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gutierrez\Desktop\"/>
    </mc:Choice>
  </mc:AlternateContent>
  <bookViews>
    <workbookView xWindow="0" yWindow="0" windowWidth="16590" windowHeight="7755" activeTab="1"/>
  </bookViews>
  <sheets>
    <sheet name="Hoja1" sheetId="23" r:id="rId1"/>
    <sheet name="PM CGR ADM" sheetId="22" r:id="rId2"/>
  </sheets>
  <definedNames>
    <definedName name="_xlnm._FilterDatabase" localSheetId="1" hidden="1">'PM CGR ADM'!$A$1:$AG$1875</definedName>
    <definedName name="_ftn1" localSheetId="1">'PM CGR ADM'!$D$40</definedName>
    <definedName name="_ftnref1" localSheetId="1">'PM CGR ADM'!$D$19</definedName>
    <definedName name="_xlnm.Print_Titles" localSheetId="1">'PM CGR ADM'!$1:$1</definedName>
  </definedNames>
  <calcPr calcId="152511"/>
  <pivotCaches>
    <pivotCache cacheId="5" r:id="rId3"/>
  </pivotCaches>
</workbook>
</file>

<file path=xl/calcChain.xml><?xml version="1.0" encoding="utf-8"?>
<calcChain xmlns="http://schemas.openxmlformats.org/spreadsheetml/2006/main">
  <c r="L3" i="22" l="1"/>
  <c r="L4" i="22"/>
  <c r="L5" i="22"/>
  <c r="L6" i="22"/>
  <c r="L7" i="22"/>
  <c r="L8" i="22"/>
  <c r="L9" i="22"/>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5" i="22"/>
  <c r="L96" i="22"/>
  <c r="L97" i="22"/>
  <c r="L98" i="22"/>
  <c r="L99" i="22"/>
  <c r="L100" i="22"/>
  <c r="L101" i="22"/>
  <c r="L102" i="22"/>
  <c r="L103" i="22"/>
  <c r="L104" i="22"/>
  <c r="L105" i="22"/>
  <c r="L106" i="22"/>
  <c r="L107" i="22"/>
  <c r="L108" i="22"/>
  <c r="L109" i="22"/>
  <c r="L110" i="22"/>
  <c r="L111" i="22"/>
  <c r="L112" i="22"/>
  <c r="L113" i="22"/>
  <c r="L114" i="22"/>
  <c r="L115" i="22"/>
  <c r="L116" i="22"/>
  <c r="L117" i="22"/>
  <c r="L118" i="22"/>
  <c r="L119" i="22"/>
  <c r="L120" i="22"/>
  <c r="L121" i="22"/>
  <c r="L122" i="22"/>
  <c r="L123" i="22"/>
  <c r="L124" i="22"/>
  <c r="L125" i="22"/>
  <c r="L126" i="22"/>
  <c r="L127" i="22"/>
  <c r="L128" i="22"/>
  <c r="L129" i="22"/>
  <c r="L130" i="22"/>
  <c r="L131" i="22"/>
  <c r="L132" i="22"/>
  <c r="L133" i="22"/>
  <c r="L134" i="22"/>
  <c r="L135" i="22"/>
  <c r="L136" i="22"/>
  <c r="L137" i="22"/>
  <c r="L138" i="22"/>
  <c r="L139" i="22"/>
  <c r="L140" i="22"/>
  <c r="L141" i="22"/>
  <c r="L142" i="22"/>
  <c r="L143" i="22"/>
  <c r="L144" i="22"/>
  <c r="L145" i="22"/>
  <c r="L146" i="22"/>
  <c r="L147" i="22"/>
  <c r="L148" i="22"/>
  <c r="L149" i="22"/>
  <c r="L150" i="22"/>
  <c r="L151" i="22"/>
  <c r="L152" i="22"/>
  <c r="L153" i="22"/>
  <c r="L154" i="22"/>
  <c r="L155" i="22"/>
  <c r="L156" i="22"/>
  <c r="L157" i="22"/>
  <c r="L158" i="22"/>
  <c r="L159" i="22"/>
  <c r="L160" i="22"/>
  <c r="L161" i="22"/>
  <c r="L162" i="22"/>
  <c r="L163" i="22"/>
  <c r="L164" i="22"/>
  <c r="L165" i="22"/>
  <c r="L166" i="22"/>
  <c r="L167" i="22"/>
  <c r="L168" i="22"/>
  <c r="L169" i="22"/>
  <c r="L170" i="22"/>
  <c r="L171" i="22"/>
  <c r="L172" i="22"/>
  <c r="L173" i="22"/>
  <c r="L174" i="22"/>
  <c r="L175" i="22"/>
  <c r="L176" i="22"/>
  <c r="L177" i="22"/>
  <c r="L178" i="22"/>
  <c r="L179" i="22"/>
  <c r="L180" i="22"/>
  <c r="L181" i="22"/>
  <c r="L182" i="22"/>
  <c r="L183" i="22"/>
  <c r="L184" i="22"/>
  <c r="L185" i="22"/>
  <c r="L186" i="22"/>
  <c r="L187" i="22"/>
  <c r="L188" i="22"/>
  <c r="L189" i="22"/>
  <c r="L190" i="22"/>
  <c r="L191" i="22"/>
  <c r="L192" i="22"/>
  <c r="L193" i="22"/>
  <c r="L194" i="22"/>
  <c r="L195" i="22"/>
  <c r="L196" i="22"/>
  <c r="L197" i="22"/>
  <c r="L198" i="22"/>
  <c r="L199" i="22"/>
  <c r="L200" i="22"/>
  <c r="L201" i="22"/>
  <c r="L202" i="22"/>
  <c r="L203" i="22"/>
  <c r="L204" i="22"/>
  <c r="L205" i="22"/>
  <c r="L206" i="22"/>
  <c r="L207" i="22"/>
  <c r="L208" i="22"/>
  <c r="L209" i="22"/>
  <c r="L210" i="22"/>
  <c r="L211" i="22"/>
  <c r="L212" i="22"/>
  <c r="L213" i="22"/>
  <c r="L214" i="22"/>
  <c r="L215" i="22"/>
  <c r="L216" i="22"/>
  <c r="L217" i="22"/>
  <c r="L218" i="22"/>
  <c r="L219" i="22"/>
  <c r="L220" i="22"/>
  <c r="L221" i="22"/>
  <c r="L222" i="22"/>
  <c r="L223" i="22"/>
  <c r="L224" i="22"/>
  <c r="L225" i="22"/>
  <c r="L226" i="22"/>
  <c r="L227" i="22"/>
  <c r="L228" i="22"/>
  <c r="L229" i="22"/>
  <c r="L230" i="22"/>
  <c r="L231" i="22"/>
  <c r="L232" i="22"/>
  <c r="L233" i="22"/>
  <c r="L234" i="22"/>
  <c r="L235" i="22"/>
  <c r="L236" i="22"/>
  <c r="L237" i="22"/>
  <c r="L238" i="22"/>
  <c r="L239" i="22"/>
  <c r="L240" i="22"/>
  <c r="L241" i="22"/>
  <c r="L242" i="22"/>
  <c r="L243" i="22"/>
  <c r="L244" i="22"/>
  <c r="L245" i="22"/>
  <c r="L246" i="22"/>
  <c r="L247" i="22"/>
  <c r="L248" i="22"/>
  <c r="L249" i="22"/>
  <c r="L250" i="22"/>
  <c r="L251" i="22"/>
  <c r="L252" i="22"/>
  <c r="L253" i="22"/>
  <c r="L254" i="22"/>
  <c r="L255" i="22"/>
  <c r="L256" i="22"/>
  <c r="L257" i="22"/>
  <c r="L258" i="22"/>
  <c r="L259" i="22"/>
  <c r="L260" i="22"/>
  <c r="L261" i="22"/>
  <c r="L262" i="22"/>
  <c r="L263" i="22"/>
  <c r="L264" i="22"/>
  <c r="L265" i="22"/>
  <c r="L266" i="22"/>
  <c r="L267" i="22"/>
  <c r="L268" i="22"/>
  <c r="L269" i="22"/>
  <c r="L270" i="22"/>
  <c r="L271" i="22"/>
  <c r="L272" i="22"/>
  <c r="L273" i="22"/>
  <c r="L274" i="22"/>
  <c r="L275" i="22"/>
  <c r="L276" i="22"/>
  <c r="L277" i="22"/>
  <c r="L278" i="22"/>
  <c r="L279" i="22"/>
  <c r="L280" i="22"/>
  <c r="L281" i="22"/>
  <c r="L282" i="22"/>
  <c r="L283" i="22"/>
  <c r="L284" i="22"/>
  <c r="L285" i="22"/>
  <c r="L286" i="22"/>
  <c r="L287" i="22"/>
  <c r="L288" i="22"/>
  <c r="L289" i="22"/>
  <c r="L290" i="22"/>
  <c r="L291" i="22"/>
  <c r="L292" i="22"/>
  <c r="L293" i="22"/>
  <c r="L294" i="22"/>
  <c r="L295" i="22"/>
  <c r="L296" i="22"/>
  <c r="L297" i="22"/>
  <c r="L298" i="22"/>
  <c r="L299" i="22"/>
  <c r="L300" i="22"/>
  <c r="L301" i="22"/>
  <c r="L302" i="22"/>
  <c r="L303" i="22"/>
  <c r="L304" i="22"/>
  <c r="L305" i="22"/>
  <c r="L306" i="22"/>
  <c r="L307" i="22"/>
  <c r="L308" i="22"/>
  <c r="L309" i="22"/>
  <c r="L310" i="22"/>
  <c r="L311" i="22"/>
  <c r="L312" i="22"/>
  <c r="L313" i="22"/>
  <c r="L314" i="22"/>
  <c r="L315" i="22"/>
  <c r="L316" i="22"/>
  <c r="L317" i="22"/>
  <c r="L318" i="22"/>
  <c r="L319" i="22"/>
  <c r="L320" i="22"/>
  <c r="L321" i="22"/>
  <c r="L322" i="22"/>
  <c r="L323" i="22"/>
  <c r="L324" i="22"/>
  <c r="L325" i="22"/>
  <c r="L326" i="22"/>
  <c r="L327" i="22"/>
  <c r="L328" i="22"/>
  <c r="L329" i="22"/>
  <c r="L330" i="22"/>
  <c r="L331" i="22"/>
  <c r="L332" i="22"/>
  <c r="L333" i="22"/>
  <c r="L334" i="22"/>
  <c r="L335" i="22"/>
  <c r="L336" i="22"/>
  <c r="L337" i="22"/>
  <c r="L338" i="22"/>
  <c r="L339" i="22"/>
  <c r="L340" i="22"/>
  <c r="L341" i="22"/>
  <c r="L342" i="22"/>
  <c r="L343" i="22"/>
  <c r="L344" i="22"/>
  <c r="L345" i="22"/>
  <c r="L346" i="22"/>
  <c r="L347" i="22"/>
  <c r="L348" i="22"/>
  <c r="L349" i="22"/>
  <c r="L350" i="22"/>
  <c r="L351" i="22"/>
  <c r="L352" i="22"/>
  <c r="L353" i="22"/>
  <c r="L354" i="22"/>
  <c r="L355" i="22"/>
  <c r="L356" i="22"/>
  <c r="L357" i="22"/>
  <c r="L358" i="22"/>
  <c r="L359" i="22"/>
  <c r="L360" i="22"/>
  <c r="L361" i="22"/>
  <c r="L362" i="22"/>
  <c r="L363" i="22"/>
  <c r="L364" i="22"/>
  <c r="L365" i="22"/>
  <c r="L366" i="22"/>
  <c r="L367" i="22"/>
  <c r="L368" i="22"/>
  <c r="L369" i="22"/>
  <c r="L370" i="22"/>
  <c r="L371" i="22"/>
  <c r="L372" i="22"/>
  <c r="L373" i="22"/>
  <c r="L374" i="22"/>
  <c r="L375" i="22"/>
  <c r="L376" i="22"/>
  <c r="L377" i="22"/>
  <c r="L378" i="22"/>
  <c r="L379" i="22"/>
  <c r="L380" i="22"/>
  <c r="L381" i="22"/>
  <c r="L382" i="22"/>
  <c r="L383" i="22"/>
  <c r="L384" i="22"/>
  <c r="L385" i="22"/>
  <c r="L386" i="22"/>
  <c r="L387" i="22"/>
  <c r="L388" i="22"/>
  <c r="L389" i="22"/>
  <c r="L390" i="22"/>
  <c r="L391" i="22"/>
  <c r="L392" i="22"/>
  <c r="L393" i="22"/>
  <c r="L394" i="22"/>
  <c r="L395" i="22"/>
  <c r="L396" i="22"/>
  <c r="L397" i="22"/>
  <c r="L398" i="22"/>
  <c r="L399" i="22"/>
  <c r="L400" i="22"/>
  <c r="L401" i="22"/>
  <c r="L402" i="22"/>
  <c r="L403" i="22"/>
  <c r="L404" i="22"/>
  <c r="L405" i="22"/>
  <c r="L406" i="22"/>
  <c r="L407" i="22"/>
  <c r="L408" i="22"/>
  <c r="L409" i="22"/>
  <c r="L410" i="22"/>
  <c r="L411" i="22"/>
  <c r="L412" i="22"/>
  <c r="L413" i="22"/>
  <c r="L414" i="22"/>
  <c r="L415" i="22"/>
  <c r="L416" i="22"/>
  <c r="L417" i="22"/>
  <c r="L418" i="22"/>
  <c r="L419" i="22"/>
  <c r="L420" i="22"/>
  <c r="L421" i="22"/>
  <c r="L422" i="22"/>
  <c r="L423" i="22"/>
  <c r="L424" i="22"/>
  <c r="L425" i="22"/>
  <c r="L426" i="22"/>
  <c r="L427" i="22"/>
  <c r="L428" i="22"/>
  <c r="L429" i="22"/>
  <c r="L430" i="22"/>
  <c r="L431" i="22"/>
  <c r="L432" i="22"/>
  <c r="L433" i="22"/>
  <c r="L434" i="22"/>
  <c r="L435" i="22"/>
  <c r="L436" i="22"/>
  <c r="L437" i="22"/>
  <c r="L438" i="22"/>
  <c r="L439" i="22"/>
  <c r="L440" i="22"/>
  <c r="L441" i="22"/>
  <c r="L442" i="22"/>
  <c r="L443" i="22"/>
  <c r="L444" i="22"/>
  <c r="L445" i="22"/>
  <c r="L446" i="22"/>
  <c r="L447" i="22"/>
  <c r="L448" i="22"/>
  <c r="L449" i="22"/>
  <c r="L450" i="22"/>
  <c r="L451" i="22"/>
  <c r="L452" i="22"/>
  <c r="L453" i="22"/>
  <c r="L454" i="22"/>
  <c r="L455" i="22"/>
  <c r="L456" i="22"/>
  <c r="L457" i="22"/>
  <c r="L458" i="22"/>
  <c r="L459" i="22"/>
  <c r="L460" i="22"/>
  <c r="L461" i="22"/>
  <c r="L462" i="22"/>
  <c r="L463" i="22"/>
  <c r="L464" i="22"/>
  <c r="L465" i="22"/>
  <c r="L466" i="22"/>
  <c r="L467" i="22"/>
  <c r="L468" i="22"/>
  <c r="L469" i="22"/>
  <c r="L470" i="22"/>
  <c r="L471" i="22"/>
  <c r="L472" i="22"/>
  <c r="L473" i="22"/>
  <c r="L474" i="22"/>
  <c r="L475" i="22"/>
  <c r="L476" i="22"/>
  <c r="L477" i="22"/>
  <c r="L478" i="22"/>
  <c r="L479" i="22"/>
  <c r="L480" i="22"/>
  <c r="L481" i="22"/>
  <c r="L482" i="22"/>
  <c r="L483" i="22"/>
  <c r="L484" i="22"/>
  <c r="L485" i="22"/>
  <c r="L486" i="22"/>
  <c r="L487" i="22"/>
  <c r="L488" i="22"/>
  <c r="L489" i="22"/>
  <c r="L490" i="22"/>
  <c r="L491" i="22"/>
  <c r="L492" i="22"/>
  <c r="L493" i="22"/>
  <c r="L494" i="22"/>
  <c r="L495" i="22"/>
  <c r="L496" i="22"/>
  <c r="L497" i="22"/>
  <c r="L498" i="22"/>
  <c r="L499" i="22"/>
  <c r="L500" i="22"/>
  <c r="L501" i="22"/>
  <c r="L502" i="22"/>
  <c r="L503" i="22"/>
  <c r="L504" i="22"/>
  <c r="L505" i="22"/>
  <c r="L506" i="22"/>
  <c r="L507" i="22"/>
  <c r="L508" i="22"/>
  <c r="L509" i="22"/>
  <c r="L510" i="22"/>
  <c r="L511" i="22"/>
  <c r="L512" i="22"/>
  <c r="L513" i="22"/>
  <c r="L514" i="22"/>
  <c r="L515" i="22"/>
  <c r="L516" i="22"/>
  <c r="L517" i="22"/>
  <c r="L518" i="22"/>
  <c r="L519" i="22"/>
  <c r="L520" i="22"/>
  <c r="L521" i="22"/>
  <c r="L522" i="22"/>
  <c r="L523" i="22"/>
  <c r="L524" i="22"/>
  <c r="L525" i="22"/>
  <c r="L526" i="22"/>
  <c r="L527" i="22"/>
  <c r="L528" i="22"/>
  <c r="L529" i="22"/>
  <c r="L530" i="22"/>
  <c r="L531" i="22"/>
  <c r="L532" i="22"/>
  <c r="L533" i="22"/>
  <c r="L534" i="22"/>
  <c r="L535" i="22"/>
  <c r="L536" i="22"/>
  <c r="L537" i="22"/>
  <c r="L538" i="22"/>
  <c r="L539" i="22"/>
  <c r="L540" i="22"/>
  <c r="L541" i="22"/>
  <c r="L542" i="22"/>
  <c r="L543" i="22"/>
  <c r="L544" i="22"/>
  <c r="L545" i="22"/>
  <c r="L546" i="22"/>
  <c r="L547" i="22"/>
  <c r="L548" i="22"/>
  <c r="L549" i="22"/>
  <c r="L550" i="22"/>
  <c r="L551" i="22"/>
  <c r="L552" i="22"/>
  <c r="L553" i="22"/>
  <c r="L554" i="22"/>
  <c r="L555" i="22"/>
  <c r="L556" i="22"/>
  <c r="L557" i="22"/>
  <c r="L558" i="22"/>
  <c r="L559" i="22"/>
  <c r="L560" i="22"/>
  <c r="L561" i="22"/>
  <c r="L562" i="22"/>
  <c r="L563" i="22"/>
  <c r="L564" i="22"/>
  <c r="L565" i="22"/>
  <c r="L566" i="22"/>
  <c r="L567" i="22"/>
  <c r="L568" i="22"/>
  <c r="L569" i="22"/>
  <c r="L570" i="22"/>
  <c r="L571" i="22"/>
  <c r="L572" i="22"/>
  <c r="L573" i="22"/>
  <c r="L574" i="22"/>
  <c r="L575" i="22"/>
  <c r="L576" i="22"/>
  <c r="L577" i="22"/>
  <c r="L578" i="22"/>
  <c r="L579" i="22"/>
  <c r="L580" i="22"/>
  <c r="L581" i="22"/>
  <c r="L582" i="22"/>
  <c r="L583" i="22"/>
  <c r="L584" i="22"/>
  <c r="L585" i="22"/>
  <c r="L586" i="22"/>
  <c r="L587" i="22"/>
  <c r="L588" i="22"/>
  <c r="L589" i="22"/>
  <c r="L590" i="22"/>
  <c r="L591" i="22"/>
  <c r="L592" i="22"/>
  <c r="L593" i="22"/>
  <c r="L594" i="22"/>
  <c r="L595" i="22"/>
  <c r="L596" i="22"/>
  <c r="L597" i="22"/>
  <c r="L598" i="22"/>
  <c r="L599" i="22"/>
  <c r="L600" i="22"/>
  <c r="L601" i="22"/>
  <c r="L602" i="22"/>
  <c r="L603" i="22"/>
  <c r="L604" i="22"/>
  <c r="L605" i="22"/>
  <c r="L606" i="22"/>
  <c r="L607" i="22"/>
  <c r="L608" i="22"/>
  <c r="L609" i="22"/>
  <c r="L610" i="22"/>
  <c r="L611" i="22"/>
  <c r="L612" i="22"/>
  <c r="L613" i="22"/>
  <c r="L614" i="22"/>
  <c r="L615" i="22"/>
  <c r="L616" i="22"/>
  <c r="L617" i="22"/>
  <c r="L618" i="22"/>
  <c r="L619" i="22"/>
  <c r="L620" i="22"/>
  <c r="L621" i="22"/>
  <c r="L622" i="22"/>
  <c r="L623" i="22"/>
  <c r="L624" i="22"/>
  <c r="L625" i="22"/>
  <c r="L626" i="22"/>
  <c r="L627" i="22"/>
  <c r="L628" i="22"/>
  <c r="L629" i="22"/>
  <c r="L630" i="22"/>
  <c r="L631" i="22"/>
  <c r="L632" i="22"/>
  <c r="L633" i="22"/>
  <c r="L634" i="22"/>
  <c r="L635" i="22"/>
  <c r="L636" i="22"/>
  <c r="L637" i="22"/>
  <c r="L638" i="22"/>
  <c r="L639" i="22"/>
  <c r="L640" i="22"/>
  <c r="L641" i="22"/>
  <c r="L642" i="22"/>
  <c r="L643" i="22"/>
  <c r="L644" i="22"/>
  <c r="L645" i="22"/>
  <c r="L646" i="22"/>
  <c r="L647" i="22"/>
  <c r="L648" i="22"/>
  <c r="L649" i="22"/>
  <c r="L650" i="22"/>
  <c r="L651" i="22"/>
  <c r="L652" i="22"/>
  <c r="L653" i="22"/>
  <c r="L654" i="22"/>
  <c r="L655" i="22"/>
  <c r="L656" i="22"/>
  <c r="L657" i="22"/>
  <c r="L658" i="22"/>
  <c r="L659" i="22"/>
  <c r="L660" i="22"/>
  <c r="L661" i="22"/>
  <c r="L662" i="22"/>
  <c r="L663" i="22"/>
  <c r="L664" i="22"/>
  <c r="L665" i="22"/>
  <c r="L666" i="22"/>
  <c r="L667" i="22"/>
  <c r="L668" i="22"/>
  <c r="L669" i="22"/>
  <c r="L670" i="22"/>
  <c r="L671" i="22"/>
  <c r="L672" i="22"/>
  <c r="L673" i="22"/>
  <c r="L674" i="22"/>
  <c r="L675" i="22"/>
  <c r="L676" i="22"/>
  <c r="L677" i="22"/>
  <c r="L678" i="22"/>
  <c r="L679" i="22"/>
  <c r="L680" i="22"/>
  <c r="L681" i="22"/>
  <c r="L682" i="22"/>
  <c r="L683" i="22"/>
  <c r="L684" i="22"/>
  <c r="L685" i="22"/>
  <c r="L686" i="22"/>
  <c r="L687" i="22"/>
  <c r="L688" i="22"/>
  <c r="L689" i="22"/>
  <c r="L690" i="22"/>
  <c r="L691" i="22"/>
  <c r="L692" i="22"/>
  <c r="L693" i="22"/>
  <c r="L694" i="22"/>
  <c r="L695" i="22"/>
  <c r="L696" i="22"/>
  <c r="L697" i="22"/>
  <c r="L698" i="22"/>
  <c r="L699" i="22"/>
  <c r="L700" i="22"/>
  <c r="L701" i="22"/>
  <c r="L702" i="22"/>
  <c r="L703" i="22"/>
  <c r="L704" i="22"/>
  <c r="L705" i="22"/>
  <c r="L706" i="22"/>
  <c r="L707" i="22"/>
  <c r="L708" i="22"/>
  <c r="L709" i="22"/>
  <c r="L710" i="22"/>
  <c r="L711" i="22"/>
  <c r="L712" i="22"/>
  <c r="L713" i="22"/>
  <c r="L714" i="22"/>
  <c r="L715" i="22"/>
  <c r="L716" i="22"/>
  <c r="L717" i="22"/>
  <c r="L718" i="22"/>
  <c r="L719" i="22"/>
  <c r="L720" i="22"/>
  <c r="L721" i="22"/>
  <c r="L722" i="22"/>
  <c r="L723" i="22"/>
  <c r="L724" i="22"/>
  <c r="L725" i="22"/>
  <c r="L726" i="22"/>
  <c r="L727" i="22"/>
  <c r="L728" i="22"/>
  <c r="L729" i="22"/>
  <c r="L730" i="22"/>
  <c r="L731" i="22"/>
  <c r="L732" i="22"/>
  <c r="L733" i="22"/>
  <c r="L734" i="22"/>
  <c r="L735" i="22"/>
  <c r="L736" i="22"/>
  <c r="L737" i="22"/>
  <c r="L738" i="22"/>
  <c r="L739" i="22"/>
  <c r="L740" i="22"/>
  <c r="L741" i="22"/>
  <c r="L742" i="22"/>
  <c r="L743" i="22"/>
  <c r="L744" i="22"/>
  <c r="L745" i="22"/>
  <c r="L746" i="22"/>
  <c r="L747" i="22"/>
  <c r="L748" i="22"/>
  <c r="L749" i="22"/>
  <c r="L750" i="22"/>
  <c r="L751" i="22"/>
  <c r="L752" i="22"/>
  <c r="L753" i="22"/>
  <c r="L754" i="22"/>
  <c r="L755" i="22"/>
  <c r="L756" i="22"/>
  <c r="L757" i="22"/>
  <c r="L758" i="22"/>
  <c r="L759" i="22"/>
  <c r="L760" i="22"/>
  <c r="L761" i="22"/>
  <c r="L762" i="22"/>
  <c r="L763" i="22"/>
  <c r="L764" i="22"/>
  <c r="L765" i="22"/>
  <c r="L766" i="22"/>
  <c r="L767" i="22"/>
  <c r="L768" i="22"/>
  <c r="L769" i="22"/>
  <c r="L770" i="22"/>
  <c r="L771" i="22"/>
  <c r="L772" i="22"/>
  <c r="L773" i="22"/>
  <c r="L774" i="22"/>
  <c r="L775" i="22"/>
  <c r="L776" i="22"/>
  <c r="L777" i="22"/>
  <c r="L778" i="22"/>
  <c r="L779" i="22"/>
  <c r="L780" i="22"/>
  <c r="L781" i="22"/>
  <c r="L782" i="22"/>
  <c r="L783" i="22"/>
  <c r="L784" i="22"/>
  <c r="L785" i="22"/>
  <c r="L786" i="22"/>
  <c r="L787" i="22"/>
  <c r="L788" i="22"/>
  <c r="L789" i="22"/>
  <c r="L790" i="22"/>
  <c r="L791" i="22"/>
  <c r="L792" i="22"/>
  <c r="L793" i="22"/>
  <c r="L794" i="22"/>
  <c r="L795" i="22"/>
  <c r="L796" i="22"/>
  <c r="L797" i="22"/>
  <c r="L798" i="22"/>
  <c r="L799" i="22"/>
  <c r="L800" i="22"/>
  <c r="L801" i="22"/>
  <c r="L802" i="22"/>
  <c r="L803" i="22"/>
  <c r="L804" i="22"/>
  <c r="L805" i="22"/>
  <c r="L806" i="22"/>
  <c r="L807" i="22"/>
  <c r="L808" i="22"/>
  <c r="L809" i="22"/>
  <c r="L810" i="22"/>
  <c r="L811" i="22"/>
  <c r="L812" i="22"/>
  <c r="L813" i="22"/>
  <c r="L814" i="22"/>
  <c r="L815" i="22"/>
  <c r="L816" i="22"/>
  <c r="L817" i="22"/>
  <c r="L818" i="22"/>
  <c r="L819" i="22"/>
  <c r="L820" i="22"/>
  <c r="L821" i="22"/>
  <c r="L822" i="22"/>
  <c r="L823" i="22"/>
  <c r="L824" i="22"/>
  <c r="L825" i="22"/>
  <c r="L826" i="22"/>
  <c r="L827" i="22"/>
  <c r="L828" i="22"/>
  <c r="L829" i="22"/>
  <c r="L830" i="22"/>
  <c r="L831" i="22"/>
  <c r="L832" i="22"/>
  <c r="L833" i="22"/>
  <c r="L834" i="22"/>
  <c r="L835" i="22"/>
  <c r="L836" i="22"/>
  <c r="L837" i="22"/>
  <c r="L838" i="22"/>
  <c r="L839" i="22"/>
  <c r="L840" i="22"/>
  <c r="L841" i="22"/>
  <c r="L842" i="22"/>
  <c r="L843" i="22"/>
  <c r="L844" i="22"/>
  <c r="L845" i="22"/>
  <c r="L846" i="22"/>
  <c r="L847" i="22"/>
  <c r="L848" i="22"/>
  <c r="L849" i="22"/>
  <c r="L850" i="22"/>
  <c r="L851" i="22"/>
  <c r="L852" i="22"/>
  <c r="L853" i="22"/>
  <c r="L854" i="22"/>
  <c r="L855" i="22"/>
  <c r="L856" i="22"/>
  <c r="L857" i="22"/>
  <c r="L858" i="22"/>
  <c r="L859" i="22"/>
  <c r="L860" i="22"/>
  <c r="L861" i="22"/>
  <c r="L862" i="22"/>
  <c r="L863" i="22"/>
  <c r="L864" i="22"/>
  <c r="L865" i="22"/>
  <c r="L866" i="22"/>
  <c r="L867" i="22"/>
  <c r="L868" i="22"/>
  <c r="L869" i="22"/>
  <c r="L870" i="22"/>
  <c r="L871" i="22"/>
  <c r="L872" i="22"/>
  <c r="L873" i="22"/>
  <c r="L874" i="22"/>
  <c r="L875" i="22"/>
  <c r="L876" i="22"/>
  <c r="L877" i="22"/>
  <c r="L878" i="22"/>
  <c r="L879" i="22"/>
  <c r="L880" i="22"/>
  <c r="L881" i="22"/>
  <c r="L882" i="22"/>
  <c r="L883" i="22"/>
  <c r="L884" i="22"/>
  <c r="L885" i="22"/>
  <c r="L886" i="22"/>
  <c r="L887" i="22"/>
  <c r="L888" i="22"/>
  <c r="L889" i="22"/>
  <c r="L890" i="22"/>
  <c r="L891" i="22"/>
  <c r="L892" i="22"/>
  <c r="L893" i="22"/>
  <c r="L894" i="22"/>
  <c r="L895" i="22"/>
  <c r="L896" i="22"/>
  <c r="L897" i="22"/>
  <c r="L898" i="22"/>
  <c r="L899" i="22"/>
  <c r="L900" i="22"/>
  <c r="L901" i="22"/>
  <c r="L902" i="22"/>
  <c r="L903" i="22"/>
  <c r="L904" i="22"/>
  <c r="L905" i="22"/>
  <c r="L906" i="22"/>
  <c r="L907" i="22"/>
  <c r="L908" i="22"/>
  <c r="L909" i="22"/>
  <c r="L910" i="22"/>
  <c r="L911" i="22"/>
  <c r="L912" i="22"/>
  <c r="L913" i="22"/>
  <c r="L914" i="22"/>
  <c r="L915" i="22"/>
  <c r="L916" i="22"/>
  <c r="L917" i="22"/>
  <c r="L918" i="22"/>
  <c r="L919" i="22"/>
  <c r="L920" i="22"/>
  <c r="L921" i="22"/>
  <c r="L922" i="22"/>
  <c r="L923" i="22"/>
  <c r="L924" i="22"/>
  <c r="L925" i="22"/>
  <c r="L926" i="22"/>
  <c r="L927" i="22"/>
  <c r="L928" i="22"/>
  <c r="L929" i="22"/>
  <c r="L930" i="22"/>
  <c r="L931" i="22"/>
  <c r="L932" i="22"/>
  <c r="L933" i="22"/>
  <c r="L934" i="22"/>
  <c r="L935" i="22"/>
  <c r="L936" i="22"/>
  <c r="L937" i="22"/>
  <c r="L938" i="22"/>
  <c r="L939" i="22"/>
  <c r="L940" i="22"/>
  <c r="L941" i="22"/>
  <c r="L942" i="22"/>
  <c r="L943" i="22"/>
  <c r="L944" i="22"/>
  <c r="L945" i="22"/>
  <c r="L946" i="22"/>
  <c r="L947" i="22"/>
  <c r="L948" i="22"/>
  <c r="L949" i="22"/>
  <c r="L950" i="22"/>
  <c r="L951" i="22"/>
  <c r="L952" i="22"/>
  <c r="L953" i="22"/>
  <c r="L954" i="22"/>
  <c r="L955" i="22"/>
  <c r="L956" i="22"/>
  <c r="L957" i="22"/>
  <c r="L958" i="22"/>
  <c r="L959" i="22"/>
  <c r="L960" i="22"/>
  <c r="L961" i="22"/>
  <c r="L962" i="22"/>
  <c r="L963" i="22"/>
  <c r="L964" i="22"/>
  <c r="L965" i="22"/>
  <c r="L966" i="22"/>
  <c r="L967" i="22"/>
  <c r="L968" i="22"/>
  <c r="L969" i="22"/>
  <c r="L970" i="22"/>
  <c r="L971" i="22"/>
  <c r="L972" i="22"/>
  <c r="L973" i="22"/>
  <c r="L974" i="22"/>
  <c r="L975" i="22"/>
  <c r="L976" i="22"/>
  <c r="L977" i="22"/>
  <c r="L978" i="22"/>
  <c r="L979" i="22"/>
  <c r="L980" i="22"/>
  <c r="L981" i="22"/>
  <c r="L982" i="22"/>
  <c r="L983" i="22"/>
  <c r="L984" i="22"/>
  <c r="L985" i="22"/>
  <c r="L986" i="22"/>
  <c r="L987" i="22"/>
  <c r="L988" i="22"/>
  <c r="L989" i="22"/>
  <c r="L990" i="22"/>
  <c r="L991" i="22"/>
  <c r="L992" i="22"/>
  <c r="L993" i="22"/>
  <c r="L994" i="22"/>
  <c r="L995" i="22"/>
  <c r="L996" i="22"/>
  <c r="L997" i="22"/>
  <c r="L998" i="22"/>
  <c r="L999" i="22"/>
  <c r="L1000" i="22"/>
  <c r="L1001" i="22"/>
  <c r="L1002" i="22"/>
  <c r="L1003" i="22"/>
  <c r="L1004" i="22"/>
  <c r="L1005" i="22"/>
  <c r="L1006" i="22"/>
  <c r="L1007" i="22"/>
  <c r="L1008" i="22"/>
  <c r="L1009" i="22"/>
  <c r="L1010" i="22"/>
  <c r="L1011" i="22"/>
  <c r="L1012" i="22"/>
  <c r="L1013" i="22"/>
  <c r="L1014" i="22"/>
  <c r="L1015" i="22"/>
  <c r="L1016" i="22"/>
  <c r="L1017" i="22"/>
  <c r="L1018" i="22"/>
  <c r="L1019" i="22"/>
  <c r="L1020" i="22"/>
  <c r="L1021" i="22"/>
  <c r="L1022" i="22"/>
  <c r="L1023" i="22"/>
  <c r="L1024" i="22"/>
  <c r="L1025" i="22"/>
  <c r="L1026" i="22"/>
  <c r="L1027" i="22"/>
  <c r="L1028" i="22"/>
  <c r="L1029" i="22"/>
  <c r="L1030" i="22"/>
  <c r="L1031" i="22"/>
  <c r="L1032" i="22"/>
  <c r="L1033" i="22"/>
  <c r="L1034" i="22"/>
  <c r="L1035" i="22"/>
  <c r="L1036" i="22"/>
  <c r="L1037" i="22"/>
  <c r="L1038" i="22"/>
  <c r="L1039" i="22"/>
  <c r="L1040" i="22"/>
  <c r="L1041" i="22"/>
  <c r="L1042" i="22"/>
  <c r="L1043" i="22"/>
  <c r="L1044" i="22"/>
  <c r="L1045" i="22"/>
  <c r="L1046" i="22"/>
  <c r="L1047" i="22"/>
  <c r="L1048" i="22"/>
  <c r="L1049" i="22"/>
  <c r="L1050" i="22"/>
  <c r="L1051" i="22"/>
  <c r="L1052" i="22"/>
  <c r="L1053" i="22"/>
  <c r="L1054" i="22"/>
  <c r="L1055" i="22"/>
  <c r="L1056" i="22"/>
  <c r="L1057" i="22"/>
  <c r="L1058" i="22"/>
  <c r="L1059" i="22"/>
  <c r="L1060" i="22"/>
  <c r="L1061" i="22"/>
  <c r="L1062" i="22"/>
  <c r="L1063" i="22"/>
  <c r="L1064" i="22"/>
  <c r="L1065" i="22"/>
  <c r="L1066" i="22"/>
  <c r="L1067" i="22"/>
  <c r="L1068" i="22"/>
  <c r="L1069" i="22"/>
  <c r="L1070" i="22"/>
  <c r="L1071" i="22"/>
  <c r="L1072" i="22"/>
  <c r="L1073" i="22"/>
  <c r="L1074" i="22"/>
  <c r="L1075" i="22"/>
  <c r="L1076" i="22"/>
  <c r="L1077" i="22"/>
  <c r="L1078" i="22"/>
  <c r="L1079" i="22"/>
  <c r="L1080" i="22"/>
  <c r="L1081" i="22"/>
  <c r="L1082" i="22"/>
  <c r="L1083" i="22"/>
  <c r="L1084" i="22"/>
  <c r="L1085" i="22"/>
  <c r="L1086" i="22"/>
  <c r="L1087" i="22"/>
  <c r="L1088" i="22"/>
  <c r="L1089" i="22"/>
  <c r="L1090" i="22"/>
  <c r="L1091" i="22"/>
  <c r="L1092" i="22"/>
  <c r="L1093" i="22"/>
  <c r="L1094" i="22"/>
  <c r="L1095" i="22"/>
  <c r="L1096" i="22"/>
  <c r="L1097" i="22"/>
  <c r="L1098" i="22"/>
  <c r="L1099" i="22"/>
  <c r="L1100" i="22"/>
  <c r="L1101" i="22"/>
  <c r="L1102" i="22"/>
  <c r="L1103" i="22"/>
  <c r="L1104" i="22"/>
  <c r="L1105" i="22"/>
  <c r="L1106" i="22"/>
  <c r="L1107" i="22"/>
  <c r="L1108" i="22"/>
  <c r="L1109" i="22"/>
  <c r="L1110" i="22"/>
  <c r="L1111" i="22"/>
  <c r="L1112" i="22"/>
  <c r="L1113" i="22"/>
  <c r="L1114" i="22"/>
  <c r="L1115" i="22"/>
  <c r="L1116" i="22"/>
  <c r="L1117" i="22"/>
  <c r="L1118" i="22"/>
  <c r="L1119" i="22"/>
  <c r="L1120" i="22"/>
  <c r="L1121" i="22"/>
  <c r="L1122" i="22"/>
  <c r="L1123" i="22"/>
  <c r="L1124" i="22"/>
  <c r="L1125" i="22"/>
  <c r="L1126" i="22"/>
  <c r="L1127" i="22"/>
  <c r="L1128" i="22"/>
  <c r="L1129" i="22"/>
  <c r="L1130" i="22"/>
  <c r="L1131" i="22"/>
  <c r="L1132" i="22"/>
  <c r="L1133" i="22"/>
  <c r="L1134" i="22"/>
  <c r="L1135" i="22"/>
  <c r="L1136" i="22"/>
  <c r="L1137" i="22"/>
  <c r="L1138" i="22"/>
  <c r="L1139" i="22"/>
  <c r="L1140" i="22"/>
  <c r="L1141" i="22"/>
  <c r="L1142" i="22"/>
  <c r="L1143" i="22"/>
  <c r="L1144" i="22"/>
  <c r="L1145" i="22"/>
  <c r="L1146" i="22"/>
  <c r="L1147" i="22"/>
  <c r="L1148" i="22"/>
  <c r="L1149" i="22"/>
  <c r="L1150" i="22"/>
  <c r="L1151" i="22"/>
  <c r="L1152" i="22"/>
  <c r="L1153" i="22"/>
  <c r="L1154" i="22"/>
  <c r="L1155" i="22"/>
  <c r="L1156" i="22"/>
  <c r="L1157" i="22"/>
  <c r="L1158" i="22"/>
  <c r="L1159" i="22"/>
  <c r="L1160" i="22"/>
  <c r="L1161" i="22"/>
  <c r="L1162" i="22"/>
  <c r="L1163" i="22"/>
  <c r="L1164" i="22"/>
  <c r="L1165" i="22"/>
  <c r="L1166" i="22"/>
  <c r="L1167" i="22"/>
  <c r="L1168" i="22"/>
  <c r="L1169" i="22"/>
  <c r="L1170" i="22"/>
  <c r="L1171" i="22"/>
  <c r="L1172" i="22"/>
  <c r="L1173" i="22"/>
  <c r="L1174" i="22"/>
  <c r="L1175" i="22"/>
  <c r="L1176" i="22"/>
  <c r="L1177" i="22"/>
  <c r="L1178" i="22"/>
  <c r="L1179" i="22"/>
  <c r="L1180" i="22"/>
  <c r="L1181" i="22"/>
  <c r="L1182" i="22"/>
  <c r="L1183" i="22"/>
  <c r="L1184" i="22"/>
  <c r="L1185" i="22"/>
  <c r="L1186" i="22"/>
  <c r="L1187" i="22"/>
  <c r="L1188" i="22"/>
  <c r="L1189" i="22"/>
  <c r="L1190" i="22"/>
  <c r="L1191" i="22"/>
  <c r="L1192" i="22"/>
  <c r="L1193" i="22"/>
  <c r="L1194" i="22"/>
  <c r="L1195" i="22"/>
  <c r="L1196" i="22"/>
  <c r="L1197" i="22"/>
  <c r="L1198" i="22"/>
  <c r="L1199" i="22"/>
  <c r="L1200" i="22"/>
  <c r="L1201" i="22"/>
  <c r="L1202" i="22"/>
  <c r="L1203" i="22"/>
  <c r="L1204" i="22"/>
  <c r="L1205" i="22"/>
  <c r="L1206" i="22"/>
  <c r="L1207" i="22"/>
  <c r="L1208" i="22"/>
  <c r="L1209" i="22"/>
  <c r="L1210" i="22"/>
  <c r="L1211" i="22"/>
  <c r="L1212" i="22"/>
  <c r="L1213" i="22"/>
  <c r="L1214" i="22"/>
  <c r="L1215" i="22"/>
  <c r="L1216" i="22"/>
  <c r="L1217" i="22"/>
  <c r="L1218" i="22"/>
  <c r="L1219" i="22"/>
  <c r="L1220" i="22"/>
  <c r="L1221" i="22"/>
  <c r="L1222" i="22"/>
  <c r="L1223" i="22"/>
  <c r="L1224" i="22"/>
  <c r="L1225" i="22"/>
  <c r="L1226" i="22"/>
  <c r="L1227" i="22"/>
  <c r="L1228" i="22"/>
  <c r="L1229" i="22"/>
  <c r="L1230" i="22"/>
  <c r="L1231" i="22"/>
  <c r="L1232" i="22"/>
  <c r="L1233" i="22"/>
  <c r="L1234" i="22"/>
  <c r="L1235" i="22"/>
  <c r="L1236" i="22"/>
  <c r="L1237" i="22"/>
  <c r="L1238" i="22"/>
  <c r="L1239" i="22"/>
  <c r="L1240" i="22"/>
  <c r="L1241" i="22"/>
  <c r="L1242" i="22"/>
  <c r="L1243" i="22"/>
  <c r="L1244" i="22"/>
  <c r="L1245" i="22"/>
  <c r="L1246" i="22"/>
  <c r="L1247" i="22"/>
  <c r="L1248" i="22"/>
  <c r="L1249" i="22"/>
  <c r="L1250" i="22"/>
  <c r="L1251" i="22"/>
  <c r="L1252" i="22"/>
  <c r="L1253" i="22"/>
  <c r="L1254" i="22"/>
  <c r="L1255" i="22"/>
  <c r="L1256" i="22"/>
  <c r="L1257" i="22"/>
  <c r="L1258" i="22"/>
  <c r="L1259" i="22"/>
  <c r="L1260" i="22"/>
  <c r="L1261" i="22"/>
  <c r="L1262" i="22"/>
  <c r="L1263" i="22"/>
  <c r="L1264" i="22"/>
  <c r="L1265" i="22"/>
  <c r="L1266" i="22"/>
  <c r="L1267" i="22"/>
  <c r="L1268" i="22"/>
  <c r="L1269" i="22"/>
  <c r="L1270" i="22"/>
  <c r="L1271" i="22"/>
  <c r="L1272" i="22"/>
  <c r="L1273" i="22"/>
  <c r="L1274" i="22"/>
  <c r="L1275" i="22"/>
  <c r="L1276" i="22"/>
  <c r="L1277" i="22"/>
  <c r="L1278" i="22"/>
  <c r="L1279" i="22"/>
  <c r="L1280" i="22"/>
  <c r="L1281" i="22"/>
  <c r="L1282" i="22"/>
  <c r="L1283" i="22"/>
  <c r="L1284" i="22"/>
  <c r="L1285" i="22"/>
  <c r="L1286" i="22"/>
  <c r="L1287" i="22"/>
  <c r="L1288" i="22"/>
  <c r="L1289" i="22"/>
  <c r="L1290" i="22"/>
  <c r="L1291" i="22"/>
  <c r="L1292" i="22"/>
  <c r="L1293" i="22"/>
  <c r="L1294" i="22"/>
  <c r="L1295" i="22"/>
  <c r="L1296" i="22"/>
  <c r="L1297" i="22"/>
  <c r="L1298" i="22"/>
  <c r="L1299" i="22"/>
  <c r="L1300" i="22"/>
  <c r="L1301" i="22"/>
  <c r="L1302" i="22"/>
  <c r="L1303" i="22"/>
  <c r="L1304" i="22"/>
  <c r="L1305" i="22"/>
  <c r="L1306" i="22"/>
  <c r="L1307" i="22"/>
  <c r="L1308" i="22"/>
  <c r="L1309" i="22"/>
  <c r="L1310" i="22"/>
  <c r="L1311" i="22"/>
  <c r="L1312" i="22"/>
  <c r="L1313" i="22"/>
  <c r="L1314" i="22"/>
  <c r="L1315" i="22"/>
  <c r="L1316" i="22"/>
  <c r="L1317" i="22"/>
  <c r="L1318" i="22"/>
  <c r="L1319" i="22"/>
  <c r="L1320" i="22"/>
  <c r="L1321" i="22"/>
  <c r="L1322" i="22"/>
  <c r="L1323" i="22"/>
  <c r="L1324" i="22"/>
  <c r="L1325" i="22"/>
  <c r="L1326" i="22"/>
  <c r="L1327" i="22"/>
  <c r="L1328" i="22"/>
  <c r="L1329" i="22"/>
  <c r="L1330" i="22"/>
  <c r="L1331" i="22"/>
  <c r="L1332" i="22"/>
  <c r="L1333" i="22"/>
  <c r="L1334" i="22"/>
  <c r="L1335" i="22"/>
  <c r="L1336" i="22"/>
  <c r="L1337" i="22"/>
  <c r="L1338" i="22"/>
  <c r="L1339" i="22"/>
  <c r="L1340" i="22"/>
  <c r="L1341" i="22"/>
  <c r="L1342" i="22"/>
  <c r="L1343" i="22"/>
  <c r="L1344" i="22"/>
  <c r="L1345" i="22"/>
  <c r="L1346" i="22"/>
  <c r="L1347" i="22"/>
  <c r="L1348" i="22"/>
  <c r="L1349" i="22"/>
  <c r="L1350" i="22"/>
  <c r="L1351" i="22"/>
  <c r="L1352" i="22"/>
  <c r="L1353" i="22"/>
  <c r="L1354" i="22"/>
  <c r="L1355" i="22"/>
  <c r="L1356" i="22"/>
  <c r="L1357" i="22"/>
  <c r="L1358" i="22"/>
  <c r="L1359" i="22"/>
  <c r="L1360" i="22"/>
  <c r="L1361" i="22"/>
  <c r="L1362" i="22"/>
  <c r="L1363" i="22"/>
  <c r="L1364" i="22"/>
  <c r="L1365" i="22"/>
  <c r="L1366" i="22"/>
  <c r="L1367" i="22"/>
  <c r="L1368" i="22"/>
  <c r="L1369" i="22"/>
  <c r="L1370" i="22"/>
  <c r="L1371" i="22"/>
  <c r="L1372" i="22"/>
  <c r="L1373" i="22"/>
  <c r="L1374" i="22"/>
  <c r="L1375" i="22"/>
  <c r="L1376" i="22"/>
  <c r="L1377" i="22"/>
  <c r="L1378" i="22"/>
  <c r="L1379" i="22"/>
  <c r="L1380" i="22"/>
  <c r="L1381" i="22"/>
  <c r="L1382" i="22"/>
  <c r="L1383" i="22"/>
  <c r="L1384" i="22"/>
  <c r="L1385" i="22"/>
  <c r="L1386" i="22"/>
  <c r="L1387" i="22"/>
  <c r="L1388" i="22"/>
  <c r="L1389" i="22"/>
  <c r="L1390" i="22"/>
  <c r="L1391" i="22"/>
  <c r="L1392" i="22"/>
  <c r="L1393" i="22"/>
  <c r="L1394" i="22"/>
  <c r="L1395" i="22"/>
  <c r="L1396" i="22"/>
  <c r="L1397" i="22"/>
  <c r="L1398" i="22"/>
  <c r="L1399" i="22"/>
  <c r="L1400" i="22"/>
  <c r="L1401" i="22"/>
  <c r="L1402" i="22"/>
  <c r="L1403" i="22"/>
  <c r="L1404" i="22"/>
  <c r="L1405" i="22"/>
  <c r="L1406" i="22"/>
  <c r="L1407" i="22"/>
  <c r="L1408" i="22"/>
  <c r="L1409" i="22"/>
  <c r="L1410" i="22"/>
  <c r="L1411" i="22"/>
  <c r="L1412" i="22"/>
  <c r="L1413" i="22"/>
  <c r="L1414" i="22"/>
  <c r="L1415" i="22"/>
  <c r="L1416" i="22"/>
  <c r="L1417" i="22"/>
  <c r="L1418" i="22"/>
  <c r="L1419" i="22"/>
  <c r="L1420" i="22"/>
  <c r="L1421" i="22"/>
  <c r="L1422" i="22"/>
  <c r="L1423" i="22"/>
  <c r="L1424" i="22"/>
  <c r="L1425" i="22"/>
  <c r="L1426" i="22"/>
  <c r="L1427" i="22"/>
  <c r="L1428" i="22"/>
  <c r="L1429" i="22"/>
  <c r="L1430" i="22"/>
  <c r="L1431" i="22"/>
  <c r="L1432" i="22"/>
  <c r="L1433" i="22"/>
  <c r="L1434" i="22"/>
  <c r="L1435" i="22"/>
  <c r="L1436" i="22"/>
  <c r="L1437" i="22"/>
  <c r="L1438" i="22"/>
  <c r="L1439" i="22"/>
  <c r="L1440" i="22"/>
  <c r="L1441" i="22"/>
  <c r="L1442" i="22"/>
  <c r="L1443" i="22"/>
  <c r="L1444" i="22"/>
  <c r="L1445" i="22"/>
  <c r="L1446" i="22"/>
  <c r="L1447" i="22"/>
  <c r="L1448" i="22"/>
  <c r="L1449" i="22"/>
  <c r="L1450" i="22"/>
  <c r="L1451" i="22"/>
  <c r="L1452" i="22"/>
  <c r="L1453" i="22"/>
  <c r="L1454" i="22"/>
  <c r="L1455" i="22"/>
  <c r="L1456" i="22"/>
  <c r="L1457" i="22"/>
  <c r="L1458" i="22"/>
  <c r="L1459" i="22"/>
  <c r="L1460" i="22"/>
  <c r="L1461" i="22"/>
  <c r="L1462" i="22"/>
  <c r="L1463" i="22"/>
  <c r="L1464" i="22"/>
  <c r="L1465" i="22"/>
  <c r="L1466" i="22"/>
  <c r="L1467" i="22"/>
  <c r="L1468" i="22"/>
  <c r="L1469" i="22"/>
  <c r="L1470" i="22"/>
  <c r="L1471" i="22"/>
  <c r="L1472" i="22"/>
  <c r="L1473" i="22"/>
  <c r="L1474" i="22"/>
  <c r="L1475" i="22"/>
  <c r="L1476" i="22"/>
  <c r="L1477" i="22"/>
  <c r="L1478" i="22"/>
  <c r="L1479" i="22"/>
  <c r="L1480" i="22"/>
  <c r="L1481" i="22"/>
  <c r="L1482" i="22"/>
  <c r="L1483" i="22"/>
  <c r="L1484" i="22"/>
  <c r="L1485" i="22"/>
  <c r="L1486" i="22"/>
  <c r="L1487" i="22"/>
  <c r="L1488" i="22"/>
  <c r="L1489" i="22"/>
  <c r="L1490" i="22"/>
  <c r="L1491" i="22"/>
  <c r="L1492" i="22"/>
  <c r="L1493" i="22"/>
  <c r="L1494" i="22"/>
  <c r="L1495" i="22"/>
  <c r="L1496" i="22"/>
  <c r="L1497" i="22"/>
  <c r="L1498" i="22"/>
  <c r="L1499" i="22"/>
  <c r="L1500" i="22"/>
  <c r="L1501" i="22"/>
  <c r="L1502" i="22"/>
  <c r="L1503" i="22"/>
  <c r="L1504" i="22"/>
  <c r="L1505" i="22"/>
  <c r="L1506" i="22"/>
  <c r="L1507" i="22"/>
  <c r="L1508" i="22"/>
  <c r="L1509" i="22"/>
  <c r="L1510" i="22"/>
  <c r="L1511" i="22"/>
  <c r="L1512" i="22"/>
  <c r="L1513" i="22"/>
  <c r="L1514" i="22"/>
  <c r="L1515" i="22"/>
  <c r="L1516" i="22"/>
  <c r="L1517" i="22"/>
  <c r="L1518" i="22"/>
  <c r="L1519" i="22"/>
  <c r="L1520" i="22"/>
  <c r="L1521" i="22"/>
  <c r="L1522" i="22"/>
  <c r="L1523" i="22"/>
  <c r="L1524" i="22"/>
  <c r="L1525" i="22"/>
  <c r="L1526" i="22"/>
  <c r="L1527" i="22"/>
  <c r="L1528" i="22"/>
  <c r="L1529" i="22"/>
  <c r="L1530" i="22"/>
  <c r="L1531" i="22"/>
  <c r="L1532" i="22"/>
  <c r="L1533" i="22"/>
  <c r="L1534" i="22"/>
  <c r="L1535" i="22"/>
  <c r="L1536" i="22"/>
  <c r="L1537" i="22"/>
  <c r="L1538" i="22"/>
  <c r="L1539" i="22"/>
  <c r="L1540" i="22"/>
  <c r="L1541" i="22"/>
  <c r="L1542" i="22"/>
  <c r="L1543" i="22"/>
  <c r="L1544" i="22"/>
  <c r="L1545" i="22"/>
  <c r="L1546" i="22"/>
  <c r="L1547" i="22"/>
  <c r="L1548" i="22"/>
  <c r="L1549" i="22"/>
  <c r="L1550" i="22"/>
  <c r="L1551" i="22"/>
  <c r="L1552" i="22"/>
  <c r="L1553" i="22"/>
  <c r="L1554" i="22"/>
  <c r="L1555" i="22"/>
  <c r="L1556" i="22"/>
  <c r="L1557" i="22"/>
  <c r="L1558" i="22"/>
  <c r="L1559" i="22"/>
  <c r="L1560" i="22"/>
  <c r="L1561" i="22"/>
  <c r="L1562" i="22"/>
  <c r="L1563" i="22"/>
  <c r="L1564" i="22"/>
  <c r="L1565" i="22"/>
  <c r="L1566" i="22"/>
  <c r="L1567" i="22"/>
  <c r="L1568" i="22"/>
  <c r="L1569" i="22"/>
  <c r="L1570" i="22"/>
  <c r="L1571" i="22"/>
  <c r="L1572" i="22"/>
  <c r="L1573" i="22"/>
  <c r="L1574" i="22"/>
  <c r="L1575" i="22"/>
  <c r="L1576" i="22"/>
  <c r="L1577" i="22"/>
  <c r="L1578" i="22"/>
  <c r="L1579" i="22"/>
  <c r="L1580" i="22"/>
  <c r="L1581" i="22"/>
  <c r="L1582" i="22"/>
  <c r="L1583" i="22"/>
  <c r="L1584" i="22"/>
  <c r="L1585" i="22"/>
  <c r="L1586" i="22"/>
  <c r="L1587" i="22"/>
  <c r="L1588" i="22"/>
  <c r="L1589" i="22"/>
  <c r="L1590" i="22"/>
  <c r="L1591" i="22"/>
  <c r="L1592" i="22"/>
  <c r="L1593" i="22"/>
  <c r="L1594" i="22"/>
  <c r="L1595" i="22"/>
  <c r="L1596" i="22"/>
  <c r="L1597" i="22"/>
  <c r="L1598" i="22"/>
  <c r="L1599" i="22"/>
  <c r="L1600" i="22"/>
  <c r="L1601" i="22"/>
  <c r="L1602" i="22"/>
  <c r="L1603" i="22"/>
  <c r="L1604" i="22"/>
  <c r="L1605" i="22"/>
  <c r="L1606" i="22"/>
  <c r="L1607" i="22"/>
  <c r="L1608" i="22"/>
  <c r="L1609" i="22"/>
  <c r="L1610" i="22"/>
  <c r="L1611" i="22"/>
  <c r="L1612" i="22"/>
  <c r="L1613" i="22"/>
  <c r="L1614" i="22"/>
  <c r="L1615" i="22"/>
  <c r="L1616" i="22"/>
  <c r="L1617" i="22"/>
  <c r="L1618" i="22"/>
  <c r="L1619" i="22"/>
  <c r="L1620" i="22"/>
  <c r="L1621" i="22"/>
  <c r="L1622" i="22"/>
  <c r="L1623" i="22"/>
  <c r="L1624" i="22"/>
  <c r="L1625" i="22"/>
  <c r="L1626" i="22"/>
  <c r="L1627" i="22"/>
  <c r="L1628" i="22"/>
  <c r="L1629" i="22"/>
  <c r="L1630" i="22"/>
  <c r="L1631" i="22"/>
  <c r="L1632" i="22"/>
  <c r="L1633" i="22"/>
  <c r="L1634" i="22"/>
  <c r="L1635" i="22"/>
  <c r="L1636" i="22"/>
  <c r="L1637" i="22"/>
  <c r="L1638" i="22"/>
  <c r="L1639" i="22"/>
  <c r="L1640" i="22"/>
  <c r="L1641" i="22"/>
  <c r="L1642" i="22"/>
  <c r="L1643" i="22"/>
  <c r="L1644" i="22"/>
  <c r="L1645" i="22"/>
  <c r="L1646" i="22"/>
  <c r="L1647" i="22"/>
  <c r="L1648" i="22"/>
  <c r="L1649" i="22"/>
  <c r="L1650" i="22"/>
  <c r="L1651" i="22"/>
  <c r="L1652" i="22"/>
  <c r="L1653" i="22"/>
  <c r="L1654" i="22"/>
  <c r="L1655" i="22"/>
  <c r="L1656" i="22"/>
  <c r="L1657" i="22"/>
  <c r="L1658" i="22"/>
  <c r="L1659" i="22"/>
  <c r="L1660" i="22"/>
  <c r="L1661" i="22"/>
  <c r="L1662" i="22"/>
  <c r="L1663" i="22"/>
  <c r="L1664" i="22"/>
  <c r="L1665" i="22"/>
  <c r="L1666" i="22"/>
  <c r="L1667" i="22"/>
  <c r="L1668" i="22"/>
  <c r="L1669" i="22"/>
  <c r="L1670" i="22"/>
  <c r="L1671" i="22"/>
  <c r="L1672" i="22"/>
  <c r="L1673" i="22"/>
  <c r="L1674" i="22"/>
  <c r="L1675" i="22"/>
  <c r="L1676" i="22"/>
  <c r="L1677" i="22"/>
  <c r="L1678" i="22"/>
  <c r="L1679" i="22"/>
  <c r="L1680" i="22"/>
  <c r="L1681" i="22"/>
  <c r="L1682" i="22"/>
  <c r="L1683" i="22"/>
  <c r="L1684" i="22"/>
  <c r="L1685" i="22"/>
  <c r="L1686" i="22"/>
  <c r="L1687" i="22"/>
  <c r="L1688" i="22"/>
  <c r="L1689" i="22"/>
  <c r="L1690" i="22"/>
  <c r="L1691" i="22"/>
  <c r="L1692" i="22"/>
  <c r="L1693" i="22"/>
  <c r="L1694" i="22"/>
  <c r="L1695" i="22"/>
  <c r="L1696" i="22"/>
  <c r="L1697" i="22"/>
  <c r="L1698" i="22"/>
  <c r="L1699" i="22"/>
  <c r="L1700" i="22"/>
  <c r="L1701" i="22"/>
  <c r="L1702" i="22"/>
  <c r="L1703" i="22"/>
  <c r="L1704" i="22"/>
  <c r="L1705" i="22"/>
  <c r="L1706" i="22"/>
  <c r="L1707" i="22"/>
  <c r="L1708" i="22"/>
  <c r="L1709" i="22"/>
  <c r="L1710" i="22"/>
  <c r="L1711" i="22"/>
  <c r="L1712" i="22"/>
  <c r="L1713" i="22"/>
  <c r="L1714" i="22"/>
  <c r="L1715" i="22"/>
  <c r="L1716" i="22"/>
  <c r="L1717" i="22"/>
  <c r="L1718" i="22"/>
  <c r="L1719" i="22"/>
  <c r="L1720" i="22"/>
  <c r="L1721" i="22"/>
  <c r="L1722" i="22"/>
  <c r="L1723" i="22"/>
  <c r="L1724" i="22"/>
  <c r="L1725" i="22"/>
  <c r="L1726" i="22"/>
  <c r="L1727" i="22"/>
  <c r="L1728" i="22"/>
  <c r="L1729" i="22"/>
  <c r="L1730" i="22"/>
  <c r="L1731" i="22"/>
  <c r="L1732" i="22"/>
  <c r="L1733" i="22"/>
  <c r="L1734" i="22"/>
  <c r="L1735" i="22"/>
  <c r="L1736" i="22"/>
  <c r="L1737" i="22"/>
  <c r="L1738" i="22"/>
  <c r="L1739" i="22"/>
  <c r="L1740" i="22"/>
  <c r="L1741" i="22"/>
  <c r="L1742" i="22"/>
  <c r="L1743" i="22"/>
  <c r="L1744" i="22"/>
  <c r="L1745" i="22"/>
  <c r="L1746" i="22"/>
  <c r="L1747" i="22"/>
  <c r="L1748" i="22"/>
  <c r="L1749" i="22"/>
  <c r="L1750" i="22"/>
  <c r="L1751" i="22"/>
  <c r="L1752" i="22"/>
  <c r="L1753" i="22"/>
  <c r="L1754" i="22"/>
  <c r="L1755" i="22"/>
  <c r="L1756" i="22"/>
  <c r="L1757" i="22"/>
  <c r="L1758" i="22"/>
  <c r="L1759" i="22"/>
  <c r="L1760" i="22"/>
  <c r="L1761" i="22"/>
  <c r="L1762" i="22"/>
  <c r="L1763" i="22"/>
  <c r="L1764" i="22"/>
  <c r="L1765" i="22"/>
  <c r="L1766" i="22"/>
  <c r="L1767" i="22"/>
  <c r="L1768" i="22"/>
  <c r="L1769" i="22"/>
  <c r="L1770" i="22"/>
  <c r="L1771" i="22"/>
  <c r="L1772" i="22"/>
  <c r="L1773" i="22"/>
  <c r="L1774" i="22"/>
  <c r="L1775" i="22"/>
  <c r="L1776" i="22"/>
  <c r="L1777" i="22"/>
  <c r="L1778" i="22"/>
  <c r="L1779" i="22"/>
  <c r="L1780" i="22"/>
  <c r="L1781" i="22"/>
  <c r="L1782" i="22"/>
  <c r="L1783" i="22"/>
  <c r="L1784" i="22"/>
  <c r="L1785" i="22"/>
  <c r="L1786" i="22"/>
  <c r="L1787" i="22"/>
  <c r="L1788" i="22"/>
  <c r="L1789" i="22"/>
  <c r="L1790" i="22"/>
  <c r="L1791" i="22"/>
  <c r="L1792" i="22"/>
  <c r="L1793" i="22"/>
  <c r="L1794" i="22"/>
  <c r="L1795" i="22"/>
  <c r="L1796" i="22"/>
  <c r="L1797" i="22"/>
  <c r="L1798" i="22"/>
  <c r="L1799" i="22"/>
  <c r="L1800" i="22"/>
  <c r="L1801" i="22"/>
  <c r="L1802" i="22"/>
  <c r="L1803" i="22"/>
  <c r="L1804" i="22"/>
  <c r="L1805" i="22"/>
  <c r="L1806" i="22"/>
  <c r="L1807" i="22"/>
  <c r="L1808" i="22"/>
  <c r="L1809" i="22"/>
  <c r="L1810" i="22"/>
  <c r="L1811" i="22"/>
  <c r="L1812" i="22"/>
  <c r="L1813" i="22"/>
  <c r="L1814" i="22"/>
  <c r="L1815" i="22"/>
  <c r="L1816" i="22"/>
  <c r="L1817" i="22"/>
  <c r="L1818" i="22"/>
  <c r="L1819" i="22"/>
  <c r="L1820" i="22"/>
  <c r="L1821" i="22"/>
  <c r="L1822" i="22"/>
  <c r="L1823" i="22"/>
  <c r="L1824" i="22"/>
  <c r="L1825" i="22"/>
  <c r="L1826" i="22"/>
  <c r="L1827" i="22"/>
  <c r="L1828" i="22"/>
  <c r="L1829" i="22"/>
  <c r="L1830" i="22"/>
  <c r="L1831" i="22"/>
  <c r="L1832" i="22"/>
  <c r="L1833" i="22"/>
  <c r="L1834" i="22"/>
  <c r="L1835" i="22"/>
  <c r="L1836" i="22"/>
  <c r="L1837" i="22"/>
  <c r="L1838" i="22"/>
  <c r="Q1838" i="22" s="1"/>
  <c r="L1839" i="22"/>
  <c r="L1840" i="22"/>
  <c r="L1841" i="22"/>
  <c r="L1842" i="22"/>
  <c r="L1843" i="22"/>
  <c r="L1844" i="22"/>
  <c r="L1845" i="22"/>
  <c r="L1846" i="22"/>
  <c r="L1847" i="22"/>
  <c r="L1848" i="22"/>
  <c r="L1849" i="22"/>
  <c r="L1850" i="22"/>
  <c r="O1850" i="22" s="1"/>
  <c r="P1850" i="22" s="1"/>
  <c r="L1851" i="22"/>
  <c r="L1852" i="22"/>
  <c r="L1853" i="22"/>
  <c r="L1854" i="22"/>
  <c r="Q1854" i="22" s="1"/>
  <c r="L1855" i="22"/>
  <c r="L1856" i="22"/>
  <c r="L1857" i="22"/>
  <c r="L1858" i="22"/>
  <c r="L1859" i="22"/>
  <c r="L1860" i="22"/>
  <c r="L1861" i="22"/>
  <c r="L1862" i="22"/>
  <c r="L1863" i="22"/>
  <c r="L1864" i="22"/>
  <c r="L1865" i="22"/>
  <c r="L1866" i="22"/>
  <c r="O1866" i="22" s="1"/>
  <c r="P1866" i="22" s="1"/>
  <c r="L1867" i="22"/>
  <c r="L1868" i="22"/>
  <c r="L1869" i="22"/>
  <c r="L1870" i="22"/>
  <c r="L1871" i="22"/>
  <c r="L1872" i="22"/>
  <c r="L1873" i="22"/>
  <c r="L1874" i="22"/>
  <c r="Q1874" i="22" s="1"/>
  <c r="L1875" i="22"/>
  <c r="N1875" i="22"/>
  <c r="Q1875" i="22"/>
  <c r="N1874" i="22"/>
  <c r="N1873" i="22"/>
  <c r="Q1873" i="22"/>
  <c r="N1872" i="22"/>
  <c r="N1871" i="22"/>
  <c r="Q1871" i="22"/>
  <c r="N1870" i="22"/>
  <c r="Q1870" i="22"/>
  <c r="N1869" i="22"/>
  <c r="Q1869" i="22"/>
  <c r="N1868" i="22"/>
  <c r="N1867" i="22"/>
  <c r="Q1867" i="22"/>
  <c r="N1866" i="22"/>
  <c r="Q1866" i="22"/>
  <c r="N1865" i="22"/>
  <c r="O1865" i="22" s="1"/>
  <c r="P1865" i="22" s="1"/>
  <c r="Q1865" i="22"/>
  <c r="N1864" i="22"/>
  <c r="Q1864" i="22"/>
  <c r="N1863" i="22"/>
  <c r="Q1863" i="22"/>
  <c r="N1862" i="22"/>
  <c r="Q1862" i="22"/>
  <c r="N1861" i="22"/>
  <c r="Q1861" i="22"/>
  <c r="Q1860" i="22"/>
  <c r="N1860" i="22"/>
  <c r="N1859" i="22"/>
  <c r="Q1859" i="22"/>
  <c r="N1858" i="22"/>
  <c r="Q1858" i="22"/>
  <c r="O1857" i="22"/>
  <c r="P1857" i="22" s="1"/>
  <c r="N1857" i="22"/>
  <c r="Q1857" i="22"/>
  <c r="Q1856" i="22"/>
  <c r="N1856" i="22"/>
  <c r="N1855" i="22"/>
  <c r="Q1855" i="22"/>
  <c r="O1854" i="22"/>
  <c r="P1854" i="22" s="1"/>
  <c r="N1854" i="22"/>
  <c r="O1853" i="22"/>
  <c r="P1853" i="22" s="1"/>
  <c r="N1853" i="22"/>
  <c r="Q1853" i="22"/>
  <c r="N1852" i="22"/>
  <c r="Q1852" i="22"/>
  <c r="N1851" i="22"/>
  <c r="Q1851" i="22"/>
  <c r="N1850" i="22"/>
  <c r="Q1850" i="22"/>
  <c r="N1849" i="22"/>
  <c r="Q1849" i="22"/>
  <c r="N1848" i="22"/>
  <c r="Q1848" i="22"/>
  <c r="N1847" i="22"/>
  <c r="Q1847" i="22"/>
  <c r="N1846" i="22"/>
  <c r="Q1846" i="22"/>
  <c r="N1845" i="22"/>
  <c r="Q1845" i="22"/>
  <c r="Q1844" i="22"/>
  <c r="N1844" i="22"/>
  <c r="N1843" i="22"/>
  <c r="Q1843" i="22"/>
  <c r="N1842" i="22"/>
  <c r="Q1842" i="22"/>
  <c r="O1841" i="22"/>
  <c r="P1841" i="22" s="1"/>
  <c r="N1841" i="22"/>
  <c r="Q1841" i="22"/>
  <c r="Q1840" i="22"/>
  <c r="N1840" i="22"/>
  <c r="N1839" i="22"/>
  <c r="Q1839" i="22"/>
  <c r="O1838" i="22"/>
  <c r="P1838" i="22" s="1"/>
  <c r="N1838" i="22"/>
  <c r="O1837" i="22"/>
  <c r="P1837" i="22" s="1"/>
  <c r="N1837" i="22"/>
  <c r="Q1837" i="22"/>
  <c r="O1870" i="22" l="1"/>
  <c r="P1870" i="22" s="1"/>
  <c r="O1846" i="22"/>
  <c r="P1846" i="22" s="1"/>
  <c r="O1849" i="22"/>
  <c r="P1849" i="22" s="1"/>
  <c r="O1862" i="22"/>
  <c r="P1862" i="22" s="1"/>
  <c r="O1842" i="22"/>
  <c r="P1842" i="22" s="1"/>
  <c r="O1845" i="22"/>
  <c r="P1845" i="22" s="1"/>
  <c r="O1858" i="22"/>
  <c r="P1858" i="22" s="1"/>
  <c r="O1861" i="22"/>
  <c r="P1861" i="22" s="1"/>
  <c r="O1869" i="22"/>
  <c r="P1869" i="22" s="1"/>
  <c r="O1872" i="22"/>
  <c r="P1872" i="22" s="1"/>
  <c r="O1874" i="22"/>
  <c r="P1874" i="22" s="1"/>
  <c r="O1873" i="22"/>
  <c r="P1873" i="22" s="1"/>
  <c r="O1840" i="22"/>
  <c r="P1840" i="22" s="1"/>
  <c r="O1844" i="22"/>
  <c r="P1844" i="22" s="1"/>
  <c r="O1848" i="22"/>
  <c r="P1848" i="22" s="1"/>
  <c r="O1852" i="22"/>
  <c r="P1852" i="22" s="1"/>
  <c r="O1856" i="22"/>
  <c r="P1856" i="22" s="1"/>
  <c r="O1860" i="22"/>
  <c r="P1860" i="22" s="1"/>
  <c r="O1864" i="22"/>
  <c r="P1864" i="22" s="1"/>
  <c r="O1868" i="22"/>
  <c r="P1868" i="22" s="1"/>
  <c r="O1839" i="22"/>
  <c r="P1839" i="22" s="1"/>
  <c r="O1843" i="22"/>
  <c r="P1843" i="22" s="1"/>
  <c r="O1847" i="22"/>
  <c r="P1847" i="22" s="1"/>
  <c r="O1851" i="22"/>
  <c r="P1851" i="22" s="1"/>
  <c r="O1855" i="22"/>
  <c r="P1855" i="22" s="1"/>
  <c r="O1859" i="22"/>
  <c r="P1859" i="22" s="1"/>
  <c r="O1863" i="22"/>
  <c r="P1863" i="22" s="1"/>
  <c r="O1867" i="22"/>
  <c r="P1867" i="22" s="1"/>
  <c r="O1871" i="22"/>
  <c r="P1871" i="22" s="1"/>
  <c r="O1875" i="22"/>
  <c r="P1875" i="22" s="1"/>
  <c r="Q1868" i="22"/>
  <c r="Q1872" i="22"/>
  <c r="N1836" i="22" l="1"/>
  <c r="Q1836" i="22"/>
  <c r="N1835" i="22"/>
  <c r="Q1835" i="22"/>
  <c r="N1834" i="22"/>
  <c r="Q1834" i="22"/>
  <c r="N1833" i="22"/>
  <c r="N1832" i="22"/>
  <c r="Q1832" i="22"/>
  <c r="N1831" i="22"/>
  <c r="Q1831" i="22"/>
  <c r="N1830" i="22"/>
  <c r="O1830" i="22"/>
  <c r="P1830" i="22" s="1"/>
  <c r="Q1829" i="22"/>
  <c r="N1829" i="22"/>
  <c r="N1828" i="22"/>
  <c r="Q1828" i="22"/>
  <c r="N1827" i="22"/>
  <c r="Q1827" i="22"/>
  <c r="N1826" i="22"/>
  <c r="N1825" i="22"/>
  <c r="N1824" i="22"/>
  <c r="Q1824" i="22"/>
  <c r="N1823" i="22"/>
  <c r="O1823" i="22" s="1"/>
  <c r="P1823" i="22" s="1"/>
  <c r="Q1823" i="22"/>
  <c r="N1822" i="22"/>
  <c r="Q1822" i="22"/>
  <c r="O1821" i="22"/>
  <c r="P1821" i="22" s="1"/>
  <c r="N1821" i="22"/>
  <c r="Q1821" i="22"/>
  <c r="N1820" i="22"/>
  <c r="O1820" i="22" s="1"/>
  <c r="P1820" i="22" s="1"/>
  <c r="Q1820" i="22"/>
  <c r="N1819" i="22"/>
  <c r="Q1819" i="22"/>
  <c r="N1818" i="22"/>
  <c r="Q1818" i="22"/>
  <c r="N1817" i="22"/>
  <c r="O1817" i="22" s="1"/>
  <c r="P1817" i="22" s="1"/>
  <c r="Q1817" i="22"/>
  <c r="N1816" i="22"/>
  <c r="Q1816" i="22"/>
  <c r="N1815" i="22"/>
  <c r="O1815" i="22"/>
  <c r="P1815" i="22" s="1"/>
  <c r="N1814" i="22"/>
  <c r="Q1814" i="22"/>
  <c r="N1813" i="22"/>
  <c r="Q1813" i="22"/>
  <c r="N1812" i="22"/>
  <c r="Q1812" i="22"/>
  <c r="N1811" i="22"/>
  <c r="O1811" i="22"/>
  <c r="P1811" i="22" s="1"/>
  <c r="N1810" i="22"/>
  <c r="Q1810" i="22"/>
  <c r="N1809" i="22"/>
  <c r="Q1809" i="22"/>
  <c r="N1808" i="22"/>
  <c r="Q1808" i="22"/>
  <c r="N1807" i="22"/>
  <c r="O1807" i="22"/>
  <c r="P1807" i="22" s="1"/>
  <c r="N1806" i="22"/>
  <c r="Q1806" i="22"/>
  <c r="N1805" i="22"/>
  <c r="Q1805" i="22"/>
  <c r="N1804" i="22"/>
  <c r="Q1804" i="22"/>
  <c r="N1803" i="22"/>
  <c r="O1803" i="22"/>
  <c r="P1803" i="22" s="1"/>
  <c r="N1802" i="22"/>
  <c r="Q1802" i="22"/>
  <c r="N1801" i="22"/>
  <c r="Q1801" i="22"/>
  <c r="N1800" i="22"/>
  <c r="Q1800" i="22"/>
  <c r="N1799" i="22"/>
  <c r="O1799" i="22"/>
  <c r="P1799" i="22" s="1"/>
  <c r="N1798" i="22"/>
  <c r="Q1798" i="22"/>
  <c r="N1797" i="22"/>
  <c r="Q1797" i="22"/>
  <c r="N1796" i="22"/>
  <c r="Q1796" i="22"/>
  <c r="N1795" i="22"/>
  <c r="O1795" i="22"/>
  <c r="P1795" i="22" s="1"/>
  <c r="N1794" i="22"/>
  <c r="Q1794" i="22"/>
  <c r="N1793" i="22"/>
  <c r="Q1793" i="22"/>
  <c r="N1792" i="22"/>
  <c r="Q1792" i="22"/>
  <c r="N1791" i="22"/>
  <c r="O1791" i="22"/>
  <c r="P1791" i="22" s="1"/>
  <c r="N1790" i="22"/>
  <c r="Q1790" i="22"/>
  <c r="N1789" i="22"/>
  <c r="Q1789" i="22"/>
  <c r="N1788" i="22"/>
  <c r="Q1788" i="22"/>
  <c r="N1787" i="22"/>
  <c r="O1787" i="22"/>
  <c r="P1787" i="22" s="1"/>
  <c r="N1786" i="22"/>
  <c r="Q1786" i="22"/>
  <c r="O1835" i="22" l="1"/>
  <c r="P1835" i="22" s="1"/>
  <c r="O1788" i="22"/>
  <c r="P1788" i="22" s="1"/>
  <c r="O1800" i="22"/>
  <c r="P1800" i="22" s="1"/>
  <c r="O1808" i="22"/>
  <c r="P1808" i="22" s="1"/>
  <c r="O1812" i="22"/>
  <c r="P1812" i="22" s="1"/>
  <c r="O1831" i="22"/>
  <c r="P1831" i="22" s="1"/>
  <c r="O1816" i="22"/>
  <c r="P1816" i="22" s="1"/>
  <c r="O1833" i="22"/>
  <c r="P1833" i="22" s="1"/>
  <c r="O1792" i="22"/>
  <c r="P1792" i="22" s="1"/>
  <c r="O1796" i="22"/>
  <c r="P1796" i="22" s="1"/>
  <c r="O1804" i="22"/>
  <c r="P1804" i="22" s="1"/>
  <c r="O1789" i="22"/>
  <c r="P1789" i="22" s="1"/>
  <c r="O1793" i="22"/>
  <c r="P1793" i="22" s="1"/>
  <c r="O1797" i="22"/>
  <c r="P1797" i="22" s="1"/>
  <c r="O1801" i="22"/>
  <c r="P1801" i="22" s="1"/>
  <c r="O1805" i="22"/>
  <c r="P1805" i="22" s="1"/>
  <c r="O1809" i="22"/>
  <c r="P1809" i="22" s="1"/>
  <c r="O1813" i="22"/>
  <c r="P1813" i="22" s="1"/>
  <c r="O1825" i="22"/>
  <c r="P1825" i="22" s="1"/>
  <c r="O1829" i="22"/>
  <c r="P1829" i="22" s="1"/>
  <c r="O1834" i="22"/>
  <c r="P1834" i="22" s="1"/>
  <c r="Q1795" i="22"/>
  <c r="Q1799" i="22"/>
  <c r="Q1807" i="22"/>
  <c r="Q1811" i="22"/>
  <c r="Q1825" i="22"/>
  <c r="Q1833" i="22"/>
  <c r="Q1787" i="22"/>
  <c r="Q1791" i="22"/>
  <c r="Q1803" i="22"/>
  <c r="O1819" i="22"/>
  <c r="P1819" i="22" s="1"/>
  <c r="O1826" i="22"/>
  <c r="P1826" i="22" s="1"/>
  <c r="O1827" i="22"/>
  <c r="P1827" i="22" s="1"/>
  <c r="O1824" i="22"/>
  <c r="P1824" i="22" s="1"/>
  <c r="Q1826" i="22"/>
  <c r="O1828" i="22"/>
  <c r="P1828" i="22" s="1"/>
  <c r="Q1830" i="22"/>
  <c r="O1832" i="22"/>
  <c r="P1832" i="22" s="1"/>
  <c r="O1836" i="22"/>
  <c r="P1836" i="22" s="1"/>
  <c r="O1786" i="22"/>
  <c r="P1786" i="22" s="1"/>
  <c r="O1790" i="22"/>
  <c r="P1790" i="22" s="1"/>
  <c r="O1794" i="22"/>
  <c r="P1794" i="22" s="1"/>
  <c r="O1798" i="22"/>
  <c r="P1798" i="22" s="1"/>
  <c r="O1802" i="22"/>
  <c r="P1802" i="22" s="1"/>
  <c r="O1806" i="22"/>
  <c r="P1806" i="22" s="1"/>
  <c r="O1810" i="22"/>
  <c r="P1810" i="22" s="1"/>
  <c r="O1814" i="22"/>
  <c r="P1814" i="22" s="1"/>
  <c r="O1818" i="22"/>
  <c r="P1818" i="22" s="1"/>
  <c r="O1822" i="22"/>
  <c r="P1822" i="22" s="1"/>
  <c r="Q1815" i="22"/>
  <c r="N1785" i="22" l="1"/>
  <c r="Q1785" i="22"/>
  <c r="N1784" i="22"/>
  <c r="Q1784" i="22"/>
  <c r="N1783" i="22"/>
  <c r="Q1783" i="22"/>
  <c r="Q1782" i="22"/>
  <c r="N1782" i="22"/>
  <c r="N1781" i="22"/>
  <c r="Q1781" i="22"/>
  <c r="N1780" i="22"/>
  <c r="Q1780" i="22"/>
  <c r="N1779" i="22"/>
  <c r="Q1779" i="22"/>
  <c r="Q1778" i="22"/>
  <c r="N1778" i="22"/>
  <c r="O1778" i="22"/>
  <c r="P1778" i="22" s="1"/>
  <c r="N1777" i="22"/>
  <c r="Q1777" i="22"/>
  <c r="N1776" i="22"/>
  <c r="Q1776" i="22"/>
  <c r="N1775" i="22"/>
  <c r="Q1775" i="22"/>
  <c r="N1774" i="22"/>
  <c r="O1774" i="22"/>
  <c r="P1774" i="22" s="1"/>
  <c r="N1773" i="22"/>
  <c r="Q1773" i="22"/>
  <c r="N1772" i="22"/>
  <c r="Q1772" i="22"/>
  <c r="N1771" i="22"/>
  <c r="Q1771" i="22"/>
  <c r="N1770" i="22"/>
  <c r="N1769" i="22"/>
  <c r="Q1769" i="22"/>
  <c r="N1768" i="22"/>
  <c r="Q1768" i="22"/>
  <c r="N1767" i="22"/>
  <c r="Q1767" i="22"/>
  <c r="Q1766" i="22"/>
  <c r="N1766" i="22"/>
  <c r="N1765" i="22"/>
  <c r="Q1765" i="22"/>
  <c r="N1764" i="22"/>
  <c r="Q1764" i="22"/>
  <c r="Q1763" i="22"/>
  <c r="N1763" i="22"/>
  <c r="O1763" i="22" s="1"/>
  <c r="P1763" i="22" s="1"/>
  <c r="Q1762" i="22"/>
  <c r="N1762" i="22"/>
  <c r="O1762" i="22" s="1"/>
  <c r="P1762" i="22" s="1"/>
  <c r="Q1761" i="22"/>
  <c r="N1761" i="22"/>
  <c r="O1761" i="22" s="1"/>
  <c r="P1761" i="22" s="1"/>
  <c r="Q1760" i="22"/>
  <c r="N1760" i="22"/>
  <c r="O1760" i="22" s="1"/>
  <c r="P1760" i="22" s="1"/>
  <c r="Q1759" i="22"/>
  <c r="N1759" i="22"/>
  <c r="O1759" i="22" s="1"/>
  <c r="P1759" i="22" s="1"/>
  <c r="Q1758" i="22"/>
  <c r="N1758" i="22"/>
  <c r="O1758" i="22" s="1"/>
  <c r="P1758" i="22" s="1"/>
  <c r="Q1757" i="22"/>
  <c r="N1757" i="22"/>
  <c r="O1757" i="22" s="1"/>
  <c r="P1757" i="22" s="1"/>
  <c r="Q1756" i="22"/>
  <c r="N1756" i="22"/>
  <c r="O1756" i="22" s="1"/>
  <c r="P1756" i="22" s="1"/>
  <c r="Q1755" i="22"/>
  <c r="N1755" i="22"/>
  <c r="O1755" i="22" s="1"/>
  <c r="P1755" i="22" s="1"/>
  <c r="Q1754" i="22"/>
  <c r="N1754" i="22"/>
  <c r="O1754" i="22" s="1"/>
  <c r="P1754" i="22" s="1"/>
  <c r="Q1753" i="22"/>
  <c r="N1753" i="22"/>
  <c r="O1753" i="22" s="1"/>
  <c r="P1753" i="22" s="1"/>
  <c r="Q1752" i="22"/>
  <c r="N1752" i="22"/>
  <c r="O1752" i="22" s="1"/>
  <c r="P1752" i="22" s="1"/>
  <c r="Q1751" i="22"/>
  <c r="N1751" i="22"/>
  <c r="O1751" i="22" s="1"/>
  <c r="P1751" i="22" s="1"/>
  <c r="Q1750" i="22"/>
  <c r="N1750" i="22"/>
  <c r="O1750" i="22" s="1"/>
  <c r="P1750" i="22" s="1"/>
  <c r="Q1749" i="22"/>
  <c r="N1749" i="22"/>
  <c r="O1749" i="22" s="1"/>
  <c r="P1749" i="22" s="1"/>
  <c r="Q1748" i="22"/>
  <c r="N1748" i="22"/>
  <c r="O1748" i="22" s="1"/>
  <c r="P1748" i="22" s="1"/>
  <c r="Q1747" i="22"/>
  <c r="N1747" i="22"/>
  <c r="O1747" i="22" s="1"/>
  <c r="P1747" i="22" s="1"/>
  <c r="N1746" i="22"/>
  <c r="N1745" i="22"/>
  <c r="O1745" i="22"/>
  <c r="P1745" i="22" s="1"/>
  <c r="N1744" i="22"/>
  <c r="O1744" i="22" s="1"/>
  <c r="P1744" i="22" s="1"/>
  <c r="Q1744" i="22"/>
  <c r="N1743" i="22"/>
  <c r="Q1743" i="22"/>
  <c r="N1742" i="22"/>
  <c r="N1741" i="22"/>
  <c r="Q1741" i="22"/>
  <c r="N1740" i="22"/>
  <c r="Q1740" i="22"/>
  <c r="O1739" i="22"/>
  <c r="P1739" i="22" s="1"/>
  <c r="N1739" i="22"/>
  <c r="Q1739" i="22"/>
  <c r="N1738" i="22"/>
  <c r="O1738" i="22"/>
  <c r="P1738" i="22" s="1"/>
  <c r="N1737" i="22"/>
  <c r="N1736" i="22"/>
  <c r="Q1736" i="22"/>
  <c r="N1735" i="22"/>
  <c r="Q1735" i="22"/>
  <c r="N1734" i="22"/>
  <c r="Q1733" i="22"/>
  <c r="N1733" i="22"/>
  <c r="N1732" i="22"/>
  <c r="Q1732" i="22"/>
  <c r="N1731" i="22"/>
  <c r="Q1731" i="22"/>
  <c r="N1730" i="22"/>
  <c r="N1729" i="22"/>
  <c r="O1729" i="22"/>
  <c r="P1729" i="22" s="1"/>
  <c r="N1728" i="22"/>
  <c r="O1728" i="22" s="1"/>
  <c r="P1728" i="22" s="1"/>
  <c r="Q1728" i="22"/>
  <c r="N1727" i="22"/>
  <c r="Q1727" i="22"/>
  <c r="N1726" i="22"/>
  <c r="N1725" i="22"/>
  <c r="Q1725" i="22"/>
  <c r="N1724" i="22"/>
  <c r="Q1724" i="22"/>
  <c r="O1723" i="22"/>
  <c r="P1723" i="22" s="1"/>
  <c r="N1723" i="22"/>
  <c r="Q1723" i="22"/>
  <c r="N1722" i="22"/>
  <c r="O1722" i="22"/>
  <c r="P1722" i="22" s="1"/>
  <c r="Q1721" i="22"/>
  <c r="N1721" i="22"/>
  <c r="N1720" i="22"/>
  <c r="Q1720" i="22"/>
  <c r="N1719" i="22"/>
  <c r="Q1719" i="22"/>
  <c r="N1718" i="22"/>
  <c r="N1717" i="22"/>
  <c r="O1717" i="22"/>
  <c r="P1717" i="22" s="1"/>
  <c r="N1716" i="22"/>
  <c r="Q1716" i="22"/>
  <c r="N1715" i="22"/>
  <c r="Q1715" i="22"/>
  <c r="N1714" i="22"/>
  <c r="N1713" i="22"/>
  <c r="O1713" i="22"/>
  <c r="P1713" i="22" s="1"/>
  <c r="N1712" i="22"/>
  <c r="Q1712" i="22"/>
  <c r="N1711" i="22"/>
  <c r="Q1711" i="22"/>
  <c r="Q1710" i="22"/>
  <c r="N1710" i="22"/>
  <c r="O1710" i="22"/>
  <c r="P1710" i="22" s="1"/>
  <c r="Q1709" i="22"/>
  <c r="N1709" i="22"/>
  <c r="N1708" i="22"/>
  <c r="Q1708" i="22"/>
  <c r="O1707" i="22"/>
  <c r="P1707" i="22" s="1"/>
  <c r="N1707" i="22"/>
  <c r="Q1707" i="22"/>
  <c r="Q1706" i="22"/>
  <c r="N1706" i="22"/>
  <c r="N1705" i="22"/>
  <c r="O1705" i="22"/>
  <c r="P1705" i="22" s="1"/>
  <c r="N1704" i="22"/>
  <c r="Q1704" i="22"/>
  <c r="N1703" i="22"/>
  <c r="Q1703" i="22"/>
  <c r="N1702" i="22"/>
  <c r="N1701" i="22"/>
  <c r="O1701" i="22"/>
  <c r="P1701" i="22" s="1"/>
  <c r="O1714" i="22" l="1"/>
  <c r="P1714" i="22" s="1"/>
  <c r="O1770" i="22"/>
  <c r="P1770" i="22" s="1"/>
  <c r="O1784" i="22"/>
  <c r="P1784" i="22" s="1"/>
  <c r="O1721" i="22"/>
  <c r="P1721" i="22" s="1"/>
  <c r="O1736" i="22"/>
  <c r="P1736" i="22" s="1"/>
  <c r="Q1770" i="22"/>
  <c r="O1703" i="22"/>
  <c r="P1703" i="22" s="1"/>
  <c r="O1702" i="22"/>
  <c r="P1702" i="22" s="1"/>
  <c r="Q1713" i="22"/>
  <c r="O1715" i="22"/>
  <c r="P1715" i="22" s="1"/>
  <c r="O1730" i="22"/>
  <c r="P1730" i="22" s="1"/>
  <c r="O1731" i="22"/>
  <c r="P1731" i="22" s="1"/>
  <c r="O1737" i="22"/>
  <c r="P1737" i="22" s="1"/>
  <c r="O1766" i="22"/>
  <c r="P1766" i="22" s="1"/>
  <c r="Q1774" i="22"/>
  <c r="O1782" i="22"/>
  <c r="P1782" i="22" s="1"/>
  <c r="O1720" i="22"/>
  <c r="P1720" i="22" s="1"/>
  <c r="O1712" i="22"/>
  <c r="P1712" i="22" s="1"/>
  <c r="Q1702" i="22"/>
  <c r="Q1705" i="22"/>
  <c r="Q1717" i="22"/>
  <c r="O1708" i="22"/>
  <c r="P1708" i="22" s="1"/>
  <c r="Q1701" i="22"/>
  <c r="O1704" i="22"/>
  <c r="P1704" i="22" s="1"/>
  <c r="O1706" i="22"/>
  <c r="P1706" i="22" s="1"/>
  <c r="O1709" i="22"/>
  <c r="P1709" i="22" s="1"/>
  <c r="O1711" i="22"/>
  <c r="P1711" i="22" s="1"/>
  <c r="O1716" i="22"/>
  <c r="P1716" i="22" s="1"/>
  <c r="O1718" i="22"/>
  <c r="P1718" i="22" s="1"/>
  <c r="O1719" i="22"/>
  <c r="P1719" i="22" s="1"/>
  <c r="O1724" i="22"/>
  <c r="P1724" i="22" s="1"/>
  <c r="O1726" i="22"/>
  <c r="P1726" i="22" s="1"/>
  <c r="O1727" i="22"/>
  <c r="P1727" i="22" s="1"/>
  <c r="O1732" i="22"/>
  <c r="P1732" i="22" s="1"/>
  <c r="O1734" i="22"/>
  <c r="P1734" i="22" s="1"/>
  <c r="O1735" i="22"/>
  <c r="P1735" i="22" s="1"/>
  <c r="O1740" i="22"/>
  <c r="P1740" i="22" s="1"/>
  <c r="O1742" i="22"/>
  <c r="P1742" i="22" s="1"/>
  <c r="O1743" i="22"/>
  <c r="P1743" i="22" s="1"/>
  <c r="O1783" i="22"/>
  <c r="P1783" i="22" s="1"/>
  <c r="O1725" i="22"/>
  <c r="P1725" i="22" s="1"/>
  <c r="Q1729" i="22"/>
  <c r="O1733" i="22"/>
  <c r="P1733" i="22" s="1"/>
  <c r="Q1737" i="22"/>
  <c r="O1741" i="22"/>
  <c r="P1741" i="22" s="1"/>
  <c r="O1746" i="22"/>
  <c r="P1746" i="22" s="1"/>
  <c r="O1764" i="22"/>
  <c r="P1764" i="22" s="1"/>
  <c r="O1767" i="22"/>
  <c r="P1767" i="22" s="1"/>
  <c r="O1768" i="22"/>
  <c r="P1768" i="22" s="1"/>
  <c r="O1771" i="22"/>
  <c r="P1771" i="22" s="1"/>
  <c r="O1772" i="22"/>
  <c r="P1772" i="22" s="1"/>
  <c r="O1775" i="22"/>
  <c r="P1775" i="22" s="1"/>
  <c r="O1776" i="22"/>
  <c r="P1776" i="22" s="1"/>
  <c r="O1779" i="22"/>
  <c r="P1779" i="22" s="1"/>
  <c r="O1780" i="22"/>
  <c r="P1780" i="22" s="1"/>
  <c r="Q1745" i="22"/>
  <c r="Q1714" i="22"/>
  <c r="Q1718" i="22"/>
  <c r="Q1722" i="22"/>
  <c r="Q1726" i="22"/>
  <c r="Q1730" i="22"/>
  <c r="Q1734" i="22"/>
  <c r="Q1738" i="22"/>
  <c r="Q1742" i="22"/>
  <c r="Q1746" i="22"/>
  <c r="O1765" i="22"/>
  <c r="P1765" i="22" s="1"/>
  <c r="O1769" i="22"/>
  <c r="P1769" i="22" s="1"/>
  <c r="O1773" i="22"/>
  <c r="P1773" i="22" s="1"/>
  <c r="O1777" i="22"/>
  <c r="P1777" i="22" s="1"/>
  <c r="O1781" i="22"/>
  <c r="P1781" i="22" s="1"/>
  <c r="O1785" i="22"/>
  <c r="P1785" i="22" s="1"/>
  <c r="N1700" i="22" l="1"/>
  <c r="Q1700" i="22"/>
  <c r="N1699" i="22"/>
  <c r="Q1699" i="22"/>
  <c r="N1698" i="22"/>
  <c r="Q1698" i="22"/>
  <c r="N1697" i="22"/>
  <c r="O1697" i="22"/>
  <c r="P1697" i="22" s="1"/>
  <c r="N1696" i="22"/>
  <c r="Q1696" i="22"/>
  <c r="N1695" i="22"/>
  <c r="Q1695" i="22"/>
  <c r="N1694" i="22"/>
  <c r="Q1694" i="22"/>
  <c r="N1693" i="22"/>
  <c r="O1693" i="22"/>
  <c r="P1693" i="22" s="1"/>
  <c r="N1692" i="22"/>
  <c r="Q1692" i="22"/>
  <c r="N1691" i="22"/>
  <c r="Q1691" i="22"/>
  <c r="N1690" i="22"/>
  <c r="Q1690" i="22"/>
  <c r="Q1689" i="22"/>
  <c r="N1689" i="22"/>
  <c r="N1688" i="22"/>
  <c r="Q1688" i="22"/>
  <c r="N1687" i="22"/>
  <c r="Q1687" i="22"/>
  <c r="N1686" i="22"/>
  <c r="Q1686" i="22"/>
  <c r="Q1685" i="22"/>
  <c r="N1685" i="22"/>
  <c r="O1685" i="22"/>
  <c r="P1685" i="22" s="1"/>
  <c r="N1684" i="22"/>
  <c r="Q1684" i="22"/>
  <c r="N1683" i="22"/>
  <c r="Q1683" i="22"/>
  <c r="N1682" i="22"/>
  <c r="Q1682" i="22"/>
  <c r="N1681" i="22"/>
  <c r="N1680" i="22"/>
  <c r="Q1680" i="22"/>
  <c r="N1679" i="22"/>
  <c r="Q1679" i="22"/>
  <c r="N1678" i="22"/>
  <c r="Q1678" i="22"/>
  <c r="N1677" i="22"/>
  <c r="O1677" i="22"/>
  <c r="P1677" i="22" s="1"/>
  <c r="N1676" i="22"/>
  <c r="Q1676" i="22"/>
  <c r="N1675" i="22"/>
  <c r="Q1675" i="22"/>
  <c r="N1674" i="22"/>
  <c r="Q1674" i="22"/>
  <c r="N1673" i="22"/>
  <c r="Q1673" i="22"/>
  <c r="N1672" i="22"/>
  <c r="Q1672" i="22"/>
  <c r="N1671" i="22"/>
  <c r="O1671" i="22" s="1"/>
  <c r="P1671" i="22" s="1"/>
  <c r="Q1671" i="22"/>
  <c r="O1673" i="22" l="1"/>
  <c r="P1673" i="22" s="1"/>
  <c r="O1681" i="22"/>
  <c r="P1681" i="22" s="1"/>
  <c r="O1699" i="22"/>
  <c r="P1699" i="22" s="1"/>
  <c r="Q1677" i="22"/>
  <c r="Q1681" i="22"/>
  <c r="O1689" i="22"/>
  <c r="P1689" i="22" s="1"/>
  <c r="O1698" i="22"/>
  <c r="P1698" i="22" s="1"/>
  <c r="O1694" i="22"/>
  <c r="P1694" i="22" s="1"/>
  <c r="O1695" i="22"/>
  <c r="P1695" i="22" s="1"/>
  <c r="O1674" i="22"/>
  <c r="P1674" i="22" s="1"/>
  <c r="O1675" i="22"/>
  <c r="P1675" i="22" s="1"/>
  <c r="O1678" i="22"/>
  <c r="P1678" i="22" s="1"/>
  <c r="O1679" i="22"/>
  <c r="P1679" i="22" s="1"/>
  <c r="O1682" i="22"/>
  <c r="P1682" i="22" s="1"/>
  <c r="O1683" i="22"/>
  <c r="P1683" i="22" s="1"/>
  <c r="O1686" i="22"/>
  <c r="P1686" i="22" s="1"/>
  <c r="O1687" i="22"/>
  <c r="P1687" i="22" s="1"/>
  <c r="O1690" i="22"/>
  <c r="P1690" i="22" s="1"/>
  <c r="O1691" i="22"/>
  <c r="P1691" i="22" s="1"/>
  <c r="O1672" i="22"/>
  <c r="P1672" i="22" s="1"/>
  <c r="O1676" i="22"/>
  <c r="P1676" i="22" s="1"/>
  <c r="O1680" i="22"/>
  <c r="P1680" i="22" s="1"/>
  <c r="O1684" i="22"/>
  <c r="P1684" i="22" s="1"/>
  <c r="O1688" i="22"/>
  <c r="P1688" i="22" s="1"/>
  <c r="O1692" i="22"/>
  <c r="P1692" i="22" s="1"/>
  <c r="O1696" i="22"/>
  <c r="P1696" i="22" s="1"/>
  <c r="O1700" i="22"/>
  <c r="P1700" i="22" s="1"/>
  <c r="Q1693" i="22"/>
  <c r="Q1697" i="22"/>
  <c r="N1670" i="22" l="1"/>
  <c r="Q1670" i="22"/>
  <c r="N1669" i="22"/>
  <c r="Q1669" i="22"/>
  <c r="N1668" i="22"/>
  <c r="Q1668" i="22"/>
  <c r="N1667" i="22"/>
  <c r="O1667" i="22" l="1"/>
  <c r="P1667" i="22" s="1"/>
  <c r="O1668" i="22"/>
  <c r="P1668" i="22" s="1"/>
  <c r="O1669" i="22"/>
  <c r="P1669" i="22" s="1"/>
  <c r="O1670" i="22"/>
  <c r="P1670" i="22" s="1"/>
  <c r="Q1667" i="22"/>
  <c r="N1666" i="22" l="1"/>
  <c r="Q1666" i="22"/>
  <c r="N1665" i="22"/>
  <c r="Q1665" i="22"/>
  <c r="N1664" i="22"/>
  <c r="Q1664" i="22"/>
  <c r="N1663" i="22"/>
  <c r="N1662" i="22"/>
  <c r="Q1662" i="22"/>
  <c r="N1661" i="22"/>
  <c r="Q1661" i="22"/>
  <c r="N1660" i="22"/>
  <c r="Q1660" i="22"/>
  <c r="N1659" i="22"/>
  <c r="N1658" i="22"/>
  <c r="Q1658" i="22"/>
  <c r="N1657" i="22"/>
  <c r="Q1657" i="22"/>
  <c r="N1656" i="22"/>
  <c r="Q1656" i="22"/>
  <c r="N1655" i="22"/>
  <c r="N1654" i="22"/>
  <c r="Q1654" i="22"/>
  <c r="O1653" i="22"/>
  <c r="P1653" i="22" s="1"/>
  <c r="N1653" i="22"/>
  <c r="Q1653" i="22"/>
  <c r="N1652" i="22"/>
  <c r="O1652" i="22" s="1"/>
  <c r="P1652" i="22" s="1"/>
  <c r="Q1652" i="22"/>
  <c r="N1651" i="22"/>
  <c r="Q1651" i="22"/>
  <c r="N1650" i="22"/>
  <c r="Q1650" i="22"/>
  <c r="N1649" i="22"/>
  <c r="O1649" i="22" s="1"/>
  <c r="P1649" i="22" s="1"/>
  <c r="Q1649" i="22"/>
  <c r="N1648" i="22"/>
  <c r="Q1648" i="22"/>
  <c r="N1647" i="22"/>
  <c r="Q1647" i="22"/>
  <c r="N1646" i="22"/>
  <c r="Q1646" i="22"/>
  <c r="N1645" i="22"/>
  <c r="Q1645" i="22"/>
  <c r="N1644" i="22"/>
  <c r="O1644" i="22" s="1"/>
  <c r="P1644" i="22" s="1"/>
  <c r="Q1644" i="22"/>
  <c r="Q1643" i="22"/>
  <c r="N1643" i="22"/>
  <c r="N1642" i="22"/>
  <c r="Q1642" i="22"/>
  <c r="N1641" i="22"/>
  <c r="Q1641" i="22"/>
  <c r="O1640" i="22"/>
  <c r="P1640" i="22" s="1"/>
  <c r="N1640" i="22"/>
  <c r="Q1640" i="22"/>
  <c r="Q1639" i="22"/>
  <c r="N1639" i="22"/>
  <c r="N1638" i="22"/>
  <c r="Q1638" i="22"/>
  <c r="O1637" i="22"/>
  <c r="P1637" i="22" s="1"/>
  <c r="N1637" i="22"/>
  <c r="Q1637" i="22"/>
  <c r="N1636" i="22"/>
  <c r="O1636" i="22" s="1"/>
  <c r="P1636" i="22" s="1"/>
  <c r="Q1636" i="22"/>
  <c r="N1635" i="22"/>
  <c r="Q1635" i="22"/>
  <c r="N1634" i="22"/>
  <c r="Q1634" i="22"/>
  <c r="N1633" i="22"/>
  <c r="O1633" i="22" s="1"/>
  <c r="P1633" i="22" s="1"/>
  <c r="Q1633" i="22"/>
  <c r="N1632" i="22"/>
  <c r="Q1632" i="22"/>
  <c r="Q1631" i="22"/>
  <c r="N1631" i="22"/>
  <c r="N1630" i="22"/>
  <c r="Q1630" i="22"/>
  <c r="N1629" i="22"/>
  <c r="Q1629" i="22"/>
  <c r="N1628" i="22"/>
  <c r="O1628" i="22" s="1"/>
  <c r="P1628" i="22" s="1"/>
  <c r="Q1628" i="22"/>
  <c r="Q1627" i="22"/>
  <c r="N1627" i="22"/>
  <c r="N1626" i="22"/>
  <c r="Q1626" i="22"/>
  <c r="N1625" i="22"/>
  <c r="Q1625" i="22"/>
  <c r="O1624" i="22"/>
  <c r="P1624" i="22" s="1"/>
  <c r="N1624" i="22"/>
  <c r="Q1624" i="22"/>
  <c r="Q1623" i="22"/>
  <c r="N1623" i="22"/>
  <c r="N1622" i="22"/>
  <c r="Q1622" i="22"/>
  <c r="O1621" i="22"/>
  <c r="P1621" i="22" s="1"/>
  <c r="N1621" i="22"/>
  <c r="Q1621" i="22"/>
  <c r="N1620" i="22"/>
  <c r="O1620" i="22" s="1"/>
  <c r="P1620" i="22" s="1"/>
  <c r="Q1620" i="22"/>
  <c r="N1619" i="22"/>
  <c r="Q1619" i="22"/>
  <c r="N1618" i="22"/>
  <c r="Q1618" i="22"/>
  <c r="N1617" i="22"/>
  <c r="Q1617" i="22"/>
  <c r="N1616" i="22"/>
  <c r="Q1616" i="22"/>
  <c r="Q1615" i="22"/>
  <c r="N1615" i="22"/>
  <c r="N1614" i="22"/>
  <c r="Q1614" i="22"/>
  <c r="N1613" i="22"/>
  <c r="Q1613" i="22"/>
  <c r="N1612" i="22"/>
  <c r="O1612" i="22" s="1"/>
  <c r="P1612" i="22" s="1"/>
  <c r="Q1612" i="22"/>
  <c r="Q1611" i="22"/>
  <c r="N1611" i="22"/>
  <c r="N1610" i="22"/>
  <c r="Q1610" i="22"/>
  <c r="N1609" i="22"/>
  <c r="O1609" i="22" s="1"/>
  <c r="P1609" i="22" s="1"/>
  <c r="Q1609" i="22"/>
  <c r="O1608" i="22"/>
  <c r="P1608" i="22" s="1"/>
  <c r="N1608" i="22"/>
  <c r="Q1608" i="22"/>
  <c r="Q1607" i="22"/>
  <c r="N1607" i="22"/>
  <c r="N1606" i="22"/>
  <c r="Q1606" i="22"/>
  <c r="O1605" i="22"/>
  <c r="P1605" i="22" s="1"/>
  <c r="N1605" i="22"/>
  <c r="Q1605" i="22"/>
  <c r="N1604" i="22"/>
  <c r="O1604" i="22" s="1"/>
  <c r="P1604" i="22" s="1"/>
  <c r="Q1604" i="22"/>
  <c r="N1603" i="22"/>
  <c r="Q1603" i="22"/>
  <c r="N1602" i="22"/>
  <c r="Q1602" i="22"/>
  <c r="N1601" i="22"/>
  <c r="Q1601" i="22"/>
  <c r="N1600" i="22"/>
  <c r="Q1600" i="22"/>
  <c r="Q1599" i="22"/>
  <c r="N1599" i="22"/>
  <c r="N1598" i="22"/>
  <c r="Q1598" i="22"/>
  <c r="O1600" i="22" l="1"/>
  <c r="P1600" i="22" s="1"/>
  <c r="O1613" i="22"/>
  <c r="P1613" i="22" s="1"/>
  <c r="O1616" i="22"/>
  <c r="P1616" i="22" s="1"/>
  <c r="O1629" i="22"/>
  <c r="P1629" i="22" s="1"/>
  <c r="O1632" i="22"/>
  <c r="P1632" i="22" s="1"/>
  <c r="O1645" i="22"/>
  <c r="P1645" i="22" s="1"/>
  <c r="O1648" i="22"/>
  <c r="P1648" i="22" s="1"/>
  <c r="O1625" i="22"/>
  <c r="P1625" i="22" s="1"/>
  <c r="O1641" i="22"/>
  <c r="P1641" i="22" s="1"/>
  <c r="O1656" i="22"/>
  <c r="P1656" i="22" s="1"/>
  <c r="O1657" i="22"/>
  <c r="P1657" i="22" s="1"/>
  <c r="O1601" i="22"/>
  <c r="P1601" i="22" s="1"/>
  <c r="O1617" i="22"/>
  <c r="P1617" i="22" s="1"/>
  <c r="O1663" i="22"/>
  <c r="P1663" i="22" s="1"/>
  <c r="O1664" i="22"/>
  <c r="P1664" i="22" s="1"/>
  <c r="O1665" i="22"/>
  <c r="P1665" i="22" s="1"/>
  <c r="O1659" i="22"/>
  <c r="P1659" i="22" s="1"/>
  <c r="O1660" i="22"/>
  <c r="P1660" i="22" s="1"/>
  <c r="O1661" i="22"/>
  <c r="P1661" i="22" s="1"/>
  <c r="O1599" i="22"/>
  <c r="P1599" i="22" s="1"/>
  <c r="O1603" i="22"/>
  <c r="P1603" i="22" s="1"/>
  <c r="O1607" i="22"/>
  <c r="P1607" i="22" s="1"/>
  <c r="O1611" i="22"/>
  <c r="P1611" i="22" s="1"/>
  <c r="O1615" i="22"/>
  <c r="P1615" i="22" s="1"/>
  <c r="O1619" i="22"/>
  <c r="P1619" i="22" s="1"/>
  <c r="O1623" i="22"/>
  <c r="P1623" i="22" s="1"/>
  <c r="O1627" i="22"/>
  <c r="P1627" i="22" s="1"/>
  <c r="O1631" i="22"/>
  <c r="P1631" i="22" s="1"/>
  <c r="O1635" i="22"/>
  <c r="P1635" i="22" s="1"/>
  <c r="O1639" i="22"/>
  <c r="P1639" i="22" s="1"/>
  <c r="O1643" i="22"/>
  <c r="P1643" i="22" s="1"/>
  <c r="O1647" i="22"/>
  <c r="P1647" i="22" s="1"/>
  <c r="O1651" i="22"/>
  <c r="P1651" i="22" s="1"/>
  <c r="O1655" i="22"/>
  <c r="P1655" i="22" s="1"/>
  <c r="Q1655" i="22"/>
  <c r="O1598" i="22"/>
  <c r="P1598" i="22" s="1"/>
  <c r="O1602" i="22"/>
  <c r="P1602" i="22" s="1"/>
  <c r="O1606" i="22"/>
  <c r="P1606" i="22" s="1"/>
  <c r="O1610" i="22"/>
  <c r="P1610" i="22" s="1"/>
  <c r="O1614" i="22"/>
  <c r="P1614" i="22" s="1"/>
  <c r="O1618" i="22"/>
  <c r="P1618" i="22" s="1"/>
  <c r="O1622" i="22"/>
  <c r="P1622" i="22" s="1"/>
  <c r="O1626" i="22"/>
  <c r="P1626" i="22" s="1"/>
  <c r="O1630" i="22"/>
  <c r="P1630" i="22" s="1"/>
  <c r="O1634" i="22"/>
  <c r="P1634" i="22" s="1"/>
  <c r="O1638" i="22"/>
  <c r="P1638" i="22" s="1"/>
  <c r="O1642" i="22"/>
  <c r="P1642" i="22" s="1"/>
  <c r="O1646" i="22"/>
  <c r="P1646" i="22" s="1"/>
  <c r="O1650" i="22"/>
  <c r="P1650" i="22" s="1"/>
  <c r="O1654" i="22"/>
  <c r="P1654" i="22" s="1"/>
  <c r="O1658" i="22"/>
  <c r="P1658" i="22" s="1"/>
  <c r="O1662" i="22"/>
  <c r="P1662" i="22" s="1"/>
  <c r="O1666" i="22"/>
  <c r="P1666" i="22" s="1"/>
  <c r="Q1659" i="22"/>
  <c r="Q1663" i="22"/>
  <c r="N1597" i="22" l="1"/>
  <c r="Q1597" i="22"/>
  <c r="N1596" i="22"/>
  <c r="Q1596" i="22"/>
  <c r="N1595" i="22"/>
  <c r="Q1595" i="22"/>
  <c r="N1594" i="22"/>
  <c r="O1594" i="22"/>
  <c r="P1594" i="22" s="1"/>
  <c r="N1593" i="22"/>
  <c r="Q1593" i="22"/>
  <c r="N1592" i="22"/>
  <c r="Q1592" i="22"/>
  <c r="N1591" i="22"/>
  <c r="Q1591" i="22"/>
  <c r="N1590" i="22"/>
  <c r="O1590" i="22"/>
  <c r="P1590" i="22" s="1"/>
  <c r="N1589" i="22"/>
  <c r="Q1589" i="22"/>
  <c r="N1588" i="22"/>
  <c r="Q1588" i="22"/>
  <c r="N1587" i="22"/>
  <c r="Q1587" i="22"/>
  <c r="N1586" i="22"/>
  <c r="O1586" i="22"/>
  <c r="P1586" i="22" s="1"/>
  <c r="N1585" i="22"/>
  <c r="Q1585" i="22"/>
  <c r="N1584" i="22"/>
  <c r="Q1584" i="22"/>
  <c r="N1583" i="22"/>
  <c r="Q1583" i="22"/>
  <c r="Q1582" i="22"/>
  <c r="N1582" i="22"/>
  <c r="N1581" i="22"/>
  <c r="Q1581" i="22"/>
  <c r="N1580" i="22"/>
  <c r="Q1580" i="22"/>
  <c r="N1579" i="22"/>
  <c r="Q1579" i="22"/>
  <c r="Q1578" i="22"/>
  <c r="N1578" i="22"/>
  <c r="O1578" i="22"/>
  <c r="P1578" i="22" s="1"/>
  <c r="N1577" i="22"/>
  <c r="Q1577" i="22"/>
  <c r="N1576" i="22"/>
  <c r="Q1576" i="22"/>
  <c r="N1575" i="22"/>
  <c r="Q1575" i="22"/>
  <c r="N1574" i="22"/>
  <c r="O1574" i="22"/>
  <c r="P1574" i="22" s="1"/>
  <c r="N1573" i="22"/>
  <c r="Q1573" i="22"/>
  <c r="N1572" i="22"/>
  <c r="Q1572" i="22"/>
  <c r="N1571" i="22"/>
  <c r="Q1571" i="22"/>
  <c r="N1570" i="22"/>
  <c r="O1570" i="22"/>
  <c r="P1570" i="22" s="1"/>
  <c r="N1569" i="22"/>
  <c r="Q1569" i="22"/>
  <c r="N1568" i="22"/>
  <c r="Q1568" i="22"/>
  <c r="N1567" i="22"/>
  <c r="Q1567" i="22"/>
  <c r="Q1566" i="22"/>
  <c r="N1566" i="22"/>
  <c r="N1565" i="22"/>
  <c r="Q1565" i="22"/>
  <c r="N1564" i="22"/>
  <c r="Q1564" i="22"/>
  <c r="N1563" i="22"/>
  <c r="Q1563" i="22"/>
  <c r="Q1562" i="22"/>
  <c r="N1562" i="22"/>
  <c r="O1562" i="22"/>
  <c r="P1562" i="22" s="1"/>
  <c r="N1561" i="22"/>
  <c r="Q1561" i="22"/>
  <c r="N1560" i="22"/>
  <c r="Q1560" i="22"/>
  <c r="N1559" i="22"/>
  <c r="Q1559" i="22"/>
  <c r="N1558" i="22"/>
  <c r="O1558" i="22"/>
  <c r="P1558" i="22" s="1"/>
  <c r="N1557" i="22"/>
  <c r="Q1557" i="22"/>
  <c r="N1556" i="22"/>
  <c r="Q1556" i="22"/>
  <c r="O1588" i="22" l="1"/>
  <c r="P1588" i="22" s="1"/>
  <c r="Q1570" i="22"/>
  <c r="Q1558" i="22"/>
  <c r="O1566" i="22"/>
  <c r="P1566" i="22" s="1"/>
  <c r="Q1574" i="22"/>
  <c r="O1582" i="22"/>
  <c r="P1582" i="22" s="1"/>
  <c r="O1587" i="22"/>
  <c r="P1587" i="22" s="1"/>
  <c r="O1591" i="22"/>
  <c r="P1591" i="22" s="1"/>
  <c r="O1595" i="22"/>
  <c r="P1595" i="22" s="1"/>
  <c r="O1592" i="22"/>
  <c r="P1592" i="22" s="1"/>
  <c r="O1596" i="22"/>
  <c r="P1596" i="22" s="1"/>
  <c r="O1556" i="22"/>
  <c r="P1556" i="22" s="1"/>
  <c r="O1559" i="22"/>
  <c r="P1559" i="22" s="1"/>
  <c r="O1560" i="22"/>
  <c r="P1560" i="22" s="1"/>
  <c r="O1563" i="22"/>
  <c r="P1563" i="22" s="1"/>
  <c r="O1564" i="22"/>
  <c r="P1564" i="22" s="1"/>
  <c r="O1567" i="22"/>
  <c r="P1567" i="22" s="1"/>
  <c r="O1568" i="22"/>
  <c r="P1568" i="22" s="1"/>
  <c r="O1571" i="22"/>
  <c r="P1571" i="22" s="1"/>
  <c r="O1572" i="22"/>
  <c r="P1572" i="22" s="1"/>
  <c r="O1575" i="22"/>
  <c r="P1575" i="22" s="1"/>
  <c r="O1576" i="22"/>
  <c r="P1576" i="22" s="1"/>
  <c r="O1579" i="22"/>
  <c r="P1579" i="22" s="1"/>
  <c r="O1580" i="22"/>
  <c r="P1580" i="22" s="1"/>
  <c r="O1583" i="22"/>
  <c r="P1583" i="22" s="1"/>
  <c r="O1584" i="22"/>
  <c r="P1584" i="22" s="1"/>
  <c r="Q1586" i="22"/>
  <c r="Q1590" i="22"/>
  <c r="O1557" i="22"/>
  <c r="P1557" i="22" s="1"/>
  <c r="O1561" i="22"/>
  <c r="P1561" i="22" s="1"/>
  <c r="O1565" i="22"/>
  <c r="P1565" i="22" s="1"/>
  <c r="O1569" i="22"/>
  <c r="P1569" i="22" s="1"/>
  <c r="O1573" i="22"/>
  <c r="P1573" i="22" s="1"/>
  <c r="O1577" i="22"/>
  <c r="P1577" i="22" s="1"/>
  <c r="O1581" i="22"/>
  <c r="P1581" i="22" s="1"/>
  <c r="O1585" i="22"/>
  <c r="P1585" i="22" s="1"/>
  <c r="O1589" i="22"/>
  <c r="P1589" i="22" s="1"/>
  <c r="O1593" i="22"/>
  <c r="P1593" i="22" s="1"/>
  <c r="O1597" i="22"/>
  <c r="P1597" i="22" s="1"/>
  <c r="Q1594" i="22"/>
  <c r="N1555" i="22" l="1"/>
  <c r="Q1555" i="22"/>
  <c r="N1554" i="22"/>
  <c r="Q1554" i="22"/>
  <c r="N1553" i="22"/>
  <c r="Q1553" i="22"/>
  <c r="N1552" i="22"/>
  <c r="O1552" i="22"/>
  <c r="P1552" i="22" s="1"/>
  <c r="N1551" i="22"/>
  <c r="Q1551" i="22"/>
  <c r="N1550" i="22"/>
  <c r="Q1550" i="22"/>
  <c r="N1549" i="22"/>
  <c r="Q1549" i="22"/>
  <c r="N1548" i="22"/>
  <c r="Q1548" i="22"/>
  <c r="N1547" i="22"/>
  <c r="Q1547" i="22"/>
  <c r="N1546" i="22"/>
  <c r="Q1546" i="22"/>
  <c r="N1545" i="22"/>
  <c r="O1545" i="22" s="1"/>
  <c r="P1545" i="22" s="1"/>
  <c r="Q1545" i="22"/>
  <c r="N1544" i="22"/>
  <c r="O1544" i="22"/>
  <c r="P1544" i="22" s="1"/>
  <c r="N1543" i="22"/>
  <c r="Q1543" i="22"/>
  <c r="N1542" i="22"/>
  <c r="Q1542" i="22"/>
  <c r="N1541" i="22"/>
  <c r="Q1541" i="22"/>
  <c r="N1540" i="22"/>
  <c r="O1540" i="22"/>
  <c r="P1540" i="22" s="1"/>
  <c r="N1539" i="22"/>
  <c r="Q1539" i="22"/>
  <c r="N1538" i="22"/>
  <c r="Q1538" i="22"/>
  <c r="N1537" i="22"/>
  <c r="N1536" i="22"/>
  <c r="O1536" i="22"/>
  <c r="P1536" i="22" s="1"/>
  <c r="N1535" i="22"/>
  <c r="Q1535" i="22"/>
  <c r="N1534" i="22"/>
  <c r="Q1534" i="22"/>
  <c r="N1533" i="22"/>
  <c r="N1532" i="22"/>
  <c r="O1532" i="22"/>
  <c r="P1532" i="22" s="1"/>
  <c r="N1531" i="22"/>
  <c r="Q1531" i="22"/>
  <c r="N1530" i="22"/>
  <c r="Q1530" i="22"/>
  <c r="Q1532" i="22" l="1"/>
  <c r="O1534" i="22"/>
  <c r="P1534" i="22" s="1"/>
  <c r="O1548" i="22"/>
  <c r="P1548" i="22" s="1"/>
  <c r="O1549" i="22"/>
  <c r="P1549" i="22" s="1"/>
  <c r="O1553" i="22"/>
  <c r="P1553" i="22" s="1"/>
  <c r="Q1540" i="22"/>
  <c r="Q1544" i="22"/>
  <c r="Q1552" i="22"/>
  <c r="O1533" i="22"/>
  <c r="P1533" i="22" s="1"/>
  <c r="O1546" i="22"/>
  <c r="P1546" i="22" s="1"/>
  <c r="O1554" i="22"/>
  <c r="P1554" i="22" s="1"/>
  <c r="Q1536" i="22"/>
  <c r="O1530" i="22"/>
  <c r="P1530" i="22" s="1"/>
  <c r="O1537" i="22"/>
  <c r="P1537" i="22" s="1"/>
  <c r="O1538" i="22"/>
  <c r="P1538" i="22" s="1"/>
  <c r="O1541" i="22"/>
  <c r="P1541" i="22" s="1"/>
  <c r="O1542" i="22"/>
  <c r="P1542" i="22" s="1"/>
  <c r="O1550" i="22"/>
  <c r="P1550" i="22" s="1"/>
  <c r="O1531" i="22"/>
  <c r="P1531" i="22" s="1"/>
  <c r="Q1533" i="22"/>
  <c r="O1535" i="22"/>
  <c r="P1535" i="22" s="1"/>
  <c r="Q1537" i="22"/>
  <c r="O1539" i="22"/>
  <c r="P1539" i="22" s="1"/>
  <c r="O1543" i="22"/>
  <c r="P1543" i="22" s="1"/>
  <c r="O1547" i="22"/>
  <c r="P1547" i="22" s="1"/>
  <c r="O1551" i="22"/>
  <c r="P1551" i="22" s="1"/>
  <c r="O1555" i="22"/>
  <c r="P1555" i="22" s="1"/>
  <c r="N1529" i="22" l="1"/>
  <c r="Q1529" i="22"/>
  <c r="Q1528" i="22"/>
  <c r="N1528" i="22"/>
  <c r="O1528" i="22" s="1"/>
  <c r="P1528" i="22" s="1"/>
  <c r="Q1527" i="22"/>
  <c r="O1527" i="22"/>
  <c r="P1527" i="22" s="1"/>
  <c r="N1527" i="22"/>
  <c r="Q1526" i="22"/>
  <c r="N1526" i="22"/>
  <c r="O1526" i="22" s="1"/>
  <c r="P1526" i="22" s="1"/>
  <c r="Q1525" i="22"/>
  <c r="N1525" i="22"/>
  <c r="O1525" i="22" s="1"/>
  <c r="P1525" i="22" s="1"/>
  <c r="Q1524" i="22"/>
  <c r="N1524" i="22"/>
  <c r="O1524" i="22" s="1"/>
  <c r="P1524" i="22" s="1"/>
  <c r="Q1523" i="22"/>
  <c r="N1523" i="22"/>
  <c r="O1523" i="22" s="1"/>
  <c r="P1523" i="22" s="1"/>
  <c r="N1522" i="22"/>
  <c r="Q1522" i="22"/>
  <c r="N1521" i="22"/>
  <c r="O1521" i="22"/>
  <c r="P1521" i="22" s="1"/>
  <c r="N1520" i="22"/>
  <c r="O1520" i="22"/>
  <c r="P1520" i="22" s="1"/>
  <c r="N1519" i="22"/>
  <c r="Q1519" i="22"/>
  <c r="N1518" i="22"/>
  <c r="Q1518" i="22"/>
  <c r="N1517" i="22"/>
  <c r="N1516" i="22"/>
  <c r="N1515" i="22"/>
  <c r="Q1515" i="22"/>
  <c r="N1514" i="22"/>
  <c r="Q1514" i="22"/>
  <c r="N1513" i="22"/>
  <c r="Q1513" i="22"/>
  <c r="N1512" i="22"/>
  <c r="O1512" i="22"/>
  <c r="P1512" i="22" s="1"/>
  <c r="N1511" i="22"/>
  <c r="Q1511" i="22"/>
  <c r="N1510" i="22"/>
  <c r="Q1510" i="22"/>
  <c r="N1509" i="22"/>
  <c r="Q1509" i="22"/>
  <c r="N1508" i="22"/>
  <c r="N1507" i="22"/>
  <c r="N1506" i="22"/>
  <c r="Q1506" i="22"/>
  <c r="N1505" i="22"/>
  <c r="Q1505" i="22"/>
  <c r="N1504" i="22"/>
  <c r="N1503" i="22"/>
  <c r="Q1503" i="22"/>
  <c r="Q1502" i="22"/>
  <c r="N1502" i="22"/>
  <c r="O1502" i="22" s="1"/>
  <c r="P1502" i="22" s="1"/>
  <c r="N1501" i="22"/>
  <c r="Q1501" i="22"/>
  <c r="N1500" i="22"/>
  <c r="Q1500" i="22"/>
  <c r="N1499" i="22"/>
  <c r="N1498" i="22"/>
  <c r="N1497" i="22"/>
  <c r="O1497" i="22" s="1"/>
  <c r="P1497" i="22" s="1"/>
  <c r="Q1497" i="22"/>
  <c r="N1496" i="22"/>
  <c r="Q1496" i="22"/>
  <c r="N1495" i="22"/>
  <c r="O1495" i="22"/>
  <c r="P1495" i="22" s="1"/>
  <c r="N1494" i="22"/>
  <c r="N1493" i="22"/>
  <c r="Q1493" i="22"/>
  <c r="N1492" i="22"/>
  <c r="Q1492" i="22"/>
  <c r="N1491" i="22"/>
  <c r="O1494" i="22" l="1"/>
  <c r="P1494" i="22" s="1"/>
  <c r="O1504" i="22"/>
  <c r="P1504" i="22" s="1"/>
  <c r="O1505" i="22"/>
  <c r="P1505" i="22" s="1"/>
  <c r="O1515" i="22"/>
  <c r="P1515" i="22" s="1"/>
  <c r="O1506" i="22"/>
  <c r="P1506" i="22" s="1"/>
  <c r="O1514" i="22"/>
  <c r="P1514" i="22" s="1"/>
  <c r="O1518" i="22"/>
  <c r="P1518" i="22" s="1"/>
  <c r="O1491" i="22"/>
  <c r="P1491" i="22" s="1"/>
  <c r="O1492" i="22"/>
  <c r="P1492" i="22" s="1"/>
  <c r="O1498" i="22"/>
  <c r="P1498" i="22" s="1"/>
  <c r="O1501" i="22"/>
  <c r="P1501" i="22" s="1"/>
  <c r="O1507" i="22"/>
  <c r="P1507" i="22" s="1"/>
  <c r="O1510" i="22"/>
  <c r="P1510" i="22" s="1"/>
  <c r="O1516" i="22"/>
  <c r="P1516" i="22" s="1"/>
  <c r="O1519" i="22"/>
  <c r="P1519" i="22" s="1"/>
  <c r="O1496" i="22"/>
  <c r="P1496" i="22" s="1"/>
  <c r="O1493" i="22"/>
  <c r="P1493" i="22" s="1"/>
  <c r="O1499" i="22"/>
  <c r="P1499" i="22" s="1"/>
  <c r="O1500" i="22"/>
  <c r="P1500" i="22" s="1"/>
  <c r="O1508" i="22"/>
  <c r="P1508" i="22" s="1"/>
  <c r="O1509" i="22"/>
  <c r="P1509" i="22" s="1"/>
  <c r="O1517" i="22"/>
  <c r="P1517" i="22" s="1"/>
  <c r="O1513" i="22"/>
  <c r="P1513" i="22" s="1"/>
  <c r="O1522" i="22"/>
  <c r="P1522" i="22" s="1"/>
  <c r="Q1494" i="22"/>
  <c r="Q1498" i="22"/>
  <c r="Q1507" i="22"/>
  <c r="Q1495" i="22"/>
  <c r="O1503" i="22"/>
  <c r="P1503" i="22" s="1"/>
  <c r="O1511" i="22"/>
  <c r="P1511" i="22" s="1"/>
  <c r="Q1517" i="22"/>
  <c r="Q1521" i="22"/>
  <c r="O1529" i="22"/>
  <c r="P1529" i="22" s="1"/>
  <c r="Q1491" i="22"/>
  <c r="Q1499" i="22"/>
  <c r="Q1504" i="22"/>
  <c r="Q1508" i="22"/>
  <c r="Q1512" i="22"/>
  <c r="Q1516" i="22"/>
  <c r="Q1520" i="22"/>
  <c r="N1490" i="22" l="1"/>
  <c r="Q1490" i="22"/>
  <c r="N1489" i="22"/>
  <c r="Q1489" i="22"/>
  <c r="N1488" i="22"/>
  <c r="O1488" i="22"/>
  <c r="P1488" i="22" s="1"/>
  <c r="N1487" i="22"/>
  <c r="O1487" i="22"/>
  <c r="P1487" i="22" s="1"/>
  <c r="N1486" i="22"/>
  <c r="Q1486" i="22"/>
  <c r="N1485" i="22"/>
  <c r="Q1485" i="22"/>
  <c r="N1484" i="22"/>
  <c r="N1483" i="22"/>
  <c r="N1482" i="22"/>
  <c r="Q1482" i="22"/>
  <c r="N1481" i="22"/>
  <c r="Q1481" i="22"/>
  <c r="N1480" i="22"/>
  <c r="O1480" i="22"/>
  <c r="P1480" i="22" s="1"/>
  <c r="N1479" i="22"/>
  <c r="O1479" i="22"/>
  <c r="P1479" i="22" s="1"/>
  <c r="N1478" i="22"/>
  <c r="Q1478" i="22"/>
  <c r="N1477" i="22"/>
  <c r="Q1477" i="22"/>
  <c r="N1476" i="22"/>
  <c r="N1475" i="22"/>
  <c r="N1474" i="22"/>
  <c r="Q1474" i="22"/>
  <c r="N1473" i="22"/>
  <c r="Q1473" i="22"/>
  <c r="O1473" i="22" l="1"/>
  <c r="P1473" i="22" s="1"/>
  <c r="O1485" i="22"/>
  <c r="P1485" i="22" s="1"/>
  <c r="O1474" i="22"/>
  <c r="P1474" i="22" s="1"/>
  <c r="O1482" i="22"/>
  <c r="P1482" i="22" s="1"/>
  <c r="O1476" i="22"/>
  <c r="P1476" i="22" s="1"/>
  <c r="O1477" i="22"/>
  <c r="P1477" i="22" s="1"/>
  <c r="O1483" i="22"/>
  <c r="P1483" i="22" s="1"/>
  <c r="O1486" i="22"/>
  <c r="P1486" i="22" s="1"/>
  <c r="O1489" i="22"/>
  <c r="P1489" i="22" s="1"/>
  <c r="O1481" i="22"/>
  <c r="P1481" i="22" s="1"/>
  <c r="Q1488" i="22"/>
  <c r="O1475" i="22"/>
  <c r="P1475" i="22" s="1"/>
  <c r="O1478" i="22"/>
  <c r="P1478" i="22" s="1"/>
  <c r="O1484" i="22"/>
  <c r="P1484" i="22" s="1"/>
  <c r="O1490" i="22"/>
  <c r="P1490" i="22" s="1"/>
  <c r="Q1475" i="22"/>
  <c r="Q1479" i="22"/>
  <c r="Q1483" i="22"/>
  <c r="Q1487" i="22"/>
  <c r="Q1476" i="22"/>
  <c r="Q1480" i="22"/>
  <c r="Q1484" i="22"/>
  <c r="N1472" i="22" l="1"/>
  <c r="Q1472" i="22"/>
  <c r="N1471" i="22"/>
  <c r="Q1471" i="22"/>
  <c r="N1470" i="22"/>
  <c r="Q1470" i="22"/>
  <c r="N1469" i="22"/>
  <c r="Q1469" i="22"/>
  <c r="N1468" i="22"/>
  <c r="Q1468" i="22"/>
  <c r="N1467" i="22"/>
  <c r="Q1467" i="22"/>
  <c r="N1466" i="22"/>
  <c r="N1465" i="22"/>
  <c r="Q1465" i="22"/>
  <c r="N1464" i="22"/>
  <c r="Q1464" i="22"/>
  <c r="N1463" i="22"/>
  <c r="Q1463" i="22"/>
  <c r="N1462" i="22"/>
  <c r="N1461" i="22"/>
  <c r="Q1461" i="22"/>
  <c r="N1460" i="22"/>
  <c r="Q1460" i="22"/>
  <c r="O1459" i="22"/>
  <c r="P1459" i="22" s="1"/>
  <c r="N1459" i="22"/>
  <c r="Q1459" i="22"/>
  <c r="N1458" i="22"/>
  <c r="O1458" i="22"/>
  <c r="P1458" i="22" s="1"/>
  <c r="N1457" i="22"/>
  <c r="Q1457" i="22"/>
  <c r="N1456" i="22"/>
  <c r="Q1456" i="22"/>
  <c r="N1455" i="22"/>
  <c r="Q1455" i="22"/>
  <c r="N1454" i="22"/>
  <c r="O1454" i="22"/>
  <c r="P1454" i="22" s="1"/>
  <c r="N1453" i="22"/>
  <c r="Q1453" i="22"/>
  <c r="N1452" i="22"/>
  <c r="Q1452" i="22"/>
  <c r="N1451" i="22"/>
  <c r="Q1451" i="22"/>
  <c r="N1450" i="22"/>
  <c r="O1450" i="22"/>
  <c r="P1450" i="22" s="1"/>
  <c r="N1449" i="22"/>
  <c r="Q1449" i="22"/>
  <c r="N1448" i="22"/>
  <c r="Q1448" i="22"/>
  <c r="Q1447" i="22"/>
  <c r="N1447" i="22"/>
  <c r="O1447" i="22" s="1"/>
  <c r="P1447" i="22" s="1"/>
  <c r="N1446" i="22"/>
  <c r="Q1446" i="22"/>
  <c r="Q1445" i="22"/>
  <c r="N1445" i="22"/>
  <c r="N1444" i="22"/>
  <c r="Q1444" i="22"/>
  <c r="N1443" i="22"/>
  <c r="Q1443" i="22"/>
  <c r="N1442" i="22"/>
  <c r="Q1442" i="22"/>
  <c r="N1441" i="22"/>
  <c r="O1441" i="22"/>
  <c r="P1441" i="22" s="1"/>
  <c r="N1440" i="22"/>
  <c r="Q1440" i="22"/>
  <c r="N1439" i="22"/>
  <c r="Q1439" i="22"/>
  <c r="N1438" i="22"/>
  <c r="Q1438" i="22"/>
  <c r="N1437" i="22"/>
  <c r="Q1437" i="22"/>
  <c r="N1436" i="22"/>
  <c r="Q1436" i="22"/>
  <c r="N1435" i="22"/>
  <c r="Q1435" i="22"/>
  <c r="N1434" i="22"/>
  <c r="Q1434" i="22"/>
  <c r="Q1433" i="22"/>
  <c r="N1433" i="22"/>
  <c r="O1433" i="22"/>
  <c r="P1433" i="22" s="1"/>
  <c r="N1432" i="22"/>
  <c r="Q1432" i="22"/>
  <c r="N1431" i="22"/>
  <c r="Q1431" i="22"/>
  <c r="N1430" i="22"/>
  <c r="Q1430" i="22"/>
  <c r="N1429" i="22"/>
  <c r="N1428" i="22"/>
  <c r="Q1428" i="22"/>
  <c r="N1427" i="22"/>
  <c r="Q1427" i="22"/>
  <c r="N1426" i="22"/>
  <c r="Q1426" i="22"/>
  <c r="N1425" i="22"/>
  <c r="O1425" i="22"/>
  <c r="P1425" i="22" s="1"/>
  <c r="N1424" i="22"/>
  <c r="Q1424" i="22"/>
  <c r="N1423" i="22"/>
  <c r="Q1423" i="22"/>
  <c r="N1422" i="22"/>
  <c r="Q1422" i="22"/>
  <c r="N1421" i="22"/>
  <c r="Q1421" i="22"/>
  <c r="N1420" i="22"/>
  <c r="Q1420" i="22"/>
  <c r="N1419" i="22"/>
  <c r="Q1419" i="22"/>
  <c r="N1418" i="22"/>
  <c r="Q1418" i="22"/>
  <c r="Q1417" i="22"/>
  <c r="N1417" i="22"/>
  <c r="O1417" i="22"/>
  <c r="P1417" i="22" s="1"/>
  <c r="N1416" i="22"/>
  <c r="Q1416" i="22"/>
  <c r="N1415" i="22"/>
  <c r="Q1415" i="22"/>
  <c r="N1414" i="22"/>
  <c r="Q1414" i="22"/>
  <c r="N1413" i="22"/>
  <c r="N1412" i="22"/>
  <c r="Q1412" i="22"/>
  <c r="N1411" i="22"/>
  <c r="Q1411" i="22"/>
  <c r="N1410" i="22"/>
  <c r="Q1410" i="22"/>
  <c r="N1409" i="22"/>
  <c r="O1409" i="22"/>
  <c r="P1409" i="22" s="1"/>
  <c r="N1408" i="22"/>
  <c r="Q1408" i="22"/>
  <c r="N1407" i="22"/>
  <c r="Q1407" i="22"/>
  <c r="N1406" i="22"/>
  <c r="Q1406" i="22"/>
  <c r="N1405" i="22"/>
  <c r="Q1405" i="22"/>
  <c r="N1404" i="22"/>
  <c r="Q1404" i="22"/>
  <c r="N1403" i="22"/>
  <c r="Q1403" i="22"/>
  <c r="N1402" i="22"/>
  <c r="Q1402" i="22"/>
  <c r="Q1401" i="22"/>
  <c r="N1401" i="22"/>
  <c r="O1401" i="22"/>
  <c r="P1401" i="22" s="1"/>
  <c r="N1400" i="22"/>
  <c r="Q1400" i="22"/>
  <c r="N1399" i="22"/>
  <c r="Q1399" i="22"/>
  <c r="N1398" i="22"/>
  <c r="Q1398" i="22"/>
  <c r="N1397" i="22"/>
  <c r="N1396" i="22"/>
  <c r="Q1396" i="22"/>
  <c r="N1395" i="22"/>
  <c r="Q1395" i="22"/>
  <c r="N1394" i="22"/>
  <c r="Q1394" i="22"/>
  <c r="N1393" i="22"/>
  <c r="O1393" i="22"/>
  <c r="P1393" i="22" s="1"/>
  <c r="N1392" i="22"/>
  <c r="Q1392" i="22"/>
  <c r="N1391" i="22"/>
  <c r="Q1391" i="22"/>
  <c r="N1390" i="22"/>
  <c r="Q1390" i="22"/>
  <c r="N1389" i="22"/>
  <c r="Q1389" i="22"/>
  <c r="N1388" i="22"/>
  <c r="Q1388" i="22"/>
  <c r="N1387" i="22"/>
  <c r="Q1387" i="22"/>
  <c r="N1386" i="22"/>
  <c r="Q1386" i="22"/>
  <c r="Q1385" i="22"/>
  <c r="N1385" i="22"/>
  <c r="O1385" i="22"/>
  <c r="P1385" i="22" s="1"/>
  <c r="N1384" i="22"/>
  <c r="Q1384" i="22"/>
  <c r="N1383" i="22"/>
  <c r="Q1383" i="22"/>
  <c r="N1382" i="22"/>
  <c r="Q1382" i="22"/>
  <c r="N1381" i="22"/>
  <c r="N1380" i="22"/>
  <c r="Q1380" i="22"/>
  <c r="O1381" i="22" l="1"/>
  <c r="P1381" i="22" s="1"/>
  <c r="O1397" i="22"/>
  <c r="P1397" i="22" s="1"/>
  <c r="O1413" i="22"/>
  <c r="P1413" i="22" s="1"/>
  <c r="O1429" i="22"/>
  <c r="P1429" i="22" s="1"/>
  <c r="O1445" i="22"/>
  <c r="P1445" i="22" s="1"/>
  <c r="O1456" i="22"/>
  <c r="P1456" i="22" s="1"/>
  <c r="Q1393" i="22"/>
  <c r="Q1409" i="22"/>
  <c r="Q1425" i="22"/>
  <c r="Q1441" i="22"/>
  <c r="Q1381" i="22"/>
  <c r="O1389" i="22"/>
  <c r="P1389" i="22" s="1"/>
  <c r="Q1397" i="22"/>
  <c r="O1405" i="22"/>
  <c r="P1405" i="22" s="1"/>
  <c r="Q1413" i="22"/>
  <c r="O1421" i="22"/>
  <c r="P1421" i="22" s="1"/>
  <c r="Q1429" i="22"/>
  <c r="O1437" i="22"/>
  <c r="P1437" i="22" s="1"/>
  <c r="O1455" i="22"/>
  <c r="P1455" i="22" s="1"/>
  <c r="O1460" i="22"/>
  <c r="P1460" i="22" s="1"/>
  <c r="O1382" i="22"/>
  <c r="P1382" i="22" s="1"/>
  <c r="O1383" i="22"/>
  <c r="P1383" i="22" s="1"/>
  <c r="O1386" i="22"/>
  <c r="P1386" i="22" s="1"/>
  <c r="O1387" i="22"/>
  <c r="P1387" i="22" s="1"/>
  <c r="O1390" i="22"/>
  <c r="P1390" i="22" s="1"/>
  <c r="O1391" i="22"/>
  <c r="P1391" i="22" s="1"/>
  <c r="O1394" i="22"/>
  <c r="P1394" i="22" s="1"/>
  <c r="O1395" i="22"/>
  <c r="P1395" i="22" s="1"/>
  <c r="O1398" i="22"/>
  <c r="P1398" i="22" s="1"/>
  <c r="O1399" i="22"/>
  <c r="P1399" i="22" s="1"/>
  <c r="O1402" i="22"/>
  <c r="P1402" i="22" s="1"/>
  <c r="O1403" i="22"/>
  <c r="P1403" i="22" s="1"/>
  <c r="O1406" i="22"/>
  <c r="P1406" i="22" s="1"/>
  <c r="O1407" i="22"/>
  <c r="P1407" i="22" s="1"/>
  <c r="O1410" i="22"/>
  <c r="P1410" i="22" s="1"/>
  <c r="O1411" i="22"/>
  <c r="P1411" i="22" s="1"/>
  <c r="O1414" i="22"/>
  <c r="P1414" i="22" s="1"/>
  <c r="O1415" i="22"/>
  <c r="P1415" i="22" s="1"/>
  <c r="O1418" i="22"/>
  <c r="P1418" i="22" s="1"/>
  <c r="O1419" i="22"/>
  <c r="P1419" i="22" s="1"/>
  <c r="O1422" i="22"/>
  <c r="P1422" i="22" s="1"/>
  <c r="O1423" i="22"/>
  <c r="P1423" i="22" s="1"/>
  <c r="O1426" i="22"/>
  <c r="P1426" i="22" s="1"/>
  <c r="O1427" i="22"/>
  <c r="P1427" i="22" s="1"/>
  <c r="O1430" i="22"/>
  <c r="P1430" i="22" s="1"/>
  <c r="O1431" i="22"/>
  <c r="P1431" i="22" s="1"/>
  <c r="O1434" i="22"/>
  <c r="P1434" i="22" s="1"/>
  <c r="O1435" i="22"/>
  <c r="P1435" i="22" s="1"/>
  <c r="O1438" i="22"/>
  <c r="P1438" i="22" s="1"/>
  <c r="O1439" i="22"/>
  <c r="P1439" i="22" s="1"/>
  <c r="O1442" i="22"/>
  <c r="P1442" i="22" s="1"/>
  <c r="O1443" i="22"/>
  <c r="P1443" i="22" s="1"/>
  <c r="O1446" i="22"/>
  <c r="P1446" i="22" s="1"/>
  <c r="O1448" i="22"/>
  <c r="P1448" i="22" s="1"/>
  <c r="O1451" i="22"/>
  <c r="P1451" i="22" s="1"/>
  <c r="O1452" i="22"/>
  <c r="P1452" i="22" s="1"/>
  <c r="O1466" i="22"/>
  <c r="P1466" i="22" s="1"/>
  <c r="O1467" i="22"/>
  <c r="P1467" i="22" s="1"/>
  <c r="O1468" i="22"/>
  <c r="P1468" i="22" s="1"/>
  <c r="Q1450" i="22"/>
  <c r="O1462" i="22"/>
  <c r="P1462" i="22" s="1"/>
  <c r="O1463" i="22"/>
  <c r="P1463" i="22" s="1"/>
  <c r="O1464" i="22"/>
  <c r="P1464" i="22" s="1"/>
  <c r="O1470" i="22"/>
  <c r="P1470" i="22" s="1"/>
  <c r="O1471" i="22"/>
  <c r="P1471" i="22" s="1"/>
  <c r="O1472" i="22"/>
  <c r="P1472" i="22" s="1"/>
  <c r="Q1454" i="22"/>
  <c r="O1380" i="22"/>
  <c r="P1380" i="22" s="1"/>
  <c r="O1384" i="22"/>
  <c r="P1384" i="22" s="1"/>
  <c r="O1388" i="22"/>
  <c r="P1388" i="22" s="1"/>
  <c r="O1392" i="22"/>
  <c r="P1392" i="22" s="1"/>
  <c r="O1396" i="22"/>
  <c r="P1396" i="22" s="1"/>
  <c r="O1400" i="22"/>
  <c r="P1400" i="22" s="1"/>
  <c r="O1404" i="22"/>
  <c r="P1404" i="22" s="1"/>
  <c r="O1408" i="22"/>
  <c r="P1408" i="22" s="1"/>
  <c r="O1412" i="22"/>
  <c r="P1412" i="22" s="1"/>
  <c r="O1416" i="22"/>
  <c r="P1416" i="22" s="1"/>
  <c r="O1420" i="22"/>
  <c r="P1420" i="22" s="1"/>
  <c r="O1424" i="22"/>
  <c r="P1424" i="22" s="1"/>
  <c r="O1428" i="22"/>
  <c r="P1428" i="22" s="1"/>
  <c r="O1432" i="22"/>
  <c r="P1432" i="22" s="1"/>
  <c r="O1436" i="22"/>
  <c r="P1436" i="22" s="1"/>
  <c r="O1440" i="22"/>
  <c r="P1440" i="22" s="1"/>
  <c r="O1444" i="22"/>
  <c r="P1444" i="22" s="1"/>
  <c r="O1449" i="22"/>
  <c r="P1449" i="22" s="1"/>
  <c r="O1453" i="22"/>
  <c r="P1453" i="22" s="1"/>
  <c r="O1457" i="22"/>
  <c r="P1457" i="22" s="1"/>
  <c r="O1461" i="22"/>
  <c r="P1461" i="22" s="1"/>
  <c r="O1465" i="22"/>
  <c r="P1465" i="22" s="1"/>
  <c r="O1469" i="22"/>
  <c r="P1469" i="22" s="1"/>
  <c r="Q1458" i="22"/>
  <c r="Q1462" i="22"/>
  <c r="Q1466" i="22"/>
  <c r="N1379" i="22" l="1"/>
  <c r="Q1379" i="22"/>
  <c r="N1378" i="22"/>
  <c r="Q1378" i="22"/>
  <c r="N1377" i="22"/>
  <c r="N1376" i="22"/>
  <c r="O1376" i="22"/>
  <c r="P1376" i="22" s="1"/>
  <c r="N1375" i="22"/>
  <c r="Q1375" i="22"/>
  <c r="N1374" i="22"/>
  <c r="Q1374" i="22"/>
  <c r="N1373" i="22"/>
  <c r="N1372" i="22"/>
  <c r="N1371" i="22"/>
  <c r="Q1371" i="22"/>
  <c r="N1370" i="22"/>
  <c r="Q1370" i="22"/>
  <c r="N1369" i="22"/>
  <c r="O1369" i="22"/>
  <c r="P1369" i="22" s="1"/>
  <c r="N1368" i="22"/>
  <c r="O1368" i="22"/>
  <c r="P1368" i="22" s="1"/>
  <c r="N1367" i="22"/>
  <c r="Q1367" i="22"/>
  <c r="N1366" i="22"/>
  <c r="Q1366" i="22"/>
  <c r="N1365" i="22"/>
  <c r="N1364" i="22"/>
  <c r="Q1364" i="22"/>
  <c r="N1363" i="22"/>
  <c r="Q1363" i="22"/>
  <c r="N1362" i="22"/>
  <c r="Q1362" i="22"/>
  <c r="N1361" i="22"/>
  <c r="O1361" i="22"/>
  <c r="P1361" i="22" s="1"/>
  <c r="N1360" i="22"/>
  <c r="Q1360" i="22"/>
  <c r="N1359" i="22"/>
  <c r="Q1359" i="22"/>
  <c r="N1358" i="22"/>
  <c r="Q1358" i="22"/>
  <c r="N1357" i="22"/>
  <c r="N1356" i="22"/>
  <c r="N1355" i="22"/>
  <c r="Q1355" i="22"/>
  <c r="N1354" i="22"/>
  <c r="Q1354" i="22"/>
  <c r="N1353" i="22"/>
  <c r="O1353" i="22"/>
  <c r="P1353" i="22" s="1"/>
  <c r="N1352" i="22"/>
  <c r="Q1352" i="22"/>
  <c r="N1351" i="22"/>
  <c r="Q1351" i="22"/>
  <c r="N1350" i="22"/>
  <c r="Q1350" i="22"/>
  <c r="N1349" i="22"/>
  <c r="O1349" i="22"/>
  <c r="P1349" i="22" s="1"/>
  <c r="N1348" i="22"/>
  <c r="O1348" i="22"/>
  <c r="P1348" i="22" s="1"/>
  <c r="N1347" i="22"/>
  <c r="Q1347" i="22"/>
  <c r="N1346" i="22"/>
  <c r="Q1346" i="22"/>
  <c r="N1345" i="22"/>
  <c r="N1344" i="22"/>
  <c r="N1343" i="22"/>
  <c r="Q1343" i="22"/>
  <c r="N1342" i="22"/>
  <c r="Q1342" i="22"/>
  <c r="N1341" i="22"/>
  <c r="O1341" i="22"/>
  <c r="P1341" i="22" s="1"/>
  <c r="N1340" i="22"/>
  <c r="Q1340" i="22"/>
  <c r="N1339" i="22"/>
  <c r="Q1339" i="22"/>
  <c r="N1338" i="22"/>
  <c r="Q1338" i="22"/>
  <c r="N1337" i="22"/>
  <c r="O1337" i="22"/>
  <c r="P1337" i="22" s="1"/>
  <c r="N1336" i="22"/>
  <c r="Q1336" i="22"/>
  <c r="N1335" i="22"/>
  <c r="Q1335" i="22"/>
  <c r="N1334" i="22"/>
  <c r="Q1334" i="22"/>
  <c r="N1333" i="22"/>
  <c r="N1332" i="22"/>
  <c r="N1331" i="22"/>
  <c r="Q1331" i="22"/>
  <c r="N1330" i="22"/>
  <c r="Q1330" i="22"/>
  <c r="N1329" i="22"/>
  <c r="O1329" i="22"/>
  <c r="P1329" i="22" s="1"/>
  <c r="N1328" i="22"/>
  <c r="N1327" i="22"/>
  <c r="Q1327" i="22"/>
  <c r="N1326" i="22"/>
  <c r="Q1326" i="22"/>
  <c r="O1334" i="22" l="1"/>
  <c r="P1334" i="22" s="1"/>
  <c r="O1346" i="22"/>
  <c r="P1346" i="22" s="1"/>
  <c r="O1331" i="22"/>
  <c r="P1331" i="22" s="1"/>
  <c r="O1343" i="22"/>
  <c r="P1343" i="22" s="1"/>
  <c r="O1355" i="22"/>
  <c r="P1355" i="22" s="1"/>
  <c r="O1363" i="22"/>
  <c r="P1363" i="22" s="1"/>
  <c r="O1371" i="22"/>
  <c r="P1371" i="22" s="1"/>
  <c r="O1362" i="22"/>
  <c r="P1362" i="22" s="1"/>
  <c r="Q1376" i="22"/>
  <c r="O1326" i="22"/>
  <c r="P1326" i="22" s="1"/>
  <c r="O1332" i="22"/>
  <c r="P1332" i="22" s="1"/>
  <c r="O1335" i="22"/>
  <c r="P1335" i="22" s="1"/>
  <c r="O1338" i="22"/>
  <c r="P1338" i="22" s="1"/>
  <c r="O1344" i="22"/>
  <c r="P1344" i="22" s="1"/>
  <c r="O1347" i="22"/>
  <c r="P1347" i="22" s="1"/>
  <c r="O1350" i="22"/>
  <c r="P1350" i="22" s="1"/>
  <c r="O1356" i="22"/>
  <c r="P1356" i="22" s="1"/>
  <c r="O1359" i="22"/>
  <c r="P1359" i="22" s="1"/>
  <c r="O1365" i="22"/>
  <c r="P1365" i="22" s="1"/>
  <c r="O1366" i="22"/>
  <c r="P1366" i="22" s="1"/>
  <c r="O1372" i="22"/>
  <c r="P1372" i="22" s="1"/>
  <c r="O1375" i="22"/>
  <c r="P1375" i="22" s="1"/>
  <c r="O1377" i="22"/>
  <c r="P1377" i="22" s="1"/>
  <c r="O1378" i="22"/>
  <c r="P1378" i="22" s="1"/>
  <c r="O1330" i="22"/>
  <c r="P1330" i="22" s="1"/>
  <c r="O1342" i="22"/>
  <c r="P1342" i="22" s="1"/>
  <c r="Q1349" i="22"/>
  <c r="O1354" i="22"/>
  <c r="P1354" i="22" s="1"/>
  <c r="O1370" i="22"/>
  <c r="P1370" i="22" s="1"/>
  <c r="Q1337" i="22"/>
  <c r="O1327" i="22"/>
  <c r="P1327" i="22" s="1"/>
  <c r="O1333" i="22"/>
  <c r="P1333" i="22" s="1"/>
  <c r="O1339" i="22"/>
  <c r="P1339" i="22" s="1"/>
  <c r="O1345" i="22"/>
  <c r="P1345" i="22" s="1"/>
  <c r="O1351" i="22"/>
  <c r="P1351" i="22" s="1"/>
  <c r="O1357" i="22"/>
  <c r="P1357" i="22" s="1"/>
  <c r="O1358" i="22"/>
  <c r="P1358" i="22" s="1"/>
  <c r="O1367" i="22"/>
  <c r="P1367" i="22" s="1"/>
  <c r="O1373" i="22"/>
  <c r="P1373" i="22" s="1"/>
  <c r="O1374" i="22"/>
  <c r="P1374" i="22" s="1"/>
  <c r="O1379" i="22"/>
  <c r="P1379" i="22" s="1"/>
  <c r="O1328" i="22"/>
  <c r="P1328" i="22" s="1"/>
  <c r="Q1328" i="22"/>
  <c r="Q1332" i="22"/>
  <c r="Q1344" i="22"/>
  <c r="Q1348" i="22"/>
  <c r="Q1356" i="22"/>
  <c r="Q1368" i="22"/>
  <c r="Q1372" i="22"/>
  <c r="Q1329" i="22"/>
  <c r="Q1333" i="22"/>
  <c r="Q1345" i="22"/>
  <c r="Q1369" i="22"/>
  <c r="Q1373" i="22"/>
  <c r="O1336" i="22"/>
  <c r="P1336" i="22" s="1"/>
  <c r="O1340" i="22"/>
  <c r="P1340" i="22" s="1"/>
  <c r="O1352" i="22"/>
  <c r="P1352" i="22" s="1"/>
  <c r="O1360" i="22"/>
  <c r="P1360" i="22" s="1"/>
  <c r="O1364" i="22"/>
  <c r="P1364" i="22" s="1"/>
  <c r="Q1341" i="22"/>
  <c r="Q1353" i="22"/>
  <c r="Q1357" i="22"/>
  <c r="Q1361" i="22"/>
  <c r="Q1365" i="22"/>
  <c r="Q1377" i="22"/>
  <c r="N1325" i="22" l="1"/>
  <c r="Q1325" i="22"/>
  <c r="N1324" i="22"/>
  <c r="Q1324" i="22"/>
  <c r="N1323" i="22"/>
  <c r="N1322" i="22"/>
  <c r="O1322" i="22"/>
  <c r="P1322" i="22" s="1"/>
  <c r="N1321" i="22"/>
  <c r="Q1321" i="22"/>
  <c r="N1320" i="22"/>
  <c r="Q1320" i="22"/>
  <c r="N1319" i="22"/>
  <c r="N1318" i="22"/>
  <c r="O1318" i="22"/>
  <c r="P1318" i="22" s="1"/>
  <c r="N1317" i="22"/>
  <c r="Q1317" i="22"/>
  <c r="N1316" i="22"/>
  <c r="Q1316" i="22"/>
  <c r="N1315" i="22"/>
  <c r="O1315" i="22"/>
  <c r="P1315" i="22" s="1"/>
  <c r="N1314" i="22"/>
  <c r="Q1314" i="22"/>
  <c r="N1313" i="22"/>
  <c r="Q1313" i="22"/>
  <c r="N1312" i="22"/>
  <c r="Q1312" i="22"/>
  <c r="N1311" i="22"/>
  <c r="O1311" i="22"/>
  <c r="P1311" i="22" s="1"/>
  <c r="N1310" i="22"/>
  <c r="N1309" i="22"/>
  <c r="Q1309" i="22"/>
  <c r="N1308" i="22"/>
  <c r="Q1308" i="22"/>
  <c r="N1307" i="22"/>
  <c r="N1306" i="22"/>
  <c r="Q1306" i="22"/>
  <c r="N1305" i="22"/>
  <c r="Q1305" i="22"/>
  <c r="N1304" i="22"/>
  <c r="Q1304" i="22"/>
  <c r="N1303" i="22"/>
  <c r="N1302" i="22"/>
  <c r="Q1302" i="22"/>
  <c r="N1301" i="22"/>
  <c r="Q1301" i="22"/>
  <c r="N1300" i="22"/>
  <c r="Q1300" i="22"/>
  <c r="N1299" i="22"/>
  <c r="O1299" i="22"/>
  <c r="P1299" i="22" s="1"/>
  <c r="N1298" i="22"/>
  <c r="N1297" i="22"/>
  <c r="Q1297" i="22"/>
  <c r="N1296" i="22"/>
  <c r="Q1296" i="22"/>
  <c r="N1295" i="22"/>
  <c r="N1294" i="22"/>
  <c r="Q1294" i="22"/>
  <c r="N1293" i="22"/>
  <c r="Q1293" i="22"/>
  <c r="N1292" i="22"/>
  <c r="Q1292" i="22"/>
  <c r="N1291" i="22"/>
  <c r="N1290" i="22"/>
  <c r="Q1290" i="22"/>
  <c r="N1289" i="22"/>
  <c r="O1289" i="22" s="1"/>
  <c r="P1289" i="22" s="1"/>
  <c r="Q1289" i="22"/>
  <c r="N1288" i="22"/>
  <c r="Q1288" i="22"/>
  <c r="N1287" i="22"/>
  <c r="N1286" i="22"/>
  <c r="Q1286" i="22"/>
  <c r="N1285" i="22"/>
  <c r="Q1285" i="22"/>
  <c r="N1284" i="22"/>
  <c r="O1284" i="22" s="1"/>
  <c r="P1284" i="22" s="1"/>
  <c r="Q1284" i="22"/>
  <c r="N1283" i="22"/>
  <c r="N1282" i="22"/>
  <c r="N1281" i="22"/>
  <c r="Q1281" i="22"/>
  <c r="N1280" i="22"/>
  <c r="Q1280" i="22"/>
  <c r="O1280" i="22" l="1"/>
  <c r="P1280" i="22" s="1"/>
  <c r="O1283" i="22"/>
  <c r="P1283" i="22" s="1"/>
  <c r="O1295" i="22"/>
  <c r="P1295" i="22" s="1"/>
  <c r="O1296" i="22"/>
  <c r="P1296" i="22" s="1"/>
  <c r="O1312" i="22"/>
  <c r="P1312" i="22" s="1"/>
  <c r="O1301" i="22"/>
  <c r="P1301" i="22" s="1"/>
  <c r="O1305" i="22"/>
  <c r="P1305" i="22" s="1"/>
  <c r="O1317" i="22"/>
  <c r="P1317" i="22" s="1"/>
  <c r="O1321" i="22"/>
  <c r="P1321" i="22" s="1"/>
  <c r="O1281" i="22"/>
  <c r="P1281" i="22" s="1"/>
  <c r="O1287" i="22"/>
  <c r="P1287" i="22" s="1"/>
  <c r="O1288" i="22"/>
  <c r="P1288" i="22" s="1"/>
  <c r="O1297" i="22"/>
  <c r="P1297" i="22" s="1"/>
  <c r="O1303" i="22"/>
  <c r="P1303" i="22" s="1"/>
  <c r="O1304" i="22"/>
  <c r="P1304" i="22" s="1"/>
  <c r="O1310" i="22"/>
  <c r="P1310" i="22" s="1"/>
  <c r="O1313" i="22"/>
  <c r="P1313" i="22" s="1"/>
  <c r="O1319" i="22"/>
  <c r="P1319" i="22" s="1"/>
  <c r="O1320" i="22"/>
  <c r="P1320" i="22" s="1"/>
  <c r="O1282" i="22"/>
  <c r="P1282" i="22" s="1"/>
  <c r="O1285" i="22"/>
  <c r="P1285" i="22" s="1"/>
  <c r="O1291" i="22"/>
  <c r="P1291" i="22" s="1"/>
  <c r="O1292" i="22"/>
  <c r="P1292" i="22" s="1"/>
  <c r="O1298" i="22"/>
  <c r="P1298" i="22" s="1"/>
  <c r="O1307" i="22"/>
  <c r="P1307" i="22" s="1"/>
  <c r="O1308" i="22"/>
  <c r="P1308" i="22" s="1"/>
  <c r="O1323" i="22"/>
  <c r="P1323" i="22" s="1"/>
  <c r="O1324" i="22"/>
  <c r="P1324" i="22" s="1"/>
  <c r="O1293" i="22"/>
  <c r="P1293" i="22" s="1"/>
  <c r="O1300" i="22"/>
  <c r="P1300" i="22" s="1"/>
  <c r="O1309" i="22"/>
  <c r="P1309" i="22" s="1"/>
  <c r="O1316" i="22"/>
  <c r="P1316" i="22" s="1"/>
  <c r="O1325" i="22"/>
  <c r="P1325" i="22" s="1"/>
  <c r="Q1282" i="22"/>
  <c r="Q1298" i="22"/>
  <c r="Q1310" i="22"/>
  <c r="Q1318" i="22"/>
  <c r="Q1322" i="22"/>
  <c r="Q1291" i="22"/>
  <c r="Q1299" i="22"/>
  <c r="Q1303" i="22"/>
  <c r="Q1311" i="22"/>
  <c r="Q1319" i="22"/>
  <c r="Q1323" i="22"/>
  <c r="O1286" i="22"/>
  <c r="P1286" i="22" s="1"/>
  <c r="O1290" i="22"/>
  <c r="P1290" i="22" s="1"/>
  <c r="O1294" i="22"/>
  <c r="P1294" i="22" s="1"/>
  <c r="O1302" i="22"/>
  <c r="P1302" i="22" s="1"/>
  <c r="O1306" i="22"/>
  <c r="P1306" i="22" s="1"/>
  <c r="O1314" i="22"/>
  <c r="P1314" i="22" s="1"/>
  <c r="Q1283" i="22"/>
  <c r="Q1287" i="22"/>
  <c r="Q1295" i="22"/>
  <c r="Q1307" i="22"/>
  <c r="Q1315" i="22"/>
  <c r="N1279" i="22" l="1"/>
  <c r="Q1279" i="22"/>
  <c r="N1278" i="22"/>
  <c r="Q1278" i="22"/>
  <c r="N1277" i="22"/>
  <c r="N1276" i="22"/>
  <c r="O1276" i="22"/>
  <c r="P1276" i="22" s="1"/>
  <c r="N1275" i="22"/>
  <c r="Q1275" i="22"/>
  <c r="N1274" i="22"/>
  <c r="Q1274" i="22"/>
  <c r="N1273" i="22"/>
  <c r="Q1273" i="22"/>
  <c r="Q1272" i="22"/>
  <c r="N1272" i="22"/>
  <c r="O1272" i="22" l="1"/>
  <c r="P1272" i="22" s="1"/>
  <c r="O1273" i="22"/>
  <c r="P1273" i="22" s="1"/>
  <c r="O1274" i="22"/>
  <c r="P1274" i="22" s="1"/>
  <c r="O1277" i="22"/>
  <c r="P1277" i="22" s="1"/>
  <c r="O1278" i="22"/>
  <c r="P1278" i="22" s="1"/>
  <c r="Q1276" i="22"/>
  <c r="O1275" i="22"/>
  <c r="P1275" i="22" s="1"/>
  <c r="Q1277" i="22"/>
  <c r="O1279" i="22"/>
  <c r="P1279" i="22" s="1"/>
  <c r="N1271" i="22" l="1"/>
  <c r="Q1271" i="22"/>
  <c r="I1271" i="22"/>
  <c r="N1270" i="22"/>
  <c r="O1270" i="22"/>
  <c r="P1270" i="22" s="1"/>
  <c r="I1270" i="22"/>
  <c r="Q1269" i="22"/>
  <c r="N1269" i="22"/>
  <c r="O1269" i="22" s="1"/>
  <c r="P1269" i="22" s="1"/>
  <c r="N1268" i="22"/>
  <c r="Q1268" i="22"/>
  <c r="N1267" i="22"/>
  <c r="Q1267" i="22"/>
  <c r="N1266" i="22"/>
  <c r="N1265" i="22"/>
  <c r="N1264" i="22"/>
  <c r="Q1264" i="22"/>
  <c r="N1263" i="22"/>
  <c r="Q1263" i="22"/>
  <c r="N1262" i="22"/>
  <c r="O1262" i="22"/>
  <c r="P1262" i="22" s="1"/>
  <c r="Q1261" i="22"/>
  <c r="N1261" i="22"/>
  <c r="O1261" i="22" s="1"/>
  <c r="P1261" i="22" s="1"/>
  <c r="N1260" i="22"/>
  <c r="O1260" i="22"/>
  <c r="P1260" i="22" s="1"/>
  <c r="N1259" i="22"/>
  <c r="Q1259" i="22"/>
  <c r="N1258" i="22"/>
  <c r="Q1258" i="22"/>
  <c r="N1257" i="22"/>
  <c r="N1256" i="22"/>
  <c r="N1255" i="22"/>
  <c r="Q1255" i="22"/>
  <c r="I1255" i="22"/>
  <c r="Q1254" i="22"/>
  <c r="N1254" i="22"/>
  <c r="O1254" i="22" s="1"/>
  <c r="P1254" i="22" s="1"/>
  <c r="N1253" i="22"/>
  <c r="N1252" i="22"/>
  <c r="N1251" i="22"/>
  <c r="Q1251" i="22"/>
  <c r="N1250" i="22"/>
  <c r="Q1250" i="22"/>
  <c r="N1249" i="22"/>
  <c r="N1248" i="22"/>
  <c r="N1247" i="22"/>
  <c r="Q1247" i="22"/>
  <c r="I1247" i="22"/>
  <c r="N1246" i="22"/>
  <c r="O1246" i="22"/>
  <c r="P1246" i="22" s="1"/>
  <c r="N1245" i="22"/>
  <c r="Q1245" i="22"/>
  <c r="I1245" i="22"/>
  <c r="N1244" i="22"/>
  <c r="Q1244" i="22"/>
  <c r="N1243" i="22"/>
  <c r="I1243" i="22"/>
  <c r="N1242" i="22"/>
  <c r="Q1242" i="22"/>
  <c r="N1241" i="22"/>
  <c r="Q1241" i="22"/>
  <c r="N1240" i="22"/>
  <c r="Q1239" i="22"/>
  <c r="N1239" i="22"/>
  <c r="O1239" i="22" s="1"/>
  <c r="P1239" i="22" s="1"/>
  <c r="I1239" i="22"/>
  <c r="N1238" i="22"/>
  <c r="Q1238" i="22"/>
  <c r="N1237" i="22"/>
  <c r="Q1237" i="22"/>
  <c r="N1236" i="22"/>
  <c r="N1235" i="22"/>
  <c r="N1234" i="22"/>
  <c r="Q1234" i="22"/>
  <c r="N1233" i="22"/>
  <c r="Q1233" i="22"/>
  <c r="N1232" i="22"/>
  <c r="I1232" i="22"/>
  <c r="N1231" i="22"/>
  <c r="Q1231" i="22"/>
  <c r="N1230" i="22"/>
  <c r="Q1230" i="22"/>
  <c r="N1229" i="22"/>
  <c r="N1228" i="22"/>
  <c r="N1227" i="22"/>
  <c r="O1227" i="22" s="1"/>
  <c r="P1227" i="22" s="1"/>
  <c r="Q1227" i="22"/>
  <c r="N1226" i="22"/>
  <c r="Q1226" i="22"/>
  <c r="N1225" i="22"/>
  <c r="N1224" i="22"/>
  <c r="O1224" i="22"/>
  <c r="P1224" i="22" s="1"/>
  <c r="N1223" i="22"/>
  <c r="Q1223" i="22"/>
  <c r="N1222" i="22"/>
  <c r="Q1222" i="22"/>
  <c r="N1221" i="22"/>
  <c r="N1220" i="22"/>
  <c r="Q1220" i="22"/>
  <c r="N1219" i="22"/>
  <c r="Q1219" i="22"/>
  <c r="N1218" i="22"/>
  <c r="Q1218" i="22"/>
  <c r="I1218" i="22"/>
  <c r="N1217" i="22"/>
  <c r="O1217" i="22"/>
  <c r="P1217" i="22" s="1"/>
  <c r="N1216" i="22"/>
  <c r="Q1216" i="22"/>
  <c r="N1215" i="22"/>
  <c r="Q1215" i="22"/>
  <c r="N1214" i="22"/>
  <c r="Q1213" i="22"/>
  <c r="N1213" i="22"/>
  <c r="N1212" i="22"/>
  <c r="Q1212" i="22"/>
  <c r="I1212" i="22"/>
  <c r="N1211" i="22"/>
  <c r="Q1210" i="22"/>
  <c r="N1210" i="22"/>
  <c r="N1209" i="22"/>
  <c r="Q1209" i="22"/>
  <c r="N1208" i="22"/>
  <c r="Q1208" i="22"/>
  <c r="N1207" i="22"/>
  <c r="N1206" i="22"/>
  <c r="Q1206" i="22"/>
  <c r="N1205" i="22"/>
  <c r="Q1205" i="22"/>
  <c r="N1204" i="22"/>
  <c r="Q1204" i="22"/>
  <c r="N1203" i="22"/>
  <c r="N1202" i="22"/>
  <c r="Q1202" i="22"/>
  <c r="N1201" i="22"/>
  <c r="Q1201" i="22"/>
  <c r="N1200" i="22"/>
  <c r="Q1200" i="22"/>
  <c r="I1200" i="22"/>
  <c r="N1199" i="22"/>
  <c r="Q1199" i="22"/>
  <c r="N1198" i="22"/>
  <c r="Q1198" i="22"/>
  <c r="N1197" i="22"/>
  <c r="Q1197" i="22"/>
  <c r="N1196" i="22"/>
  <c r="Q1196" i="22"/>
  <c r="Q1195" i="22"/>
  <c r="N1195" i="22"/>
  <c r="N1194" i="22"/>
  <c r="Q1194" i="22"/>
  <c r="I1194" i="22"/>
  <c r="N1193" i="22"/>
  <c r="Q1193" i="22"/>
  <c r="N1192" i="22"/>
  <c r="Q1192" i="22"/>
  <c r="N1191" i="22"/>
  <c r="Q1191" i="22"/>
  <c r="I1191" i="22"/>
  <c r="N1190" i="22"/>
  <c r="Q1190" i="22"/>
  <c r="N1189" i="22"/>
  <c r="Q1189" i="22"/>
  <c r="N1188" i="22"/>
  <c r="Q1188" i="22"/>
  <c r="I1188" i="22"/>
  <c r="N1187" i="22"/>
  <c r="Q1187" i="22"/>
  <c r="N1186" i="22"/>
  <c r="Q1186" i="22"/>
  <c r="N1185" i="22"/>
  <c r="Q1185" i="22"/>
  <c r="I1185" i="22"/>
  <c r="N1184" i="22"/>
  <c r="Q1184" i="22"/>
  <c r="N1183" i="22"/>
  <c r="N1182" i="22"/>
  <c r="Q1182" i="22"/>
  <c r="I1182" i="22"/>
  <c r="N1181" i="22"/>
  <c r="Q1181" i="22"/>
  <c r="N1180" i="22"/>
  <c r="Q1180" i="22"/>
  <c r="N1179" i="22"/>
  <c r="Q1179" i="22"/>
  <c r="I1179" i="22"/>
  <c r="N1178" i="22"/>
  <c r="Q1178" i="22"/>
  <c r="N1177" i="22"/>
  <c r="Q1177" i="22"/>
  <c r="N1176" i="22"/>
  <c r="Q1176" i="22"/>
  <c r="N1175" i="22"/>
  <c r="Q1175" i="22"/>
  <c r="N1174" i="22"/>
  <c r="Q1174" i="22"/>
  <c r="N1173" i="22"/>
  <c r="N1172" i="22"/>
  <c r="Q1172" i="22"/>
  <c r="N1171" i="22"/>
  <c r="Q1171" i="22"/>
  <c r="N1170" i="22"/>
  <c r="Q1170" i="22"/>
  <c r="N1169" i="22"/>
  <c r="Q1169" i="22"/>
  <c r="N1168" i="22"/>
  <c r="Q1168" i="22"/>
  <c r="N1167" i="22"/>
  <c r="Q1167" i="22"/>
  <c r="N1166" i="22"/>
  <c r="N1165" i="22"/>
  <c r="N1164" i="22"/>
  <c r="Q1164" i="22"/>
  <c r="N1163" i="22"/>
  <c r="Q1163" i="22"/>
  <c r="N1162" i="22"/>
  <c r="N1161" i="22"/>
  <c r="Q1161" i="22"/>
  <c r="N1160" i="22"/>
  <c r="O1160" i="22" s="1"/>
  <c r="P1160" i="22" s="1"/>
  <c r="Q1160" i="22"/>
  <c r="N1159" i="22"/>
  <c r="N1158" i="22"/>
  <c r="O1158" i="22"/>
  <c r="P1158" i="22" s="1"/>
  <c r="N1157" i="22"/>
  <c r="Q1157" i="22"/>
  <c r="N1156" i="22"/>
  <c r="Q1156" i="22"/>
  <c r="N1155" i="22"/>
  <c r="N1154" i="22"/>
  <c r="O1154" i="22"/>
  <c r="P1154" i="22" s="1"/>
  <c r="N1153" i="22"/>
  <c r="Q1153" i="22"/>
  <c r="N1152" i="22"/>
  <c r="Q1152" i="22"/>
  <c r="Q1151" i="22"/>
  <c r="N1151" i="22"/>
  <c r="O1151" i="22" s="1"/>
  <c r="P1151" i="22" s="1"/>
  <c r="N1150" i="22"/>
  <c r="N1149" i="22"/>
  <c r="N1148" i="22"/>
  <c r="Q1148" i="22"/>
  <c r="N1147" i="22"/>
  <c r="Q1147" i="22"/>
  <c r="N1146" i="22"/>
  <c r="O1146" i="22"/>
  <c r="P1146" i="22" s="1"/>
  <c r="Q1145" i="22"/>
  <c r="N1145" i="22"/>
  <c r="N1144" i="22"/>
  <c r="O1144" i="22" s="1"/>
  <c r="P1144" i="22" s="1"/>
  <c r="Q1144" i="22"/>
  <c r="N1143" i="22"/>
  <c r="Q1143" i="22"/>
  <c r="N1142" i="22"/>
  <c r="N1141" i="22"/>
  <c r="N1140" i="22"/>
  <c r="Q1140" i="22"/>
  <c r="N1139" i="22"/>
  <c r="Q1139" i="22"/>
  <c r="N1138" i="22"/>
  <c r="N1137" i="22"/>
  <c r="Q1137" i="22"/>
  <c r="N1136" i="22"/>
  <c r="O1136" i="22" s="1"/>
  <c r="P1136" i="22" s="1"/>
  <c r="Q1136" i="22"/>
  <c r="N1135" i="22"/>
  <c r="Q1135" i="22"/>
  <c r="N1134" i="22"/>
  <c r="N1133" i="22"/>
  <c r="N1132" i="22"/>
  <c r="Q1132" i="22"/>
  <c r="N1131" i="22"/>
  <c r="Q1131" i="22"/>
  <c r="N1130" i="22"/>
  <c r="N1129" i="22"/>
  <c r="Q1129" i="22"/>
  <c r="N1128" i="22"/>
  <c r="Q1128" i="22"/>
  <c r="N1127" i="22"/>
  <c r="Q1127" i="22"/>
  <c r="N1126" i="22"/>
  <c r="N1125" i="22"/>
  <c r="N1124" i="22"/>
  <c r="Q1124" i="22"/>
  <c r="N1123" i="22"/>
  <c r="Q1123" i="22"/>
  <c r="N1122" i="22"/>
  <c r="N1121" i="22"/>
  <c r="O1121" i="22"/>
  <c r="P1121" i="22" s="1"/>
  <c r="N1120" i="22"/>
  <c r="Q1120" i="22"/>
  <c r="N1119" i="22"/>
  <c r="Q1119" i="22"/>
  <c r="Q1118" i="22"/>
  <c r="N1118" i="22"/>
  <c r="O1118" i="22" s="1"/>
  <c r="P1118" i="22" s="1"/>
  <c r="N1117" i="22"/>
  <c r="Q1116" i="22"/>
  <c r="N1116" i="22"/>
  <c r="O1116" i="22" s="1"/>
  <c r="P1116" i="22" s="1"/>
  <c r="N1115" i="22"/>
  <c r="Q1115" i="22"/>
  <c r="N1114" i="22"/>
  <c r="Q1114" i="22"/>
  <c r="N1113" i="22"/>
  <c r="Q1113" i="22"/>
  <c r="N1112" i="22"/>
  <c r="O1112" i="22"/>
  <c r="P1112" i="22" s="1"/>
  <c r="Q1111" i="22"/>
  <c r="O1111" i="22"/>
  <c r="P1111" i="22" s="1"/>
  <c r="N1111" i="22"/>
  <c r="N1110" i="22"/>
  <c r="N1109" i="22"/>
  <c r="O1109" i="22" s="1"/>
  <c r="P1109" i="22" s="1"/>
  <c r="Q1109" i="22"/>
  <c r="N1108" i="22"/>
  <c r="Q1108" i="22"/>
  <c r="N1107" i="22"/>
  <c r="N1106" i="22"/>
  <c r="N1105" i="22"/>
  <c r="Q1105" i="22"/>
  <c r="N1104" i="22"/>
  <c r="Q1104" i="22"/>
  <c r="N1103" i="22"/>
  <c r="N1102" i="22"/>
  <c r="Q1102" i="22"/>
  <c r="N1101" i="22"/>
  <c r="Q1101" i="22"/>
  <c r="N1100" i="22"/>
  <c r="Q1100" i="22"/>
  <c r="N1099" i="22"/>
  <c r="N1098" i="22"/>
  <c r="N1097" i="22"/>
  <c r="O1097" i="22" s="1"/>
  <c r="P1097" i="22" s="1"/>
  <c r="Q1097" i="22"/>
  <c r="N1096" i="22"/>
  <c r="Q1096" i="22"/>
  <c r="N1095" i="22"/>
  <c r="N1094" i="22"/>
  <c r="Q1094" i="22"/>
  <c r="N1093" i="22"/>
  <c r="O1093" i="22" s="1"/>
  <c r="P1093" i="22" s="1"/>
  <c r="Q1093" i="22"/>
  <c r="N1092" i="22"/>
  <c r="Q1092" i="22"/>
  <c r="N1091" i="22"/>
  <c r="N1090" i="22"/>
  <c r="N1089" i="22"/>
  <c r="Q1089" i="22"/>
  <c r="N1088" i="22"/>
  <c r="Q1088" i="22"/>
  <c r="Q1087" i="22"/>
  <c r="N1087" i="22"/>
  <c r="N1086" i="22"/>
  <c r="N1085" i="22"/>
  <c r="Q1085" i="22"/>
  <c r="Q1084" i="22"/>
  <c r="O1084" i="22"/>
  <c r="P1084" i="22" s="1"/>
  <c r="N1084" i="22"/>
  <c r="Q1083" i="22"/>
  <c r="N1083" i="22"/>
  <c r="O1083" i="22" s="1"/>
  <c r="P1083" i="22" s="1"/>
  <c r="Q1082" i="22"/>
  <c r="N1082" i="22"/>
  <c r="O1082" i="22"/>
  <c r="P1082" i="22" s="1"/>
  <c r="N1081" i="22"/>
  <c r="Q1081" i="22"/>
  <c r="N1080" i="22"/>
  <c r="O1080" i="22" s="1"/>
  <c r="P1080" i="22" s="1"/>
  <c r="Q1080" i="22"/>
  <c r="O1169" i="22" l="1"/>
  <c r="P1169" i="22" s="1"/>
  <c r="O1184" i="22"/>
  <c r="P1184" i="22" s="1"/>
  <c r="O1091" i="22"/>
  <c r="P1091" i="22" s="1"/>
  <c r="O1092" i="22"/>
  <c r="P1092" i="22" s="1"/>
  <c r="Q1158" i="22"/>
  <c r="O1086" i="22"/>
  <c r="P1086" i="22" s="1"/>
  <c r="O1103" i="22"/>
  <c r="P1103" i="22" s="1"/>
  <c r="O1107" i="22"/>
  <c r="P1107" i="22" s="1"/>
  <c r="O1114" i="22"/>
  <c r="P1114" i="22" s="1"/>
  <c r="O1130" i="22"/>
  <c r="P1130" i="22" s="1"/>
  <c r="O1134" i="22"/>
  <c r="P1134" i="22" s="1"/>
  <c r="O1138" i="22"/>
  <c r="P1138" i="22" s="1"/>
  <c r="O1142" i="22"/>
  <c r="P1142" i="22" s="1"/>
  <c r="O1233" i="22"/>
  <c r="P1233" i="22" s="1"/>
  <c r="O1244" i="22"/>
  <c r="P1244" i="22" s="1"/>
  <c r="O1268" i="22"/>
  <c r="P1268" i="22" s="1"/>
  <c r="Q1121" i="22"/>
  <c r="O1143" i="22"/>
  <c r="P1143" i="22" s="1"/>
  <c r="O1207" i="22"/>
  <c r="P1207" i="22" s="1"/>
  <c r="O1267" i="22"/>
  <c r="P1267" i="22" s="1"/>
  <c r="O1089" i="22"/>
  <c r="P1089" i="22" s="1"/>
  <c r="O1095" i="22"/>
  <c r="P1095" i="22" s="1"/>
  <c r="O1099" i="22"/>
  <c r="P1099" i="22" s="1"/>
  <c r="O1100" i="22"/>
  <c r="P1100" i="22" s="1"/>
  <c r="O1140" i="22"/>
  <c r="P1140" i="22" s="1"/>
  <c r="O1180" i="22"/>
  <c r="P1180" i="22" s="1"/>
  <c r="O1199" i="22"/>
  <c r="P1199" i="22" s="1"/>
  <c r="O1219" i="22"/>
  <c r="P1219" i="22" s="1"/>
  <c r="O1221" i="22"/>
  <c r="P1221" i="22" s="1"/>
  <c r="O1231" i="22"/>
  <c r="P1231" i="22" s="1"/>
  <c r="O1241" i="22"/>
  <c r="P1241" i="22" s="1"/>
  <c r="O1243" i="22"/>
  <c r="P1243" i="22" s="1"/>
  <c r="O1135" i="22"/>
  <c r="P1135" i="22" s="1"/>
  <c r="O1177" i="22"/>
  <c r="P1177" i="22" s="1"/>
  <c r="O1204" i="22"/>
  <c r="P1204" i="22" s="1"/>
  <c r="O1214" i="22"/>
  <c r="P1214" i="22" s="1"/>
  <c r="Q1224" i="22"/>
  <c r="Q1086" i="22"/>
  <c r="O1108" i="22"/>
  <c r="P1108" i="22" s="1"/>
  <c r="O1113" i="22"/>
  <c r="P1113" i="22" s="1"/>
  <c r="O1101" i="22"/>
  <c r="P1101" i="22" s="1"/>
  <c r="O1105" i="22"/>
  <c r="P1105" i="22" s="1"/>
  <c r="O1125" i="22"/>
  <c r="P1125" i="22" s="1"/>
  <c r="O1127" i="22"/>
  <c r="P1127" i="22" s="1"/>
  <c r="O1128" i="22"/>
  <c r="P1128" i="22" s="1"/>
  <c r="O1132" i="22"/>
  <c r="P1132" i="22" s="1"/>
  <c r="O1148" i="22"/>
  <c r="P1148" i="22" s="1"/>
  <c r="O1152" i="22"/>
  <c r="P1152" i="22" s="1"/>
  <c r="O1162" i="22"/>
  <c r="P1162" i="22" s="1"/>
  <c r="O1183" i="22"/>
  <c r="P1183" i="22" s="1"/>
  <c r="O1195" i="22"/>
  <c r="P1195" i="22" s="1"/>
  <c r="O1196" i="22"/>
  <c r="P1196" i="22" s="1"/>
  <c r="O1210" i="22"/>
  <c r="P1210" i="22" s="1"/>
  <c r="Q1217" i="22"/>
  <c r="O1218" i="22"/>
  <c r="P1218" i="22" s="1"/>
  <c r="O1229" i="22"/>
  <c r="P1229" i="22" s="1"/>
  <c r="O1230" i="22"/>
  <c r="P1230" i="22" s="1"/>
  <c r="O1232" i="22"/>
  <c r="P1232" i="22" s="1"/>
  <c r="O1237" i="22"/>
  <c r="P1237" i="22" s="1"/>
  <c r="O1085" i="22"/>
  <c r="P1085" i="22" s="1"/>
  <c r="O1087" i="22"/>
  <c r="P1087" i="22" s="1"/>
  <c r="O1090" i="22"/>
  <c r="P1090" i="22" s="1"/>
  <c r="O1098" i="22"/>
  <c r="P1098" i="22" s="1"/>
  <c r="O1106" i="22"/>
  <c r="P1106" i="22" s="1"/>
  <c r="O1117" i="22"/>
  <c r="P1117" i="22" s="1"/>
  <c r="O1120" i="22"/>
  <c r="P1120" i="22" s="1"/>
  <c r="O1122" i="22"/>
  <c r="P1122" i="22" s="1"/>
  <c r="O1123" i="22"/>
  <c r="P1123" i="22" s="1"/>
  <c r="O1133" i="22"/>
  <c r="P1133" i="22" s="1"/>
  <c r="O1141" i="22"/>
  <c r="P1141" i="22" s="1"/>
  <c r="O1149" i="22"/>
  <c r="P1149" i="22" s="1"/>
  <c r="O1157" i="22"/>
  <c r="P1157" i="22" s="1"/>
  <c r="O1159" i="22"/>
  <c r="P1159" i="22" s="1"/>
  <c r="O1165" i="22"/>
  <c r="P1165" i="22" s="1"/>
  <c r="O1173" i="22"/>
  <c r="P1173" i="22" s="1"/>
  <c r="O1174" i="22"/>
  <c r="P1174" i="22" s="1"/>
  <c r="O1190" i="22"/>
  <c r="P1190" i="22" s="1"/>
  <c r="O1193" i="22"/>
  <c r="P1193" i="22" s="1"/>
  <c r="O1211" i="22"/>
  <c r="P1211" i="22" s="1"/>
  <c r="O1223" i="22"/>
  <c r="P1223" i="22" s="1"/>
  <c r="O1225" i="22"/>
  <c r="P1225" i="22" s="1"/>
  <c r="O1228" i="22"/>
  <c r="P1228" i="22" s="1"/>
  <c r="O1236" i="22"/>
  <c r="P1236" i="22" s="1"/>
  <c r="O1249" i="22"/>
  <c r="P1249" i="22" s="1"/>
  <c r="O1252" i="22"/>
  <c r="P1252" i="22" s="1"/>
  <c r="O1256" i="22"/>
  <c r="P1256" i="22" s="1"/>
  <c r="O1265" i="22"/>
  <c r="P1265" i="22" s="1"/>
  <c r="O1096" i="22"/>
  <c r="P1096" i="22" s="1"/>
  <c r="O1131" i="22"/>
  <c r="P1131" i="22" s="1"/>
  <c r="O1139" i="22"/>
  <c r="P1139" i="22" s="1"/>
  <c r="O1147" i="22"/>
  <c r="P1147" i="22" s="1"/>
  <c r="Q1154" i="22"/>
  <c r="Q1162" i="22"/>
  <c r="O1171" i="22"/>
  <c r="P1171" i="22" s="1"/>
  <c r="Q1183" i="22"/>
  <c r="O1189" i="22"/>
  <c r="P1189" i="22" s="1"/>
  <c r="O1202" i="22"/>
  <c r="P1202" i="22" s="1"/>
  <c r="O1226" i="22"/>
  <c r="P1226" i="22" s="1"/>
  <c r="O1245" i="22"/>
  <c r="P1245" i="22" s="1"/>
  <c r="O1250" i="22"/>
  <c r="P1250" i="22" s="1"/>
  <c r="O1263" i="22"/>
  <c r="P1263" i="22" s="1"/>
  <c r="O1088" i="22"/>
  <c r="P1088" i="22" s="1"/>
  <c r="O1104" i="22"/>
  <c r="P1104" i="22" s="1"/>
  <c r="Q1125" i="22"/>
  <c r="O1081" i="22"/>
  <c r="P1081" i="22" s="1"/>
  <c r="Q1090" i="22"/>
  <c r="O1094" i="22"/>
  <c r="P1094" i="22" s="1"/>
  <c r="Q1098" i="22"/>
  <c r="O1102" i="22"/>
  <c r="P1102" i="22" s="1"/>
  <c r="Q1106" i="22"/>
  <c r="O1110" i="22"/>
  <c r="P1110" i="22" s="1"/>
  <c r="O1115" i="22"/>
  <c r="P1115" i="22" s="1"/>
  <c r="O1119" i="22"/>
  <c r="P1119" i="22" s="1"/>
  <c r="O1124" i="22"/>
  <c r="P1124" i="22" s="1"/>
  <c r="O1126" i="22"/>
  <c r="P1126" i="22" s="1"/>
  <c r="O1129" i="22"/>
  <c r="P1129" i="22" s="1"/>
  <c r="Q1133" i="22"/>
  <c r="O1137" i="22"/>
  <c r="P1137" i="22" s="1"/>
  <c r="Q1141" i="22"/>
  <c r="O1145" i="22"/>
  <c r="P1145" i="22" s="1"/>
  <c r="O1150" i="22"/>
  <c r="P1150" i="22" s="1"/>
  <c r="O1153" i="22"/>
  <c r="P1153" i="22" s="1"/>
  <c r="O1155" i="22"/>
  <c r="P1155" i="22" s="1"/>
  <c r="O1156" i="22"/>
  <c r="P1156" i="22" s="1"/>
  <c r="O1161" i="22"/>
  <c r="P1161" i="22" s="1"/>
  <c r="O1163" i="22"/>
  <c r="P1163" i="22" s="1"/>
  <c r="Q1165" i="22"/>
  <c r="O1170" i="22"/>
  <c r="P1170" i="22" s="1"/>
  <c r="Q1173" i="22"/>
  <c r="O1178" i="22"/>
  <c r="P1178" i="22" s="1"/>
  <c r="O1181" i="22"/>
  <c r="P1181" i="22" s="1"/>
  <c r="O1187" i="22"/>
  <c r="P1187" i="22" s="1"/>
  <c r="O1192" i="22"/>
  <c r="P1192" i="22" s="1"/>
  <c r="O1206" i="22"/>
  <c r="P1206" i="22" s="1"/>
  <c r="O1208" i="22"/>
  <c r="P1208" i="22" s="1"/>
  <c r="O1213" i="22"/>
  <c r="P1213" i="22" s="1"/>
  <c r="O1215" i="22"/>
  <c r="P1215" i="22" s="1"/>
  <c r="O1220" i="22"/>
  <c r="P1220" i="22" s="1"/>
  <c r="O1222" i="22"/>
  <c r="P1222" i="22" s="1"/>
  <c r="Q1228" i="22"/>
  <c r="O1235" i="22"/>
  <c r="P1235" i="22" s="1"/>
  <c r="O1240" i="22"/>
  <c r="P1240" i="22" s="1"/>
  <c r="O1248" i="22"/>
  <c r="P1248" i="22" s="1"/>
  <c r="O1253" i="22"/>
  <c r="P1253" i="22" s="1"/>
  <c r="O1257" i="22"/>
  <c r="P1257" i="22" s="1"/>
  <c r="O1258" i="22"/>
  <c r="P1258" i="22" s="1"/>
  <c r="O1266" i="22"/>
  <c r="P1266" i="22" s="1"/>
  <c r="Q1091" i="22"/>
  <c r="Q1095" i="22"/>
  <c r="Q1099" i="22"/>
  <c r="Q1103" i="22"/>
  <c r="Q1107" i="22"/>
  <c r="Q1112" i="22"/>
  <c r="Q1117" i="22"/>
  <c r="Q1122" i="22"/>
  <c r="Q1126" i="22"/>
  <c r="Q1130" i="22"/>
  <c r="Q1134" i="22"/>
  <c r="Q1138" i="22"/>
  <c r="Q1142" i="22"/>
  <c r="Q1146" i="22"/>
  <c r="Q1150" i="22"/>
  <c r="Q1155" i="22"/>
  <c r="Q1159" i="22"/>
  <c r="O1164" i="22"/>
  <c r="P1164" i="22" s="1"/>
  <c r="O1166" i="22"/>
  <c r="P1166" i="22" s="1"/>
  <c r="Q1252" i="22"/>
  <c r="Q1260" i="22"/>
  <c r="Q1149" i="22"/>
  <c r="O1167" i="22"/>
  <c r="P1167" i="22" s="1"/>
  <c r="O1175" i="22"/>
  <c r="P1175" i="22" s="1"/>
  <c r="O1186" i="22"/>
  <c r="P1186" i="22" s="1"/>
  <c r="O1197" i="22"/>
  <c r="P1197" i="22" s="1"/>
  <c r="O1200" i="22"/>
  <c r="P1200" i="22" s="1"/>
  <c r="Q1248" i="22"/>
  <c r="Q1256" i="22"/>
  <c r="Q1265" i="22"/>
  <c r="Q1110" i="22"/>
  <c r="O1203" i="22"/>
  <c r="P1203" i="22" s="1"/>
  <c r="Q1235" i="22"/>
  <c r="Q1166" i="22"/>
  <c r="O1168" i="22"/>
  <c r="P1168" i="22" s="1"/>
  <c r="O1172" i="22"/>
  <c r="P1172" i="22" s="1"/>
  <c r="O1176" i="22"/>
  <c r="P1176" i="22" s="1"/>
  <c r="O1179" i="22"/>
  <c r="P1179" i="22" s="1"/>
  <c r="O1182" i="22"/>
  <c r="P1182" i="22" s="1"/>
  <c r="O1185" i="22"/>
  <c r="P1185" i="22" s="1"/>
  <c r="O1188" i="22"/>
  <c r="P1188" i="22" s="1"/>
  <c r="O1191" i="22"/>
  <c r="P1191" i="22" s="1"/>
  <c r="O1194" i="22"/>
  <c r="P1194" i="22" s="1"/>
  <c r="O1198" i="22"/>
  <c r="P1198" i="22" s="1"/>
  <c r="O1201" i="22"/>
  <c r="P1201" i="22" s="1"/>
  <c r="Q1203" i="22"/>
  <c r="O1205" i="22"/>
  <c r="P1205" i="22" s="1"/>
  <c r="Q1207" i="22"/>
  <c r="O1209" i="22"/>
  <c r="P1209" i="22" s="1"/>
  <c r="Q1211" i="22"/>
  <c r="O1212" i="22"/>
  <c r="P1212" i="22" s="1"/>
  <c r="Q1214" i="22"/>
  <c r="O1216" i="22"/>
  <c r="P1216" i="22" s="1"/>
  <c r="Q1221" i="22"/>
  <c r="Q1225" i="22"/>
  <c r="Q1229" i="22"/>
  <c r="Q1232" i="22"/>
  <c r="O1234" i="22"/>
  <c r="P1234" i="22" s="1"/>
  <c r="Q1236" i="22"/>
  <c r="O1238" i="22"/>
  <c r="P1238" i="22" s="1"/>
  <c r="Q1240" i="22"/>
  <c r="O1242" i="22"/>
  <c r="P1242" i="22" s="1"/>
  <c r="Q1243" i="22"/>
  <c r="Q1246" i="22"/>
  <c r="O1247" i="22"/>
  <c r="P1247" i="22" s="1"/>
  <c r="Q1249" i="22"/>
  <c r="O1251" i="22"/>
  <c r="P1251" i="22" s="1"/>
  <c r="Q1253" i="22"/>
  <c r="O1255" i="22"/>
  <c r="P1255" i="22" s="1"/>
  <c r="Q1257" i="22"/>
  <c r="O1259" i="22"/>
  <c r="P1259" i="22" s="1"/>
  <c r="Q1262" i="22"/>
  <c r="O1264" i="22"/>
  <c r="P1264" i="22" s="1"/>
  <c r="Q1266" i="22"/>
  <c r="Q1270" i="22"/>
  <c r="O1271" i="22"/>
  <c r="P1271" i="22" s="1"/>
  <c r="N1079" i="22" l="1"/>
  <c r="Q1079" i="22"/>
  <c r="N1078" i="22"/>
  <c r="Q1078" i="22"/>
  <c r="N1077" i="22"/>
  <c r="Q1077" i="22"/>
  <c r="N1076" i="22"/>
  <c r="N1075" i="22"/>
  <c r="Q1075" i="22"/>
  <c r="N1074" i="22"/>
  <c r="Q1074" i="22"/>
  <c r="N1073" i="22"/>
  <c r="Q1073" i="22"/>
  <c r="Q1072" i="22"/>
  <c r="N1072" i="22"/>
  <c r="N1071" i="22"/>
  <c r="Q1071" i="22"/>
  <c r="N1070" i="22"/>
  <c r="Q1070" i="22"/>
  <c r="N1069" i="22"/>
  <c r="Q1069" i="22"/>
  <c r="N1068" i="22"/>
  <c r="N1067" i="22"/>
  <c r="Q1067" i="22"/>
  <c r="O1066" i="22"/>
  <c r="P1066" i="22" s="1"/>
  <c r="N1066" i="22"/>
  <c r="Q1066" i="22"/>
  <c r="N1065" i="22"/>
  <c r="O1065" i="22" s="1"/>
  <c r="P1065" i="22" s="1"/>
  <c r="Q1065" i="22"/>
  <c r="Q1064" i="22"/>
  <c r="N1064" i="22"/>
  <c r="N1063" i="22"/>
  <c r="Q1063" i="22"/>
  <c r="N1062" i="22"/>
  <c r="O1062" i="22" s="1"/>
  <c r="P1062" i="22" s="1"/>
  <c r="Q1062" i="22"/>
  <c r="N1061" i="22"/>
  <c r="O1061" i="22" s="1"/>
  <c r="P1061" i="22" s="1"/>
  <c r="Q1061" i="22"/>
  <c r="Q1060" i="22"/>
  <c r="N1060" i="22"/>
  <c r="N1059" i="22"/>
  <c r="Q1059" i="22"/>
  <c r="N1058" i="22"/>
  <c r="O1058" i="22" s="1"/>
  <c r="P1058" i="22" s="1"/>
  <c r="Q1058" i="22"/>
  <c r="O1057" i="22"/>
  <c r="P1057" i="22" s="1"/>
  <c r="N1057" i="22"/>
  <c r="Q1057" i="22"/>
  <c r="N1056" i="22"/>
  <c r="N1055" i="22"/>
  <c r="Q1055" i="22"/>
  <c r="N1054" i="22"/>
  <c r="O1054" i="22" s="1"/>
  <c r="P1054" i="22" s="1"/>
  <c r="Q1054" i="22"/>
  <c r="N1053" i="22"/>
  <c r="O1053" i="22" s="1"/>
  <c r="P1053" i="22" s="1"/>
  <c r="Q1053" i="22"/>
  <c r="Q1052" i="22"/>
  <c r="N1052" i="22"/>
  <c r="N1051" i="22"/>
  <c r="Q1051" i="22"/>
  <c r="O1050" i="22"/>
  <c r="P1050" i="22" s="1"/>
  <c r="N1050" i="22"/>
  <c r="Q1050" i="22"/>
  <c r="N1049" i="22"/>
  <c r="O1049" i="22" s="1"/>
  <c r="P1049" i="22" s="1"/>
  <c r="Q1049" i="22"/>
  <c r="Q1048" i="22"/>
  <c r="N1048" i="22"/>
  <c r="N1047" i="22"/>
  <c r="Q1047" i="22"/>
  <c r="N1046" i="22"/>
  <c r="O1046" i="22" s="1"/>
  <c r="P1046" i="22" s="1"/>
  <c r="Q1046" i="22"/>
  <c r="N1045" i="22"/>
  <c r="O1045" i="22" s="1"/>
  <c r="P1045" i="22" s="1"/>
  <c r="Q1045" i="22"/>
  <c r="Q1044" i="22"/>
  <c r="N1044" i="22"/>
  <c r="N1043" i="22"/>
  <c r="Q1043" i="22"/>
  <c r="O1042" i="22"/>
  <c r="P1042" i="22" s="1"/>
  <c r="N1042" i="22"/>
  <c r="Q1042" i="22"/>
  <c r="N1041" i="22"/>
  <c r="O1041" i="22" s="1"/>
  <c r="P1041" i="22" s="1"/>
  <c r="Q1041" i="22"/>
  <c r="Q1040" i="22"/>
  <c r="N1040" i="22"/>
  <c r="N1039" i="22"/>
  <c r="Q1039" i="22"/>
  <c r="N1038" i="22"/>
  <c r="O1038" i="22" s="1"/>
  <c r="P1038" i="22" s="1"/>
  <c r="Q1038" i="22"/>
  <c r="N1037" i="22"/>
  <c r="O1037" i="22" s="1"/>
  <c r="P1037" i="22" s="1"/>
  <c r="Q1037" i="22"/>
  <c r="Q1036" i="22"/>
  <c r="N1036" i="22"/>
  <c r="N1035" i="22"/>
  <c r="Q1035" i="22"/>
  <c r="O1034" i="22"/>
  <c r="P1034" i="22" s="1"/>
  <c r="N1034" i="22"/>
  <c r="Q1034" i="22"/>
  <c r="N1033" i="22"/>
  <c r="O1033" i="22" s="1"/>
  <c r="P1033" i="22" s="1"/>
  <c r="Q1033" i="22"/>
  <c r="Q1032" i="22"/>
  <c r="N1032" i="22"/>
  <c r="N1031" i="22"/>
  <c r="Q1031" i="22"/>
  <c r="N1030" i="22"/>
  <c r="O1030" i="22" s="1"/>
  <c r="P1030" i="22" s="1"/>
  <c r="Q1030" i="22"/>
  <c r="Q1029" i="22"/>
  <c r="N1029" i="22"/>
  <c r="N1028" i="22"/>
  <c r="Q1028" i="22"/>
  <c r="N1027" i="22"/>
  <c r="O1027" i="22" s="1"/>
  <c r="P1027" i="22" s="1"/>
  <c r="Q1027" i="22"/>
  <c r="N1026" i="22"/>
  <c r="O1026" i="22" s="1"/>
  <c r="P1026" i="22" s="1"/>
  <c r="N1025" i="22"/>
  <c r="O1025" i="22" s="1"/>
  <c r="P1025" i="22" s="1"/>
  <c r="N1024" i="22"/>
  <c r="Q1024" i="22"/>
  <c r="N1023" i="22"/>
  <c r="Q1023" i="22"/>
  <c r="N1022" i="22"/>
  <c r="O1022" i="22" s="1"/>
  <c r="P1022" i="22" s="1"/>
  <c r="N1021" i="22"/>
  <c r="Q1021" i="22"/>
  <c r="N1020" i="22"/>
  <c r="Q1020" i="22"/>
  <c r="N1019" i="22"/>
  <c r="O1019" i="22" s="1"/>
  <c r="P1019" i="22" s="1"/>
  <c r="Q1019" i="22"/>
  <c r="N1018" i="22"/>
  <c r="O1018" i="22" s="1"/>
  <c r="P1018" i="22" s="1"/>
  <c r="Q1017" i="22"/>
  <c r="N1017" i="22"/>
  <c r="O1017" i="22"/>
  <c r="P1017" i="22" s="1"/>
  <c r="N1016" i="22"/>
  <c r="Q1016" i="22"/>
  <c r="N1015" i="22"/>
  <c r="Q1015" i="22"/>
  <c r="N1014" i="22"/>
  <c r="N1013" i="22"/>
  <c r="O1013" i="22" s="1"/>
  <c r="P1013" i="22" s="1"/>
  <c r="N1012" i="22"/>
  <c r="Q1012" i="22"/>
  <c r="N1011" i="22"/>
  <c r="O1011" i="22" s="1"/>
  <c r="P1011" i="22" s="1"/>
  <c r="Q1011" i="22"/>
  <c r="N1010" i="22"/>
  <c r="O1010" i="22" s="1"/>
  <c r="P1010" i="22" s="1"/>
  <c r="Q1009" i="22"/>
  <c r="N1009" i="22"/>
  <c r="O1009" i="22"/>
  <c r="P1009" i="22" s="1"/>
  <c r="N1008" i="22"/>
  <c r="Q1008" i="22"/>
  <c r="N1007" i="22"/>
  <c r="Q1007" i="22"/>
  <c r="N1006" i="22"/>
  <c r="N1005" i="22"/>
  <c r="O1005" i="22" s="1"/>
  <c r="P1005" i="22" s="1"/>
  <c r="N1004" i="22"/>
  <c r="Q1004" i="22"/>
  <c r="N1003" i="22"/>
  <c r="O1003" i="22" s="1"/>
  <c r="P1003" i="22" s="1"/>
  <c r="Q1003" i="22"/>
  <c r="N1002" i="22"/>
  <c r="O1002" i="22" s="1"/>
  <c r="P1002" i="22" s="1"/>
  <c r="Q1001" i="22"/>
  <c r="N1001" i="22"/>
  <c r="O1001" i="22"/>
  <c r="P1001" i="22" s="1"/>
  <c r="N1000" i="22"/>
  <c r="Q1000" i="22"/>
  <c r="N999" i="22"/>
  <c r="Q999" i="22"/>
  <c r="N998" i="22"/>
  <c r="N997" i="22"/>
  <c r="O997" i="22" s="1"/>
  <c r="P997" i="22" s="1"/>
  <c r="N996" i="22"/>
  <c r="Q996" i="22"/>
  <c r="N995" i="22"/>
  <c r="O995" i="22" s="1"/>
  <c r="P995" i="22" s="1"/>
  <c r="Q995" i="22"/>
  <c r="N994" i="22"/>
  <c r="O994" i="22" s="1"/>
  <c r="P994" i="22" s="1"/>
  <c r="Q993" i="22"/>
  <c r="N993" i="22"/>
  <c r="O993" i="22"/>
  <c r="P993" i="22" s="1"/>
  <c r="N992" i="22"/>
  <c r="Q992" i="22"/>
  <c r="N991" i="22"/>
  <c r="Q991" i="22"/>
  <c r="N990" i="22"/>
  <c r="N989" i="22"/>
  <c r="O989" i="22" s="1"/>
  <c r="P989" i="22" s="1"/>
  <c r="N988" i="22"/>
  <c r="Q988" i="22"/>
  <c r="N987" i="22"/>
  <c r="O987" i="22" s="1"/>
  <c r="P987" i="22" s="1"/>
  <c r="Q987" i="22"/>
  <c r="N986" i="22"/>
  <c r="O986" i="22" s="1"/>
  <c r="P986" i="22" s="1"/>
  <c r="Q985" i="22"/>
  <c r="N985" i="22"/>
  <c r="O985" i="22"/>
  <c r="P985" i="22" s="1"/>
  <c r="N984" i="22"/>
  <c r="Q984" i="22"/>
  <c r="N983" i="22"/>
  <c r="Q983" i="22"/>
  <c r="N982" i="22"/>
  <c r="N981" i="22"/>
  <c r="O981" i="22" s="1"/>
  <c r="P981" i="22" s="1"/>
  <c r="N980" i="22"/>
  <c r="Q980" i="22"/>
  <c r="N979" i="22"/>
  <c r="O979" i="22" s="1"/>
  <c r="P979" i="22" s="1"/>
  <c r="Q979" i="22"/>
  <c r="N978" i="22"/>
  <c r="O978" i="22" s="1"/>
  <c r="P978" i="22" s="1"/>
  <c r="Q978" i="22"/>
  <c r="N977" i="22"/>
  <c r="N976" i="22"/>
  <c r="Q976" i="22"/>
  <c r="N975" i="22"/>
  <c r="Q975" i="22"/>
  <c r="N974" i="22"/>
  <c r="Q974" i="22"/>
  <c r="N973" i="22"/>
  <c r="N972" i="22"/>
  <c r="Q972" i="22"/>
  <c r="N971" i="22"/>
  <c r="Q971" i="22"/>
  <c r="N970" i="22"/>
  <c r="Q970" i="22"/>
  <c r="N969" i="22"/>
  <c r="N968" i="22"/>
  <c r="Q968" i="22"/>
  <c r="N967" i="22"/>
  <c r="Q967" i="22"/>
  <c r="N966" i="22"/>
  <c r="Q966" i="22"/>
  <c r="N965" i="22"/>
  <c r="N964" i="22"/>
  <c r="Q964" i="22"/>
  <c r="N963" i="22"/>
  <c r="Q963" i="22"/>
  <c r="N962" i="22"/>
  <c r="Q962" i="22"/>
  <c r="N961" i="22"/>
  <c r="O961" i="22" s="1"/>
  <c r="P961" i="22" s="1"/>
  <c r="N960" i="22"/>
  <c r="Q960" i="22"/>
  <c r="N959" i="22"/>
  <c r="Q959" i="22"/>
  <c r="O965" i="22" l="1"/>
  <c r="P965" i="22" s="1"/>
  <c r="O969" i="22"/>
  <c r="P969" i="22" s="1"/>
  <c r="O973" i="22"/>
  <c r="P973" i="22" s="1"/>
  <c r="O977" i="22"/>
  <c r="P977" i="22" s="1"/>
  <c r="O984" i="22"/>
  <c r="P984" i="22" s="1"/>
  <c r="O992" i="22"/>
  <c r="P992" i="22" s="1"/>
  <c r="O1072" i="22"/>
  <c r="P1072" i="22" s="1"/>
  <c r="O1076" i="22"/>
  <c r="P1076" i="22" s="1"/>
  <c r="O1077" i="22"/>
  <c r="P1077" i="22" s="1"/>
  <c r="O1078" i="22"/>
  <c r="P1078" i="22" s="1"/>
  <c r="O959" i="22"/>
  <c r="P959" i="22" s="1"/>
  <c r="O962" i="22"/>
  <c r="P962" i="22" s="1"/>
  <c r="O966" i="22"/>
  <c r="P966" i="22" s="1"/>
  <c r="O967" i="22"/>
  <c r="P967" i="22" s="1"/>
  <c r="O970" i="22"/>
  <c r="P970" i="22" s="1"/>
  <c r="O971" i="22"/>
  <c r="P971" i="22" s="1"/>
  <c r="O974" i="22"/>
  <c r="P974" i="22" s="1"/>
  <c r="O975" i="22"/>
  <c r="P975" i="22" s="1"/>
  <c r="Q981" i="22"/>
  <c r="Q989" i="22"/>
  <c r="Q997" i="22"/>
  <c r="Q1005" i="22"/>
  <c r="Q1013" i="22"/>
  <c r="O1023" i="22"/>
  <c r="P1023" i="22" s="1"/>
  <c r="O1060" i="22"/>
  <c r="P1060" i="22" s="1"/>
  <c r="O1064" i="22"/>
  <c r="P1064" i="22" s="1"/>
  <c r="O1068" i="22"/>
  <c r="P1068" i="22" s="1"/>
  <c r="O1069" i="22"/>
  <c r="P1069" i="22" s="1"/>
  <c r="O1070" i="22"/>
  <c r="P1070" i="22" s="1"/>
  <c r="O1073" i="22"/>
  <c r="P1073" i="22" s="1"/>
  <c r="O1074" i="22"/>
  <c r="P1074" i="22" s="1"/>
  <c r="O963" i="22"/>
  <c r="P963" i="22" s="1"/>
  <c r="Q961" i="22"/>
  <c r="Q965" i="22"/>
  <c r="Q969" i="22"/>
  <c r="Q973" i="22"/>
  <c r="O982" i="22"/>
  <c r="P982" i="22" s="1"/>
  <c r="O983" i="22"/>
  <c r="P983" i="22" s="1"/>
  <c r="O988" i="22"/>
  <c r="P988" i="22" s="1"/>
  <c r="O990" i="22"/>
  <c r="P990" i="22" s="1"/>
  <c r="O991" i="22"/>
  <c r="P991" i="22" s="1"/>
  <c r="O998" i="22"/>
  <c r="P998" i="22" s="1"/>
  <c r="O999" i="22"/>
  <c r="P999" i="22" s="1"/>
  <c r="O1006" i="22"/>
  <c r="P1006" i="22" s="1"/>
  <c r="O1007" i="22"/>
  <c r="P1007" i="22" s="1"/>
  <c r="O1014" i="22"/>
  <c r="P1014" i="22" s="1"/>
  <c r="O1015" i="22"/>
  <c r="P1015" i="22" s="1"/>
  <c r="Q1025" i="22"/>
  <c r="O1029" i="22"/>
  <c r="P1029" i="22" s="1"/>
  <c r="O1032" i="22"/>
  <c r="P1032" i="22" s="1"/>
  <c r="O1036" i="22"/>
  <c r="P1036" i="22" s="1"/>
  <c r="O1040" i="22"/>
  <c r="P1040" i="22" s="1"/>
  <c r="O1044" i="22"/>
  <c r="P1044" i="22" s="1"/>
  <c r="O1048" i="22"/>
  <c r="P1048" i="22" s="1"/>
  <c r="O1052" i="22"/>
  <c r="P1052" i="22" s="1"/>
  <c r="O1056" i="22"/>
  <c r="P1056" i="22" s="1"/>
  <c r="Q1068" i="22"/>
  <c r="O1063" i="22"/>
  <c r="P1063" i="22" s="1"/>
  <c r="O1067" i="22"/>
  <c r="P1067" i="22" s="1"/>
  <c r="O1071" i="22"/>
  <c r="P1071" i="22" s="1"/>
  <c r="O1075" i="22"/>
  <c r="P1075" i="22" s="1"/>
  <c r="O1079" i="22"/>
  <c r="P1079" i="22" s="1"/>
  <c r="Q1076" i="22"/>
  <c r="O1031" i="22"/>
  <c r="P1031" i="22" s="1"/>
  <c r="O1035" i="22"/>
  <c r="P1035" i="22" s="1"/>
  <c r="O1039" i="22"/>
  <c r="P1039" i="22" s="1"/>
  <c r="O1043" i="22"/>
  <c r="P1043" i="22" s="1"/>
  <c r="O1047" i="22"/>
  <c r="P1047" i="22" s="1"/>
  <c r="O1051" i="22"/>
  <c r="P1051" i="22" s="1"/>
  <c r="O1055" i="22"/>
  <c r="P1055" i="22" s="1"/>
  <c r="O1059" i="22"/>
  <c r="P1059" i="22" s="1"/>
  <c r="Q1056" i="22"/>
  <c r="Q982" i="22"/>
  <c r="Q986" i="22"/>
  <c r="Q990" i="22"/>
  <c r="Q994" i="22"/>
  <c r="O996" i="22"/>
  <c r="P996" i="22" s="1"/>
  <c r="Q998" i="22"/>
  <c r="O1000" i="22"/>
  <c r="P1000" i="22" s="1"/>
  <c r="Q1002" i="22"/>
  <c r="O1004" i="22"/>
  <c r="P1004" i="22" s="1"/>
  <c r="Q1006" i="22"/>
  <c r="O1008" i="22"/>
  <c r="P1008" i="22" s="1"/>
  <c r="Q1010" i="22"/>
  <c r="O1012" i="22"/>
  <c r="P1012" i="22" s="1"/>
  <c r="Q1014" i="22"/>
  <c r="O1016" i="22"/>
  <c r="P1016" i="22" s="1"/>
  <c r="Q1018" i="22"/>
  <c r="O1020" i="22"/>
  <c r="P1020" i="22" s="1"/>
  <c r="Q1022" i="22"/>
  <c r="O1024" i="22"/>
  <c r="P1024" i="22" s="1"/>
  <c r="Q1026" i="22"/>
  <c r="O1028" i="22"/>
  <c r="P1028" i="22" s="1"/>
  <c r="O1021" i="22"/>
  <c r="P1021" i="22" s="1"/>
  <c r="O960" i="22"/>
  <c r="P960" i="22" s="1"/>
  <c r="O964" i="22"/>
  <c r="P964" i="22" s="1"/>
  <c r="O968" i="22"/>
  <c r="P968" i="22" s="1"/>
  <c r="O972" i="22"/>
  <c r="P972" i="22" s="1"/>
  <c r="O976" i="22"/>
  <c r="P976" i="22" s="1"/>
  <c r="O980" i="22"/>
  <c r="P980" i="22" s="1"/>
  <c r="Q977" i="22"/>
  <c r="N958" i="22" l="1"/>
  <c r="Q958" i="22"/>
  <c r="N957" i="22"/>
  <c r="Q957" i="22"/>
  <c r="N956" i="22"/>
  <c r="Q956" i="22"/>
  <c r="N955" i="22"/>
  <c r="N954" i="22"/>
  <c r="Q954" i="22"/>
  <c r="N953" i="22"/>
  <c r="Q953" i="22"/>
  <c r="N952" i="22"/>
  <c r="Q952" i="22"/>
  <c r="N951" i="22"/>
  <c r="O951" i="22" s="1"/>
  <c r="P951" i="22" s="1"/>
  <c r="N950" i="22"/>
  <c r="Q950" i="22"/>
  <c r="N949" i="22"/>
  <c r="O949" i="22" s="1"/>
  <c r="P949" i="22" s="1"/>
  <c r="Q949" i="22"/>
  <c r="N948" i="22"/>
  <c r="O948" i="22" s="1"/>
  <c r="P948" i="22" s="1"/>
  <c r="Q948" i="22"/>
  <c r="N947" i="22"/>
  <c r="N946" i="22"/>
  <c r="Q946" i="22"/>
  <c r="N945" i="22"/>
  <c r="O945" i="22" s="1"/>
  <c r="P945" i="22" s="1"/>
  <c r="Q945" i="22"/>
  <c r="N944" i="22"/>
  <c r="O944" i="22" s="1"/>
  <c r="P944" i="22" s="1"/>
  <c r="Q944" i="22"/>
  <c r="N943" i="22"/>
  <c r="O943" i="22" s="1"/>
  <c r="P943" i="22" s="1"/>
  <c r="N942" i="22"/>
  <c r="Q942" i="22"/>
  <c r="N941" i="22"/>
  <c r="Q941" i="22"/>
  <c r="N940" i="22"/>
  <c r="Q940" i="22"/>
  <c r="N939" i="22"/>
  <c r="N938" i="22"/>
  <c r="Q938" i="22"/>
  <c r="N937" i="22"/>
  <c r="Q937" i="22"/>
  <c r="N936" i="22"/>
  <c r="Q936" i="22"/>
  <c r="N935" i="22"/>
  <c r="O935" i="22" s="1"/>
  <c r="P935" i="22" s="1"/>
  <c r="N934" i="22"/>
  <c r="Q934" i="22"/>
  <c r="N933" i="22"/>
  <c r="O933" i="22" s="1"/>
  <c r="P933" i="22" s="1"/>
  <c r="Q933" i="22"/>
  <c r="N932" i="22"/>
  <c r="O932" i="22" s="1"/>
  <c r="P932" i="22" s="1"/>
  <c r="Q932" i="22"/>
  <c r="N931" i="22"/>
  <c r="N930" i="22"/>
  <c r="Q930" i="22"/>
  <c r="N929" i="22"/>
  <c r="O929" i="22" s="1"/>
  <c r="P929" i="22" s="1"/>
  <c r="Q929" i="22"/>
  <c r="N928" i="22"/>
  <c r="O928" i="22" s="1"/>
  <c r="P928" i="22" s="1"/>
  <c r="Q928" i="22"/>
  <c r="N927" i="22"/>
  <c r="O927" i="22"/>
  <c r="P927" i="22" s="1"/>
  <c r="N926" i="22"/>
  <c r="Q926" i="22"/>
  <c r="N925" i="22"/>
  <c r="Q925" i="22"/>
  <c r="N924" i="22"/>
  <c r="Q924" i="22"/>
  <c r="N923" i="22"/>
  <c r="N922" i="22"/>
  <c r="Q922" i="22"/>
  <c r="N921" i="22"/>
  <c r="Q921" i="22"/>
  <c r="N920" i="22"/>
  <c r="Q920" i="22"/>
  <c r="N919" i="22"/>
  <c r="O919" i="22" s="1"/>
  <c r="P919" i="22" s="1"/>
  <c r="N918" i="22"/>
  <c r="Q918" i="22"/>
  <c r="N917" i="22"/>
  <c r="O917" i="22" s="1"/>
  <c r="P917" i="22" s="1"/>
  <c r="Q917" i="22"/>
  <c r="N916" i="22"/>
  <c r="Q916" i="22"/>
  <c r="N915" i="22"/>
  <c r="N914" i="22"/>
  <c r="Q914" i="22"/>
  <c r="N913" i="22"/>
  <c r="O913" i="22" s="1"/>
  <c r="P913" i="22" s="1"/>
  <c r="Q913" i="22"/>
  <c r="N912" i="22"/>
  <c r="O912" i="22" s="1"/>
  <c r="P912" i="22" s="1"/>
  <c r="Q912" i="22"/>
  <c r="N911" i="22"/>
  <c r="O911" i="22" s="1"/>
  <c r="P911" i="22" s="1"/>
  <c r="N910" i="22"/>
  <c r="Q910" i="22"/>
  <c r="N909" i="22"/>
  <c r="O909" i="22" s="1"/>
  <c r="P909" i="22" s="1"/>
  <c r="Q909" i="22"/>
  <c r="N908" i="22"/>
  <c r="Q908" i="22"/>
  <c r="N907" i="22"/>
  <c r="N906" i="22"/>
  <c r="Q906" i="22"/>
  <c r="N905" i="22"/>
  <c r="Q905" i="22"/>
  <c r="N904" i="22"/>
  <c r="Q904" i="22"/>
  <c r="N903" i="22"/>
  <c r="O903" i="22" s="1"/>
  <c r="P903" i="22" s="1"/>
  <c r="N902" i="22"/>
  <c r="Q902" i="22"/>
  <c r="N901" i="22"/>
  <c r="O901" i="22" s="1"/>
  <c r="P901" i="22" s="1"/>
  <c r="Q901" i="22"/>
  <c r="N900" i="22"/>
  <c r="Q900" i="22"/>
  <c r="N899" i="22"/>
  <c r="N898" i="22"/>
  <c r="Q898" i="22"/>
  <c r="N897" i="22"/>
  <c r="O897" i="22" s="1"/>
  <c r="P897" i="22" s="1"/>
  <c r="Q897" i="22"/>
  <c r="N896" i="22"/>
  <c r="O896" i="22" s="1"/>
  <c r="P896" i="22" s="1"/>
  <c r="Q896" i="22"/>
  <c r="N895" i="22"/>
  <c r="O895" i="22" s="1"/>
  <c r="P895" i="22" s="1"/>
  <c r="N894" i="22"/>
  <c r="Q894" i="22"/>
  <c r="N893" i="22"/>
  <c r="O893" i="22" s="1"/>
  <c r="P893" i="22" s="1"/>
  <c r="Q893" i="22"/>
  <c r="N892" i="22"/>
  <c r="Q892" i="22"/>
  <c r="N891" i="22"/>
  <c r="N890" i="22"/>
  <c r="Q890" i="22"/>
  <c r="N889" i="22"/>
  <c r="Q889" i="22"/>
  <c r="N888" i="22"/>
  <c r="Q888" i="22"/>
  <c r="N887" i="22"/>
  <c r="O887" i="22" s="1"/>
  <c r="P887" i="22" s="1"/>
  <c r="N886" i="22"/>
  <c r="Q886" i="22"/>
  <c r="N885" i="22"/>
  <c r="O885" i="22" s="1"/>
  <c r="P885" i="22" s="1"/>
  <c r="Q885" i="22"/>
  <c r="N884" i="22"/>
  <c r="Q884" i="22"/>
  <c r="N883" i="22"/>
  <c r="N882" i="22"/>
  <c r="Q882" i="22"/>
  <c r="N881" i="22"/>
  <c r="O881" i="22" s="1"/>
  <c r="P881" i="22" s="1"/>
  <c r="Q881" i="22"/>
  <c r="N880" i="22"/>
  <c r="O880" i="22" s="1"/>
  <c r="P880" i="22" s="1"/>
  <c r="Q880" i="22"/>
  <c r="N879" i="22"/>
  <c r="O879" i="22" s="1"/>
  <c r="P879" i="22" s="1"/>
  <c r="N878" i="22"/>
  <c r="Q878" i="22"/>
  <c r="N877" i="22"/>
  <c r="O877" i="22" s="1"/>
  <c r="P877" i="22" s="1"/>
  <c r="Q877" i="22"/>
  <c r="N876" i="22"/>
  <c r="Q876" i="22"/>
  <c r="N875" i="22"/>
  <c r="N874" i="22"/>
  <c r="Q874" i="22"/>
  <c r="N873" i="22"/>
  <c r="Q873" i="22"/>
  <c r="N872" i="22"/>
  <c r="Q872" i="22"/>
  <c r="N871" i="22"/>
  <c r="O871" i="22" s="1"/>
  <c r="P871" i="22" s="1"/>
  <c r="N870" i="22"/>
  <c r="Q870" i="22"/>
  <c r="N869" i="22"/>
  <c r="O869" i="22" s="1"/>
  <c r="P869" i="22" s="1"/>
  <c r="Q869" i="22"/>
  <c r="N868" i="22"/>
  <c r="O868" i="22" s="1"/>
  <c r="P868" i="22" s="1"/>
  <c r="Q868" i="22"/>
  <c r="N867" i="22"/>
  <c r="N866" i="22"/>
  <c r="Q866" i="22"/>
  <c r="N865" i="22"/>
  <c r="O865" i="22" s="1"/>
  <c r="P865" i="22" s="1"/>
  <c r="Q865" i="22"/>
  <c r="N864" i="22"/>
  <c r="O864" i="22" s="1"/>
  <c r="P864" i="22" s="1"/>
  <c r="Q864" i="22"/>
  <c r="N863" i="22"/>
  <c r="O863" i="22" s="1"/>
  <c r="P863" i="22" s="1"/>
  <c r="N862" i="22"/>
  <c r="Q862" i="22"/>
  <c r="N861" i="22"/>
  <c r="O861" i="22" s="1"/>
  <c r="P861" i="22" s="1"/>
  <c r="Q861" i="22"/>
  <c r="N860" i="22"/>
  <c r="Q860" i="22"/>
  <c r="N859" i="22"/>
  <c r="O859" i="22" s="1"/>
  <c r="P859" i="22" s="1"/>
  <c r="N858" i="22"/>
  <c r="O858" i="22" s="1"/>
  <c r="P858" i="22" s="1"/>
  <c r="N857" i="22"/>
  <c r="Q857" i="22"/>
  <c r="N856" i="22"/>
  <c r="Q856" i="22"/>
  <c r="N855" i="22"/>
  <c r="O855" i="22" s="1"/>
  <c r="P855" i="22" s="1"/>
  <c r="Q854" i="22"/>
  <c r="N854" i="22"/>
  <c r="N853" i="22"/>
  <c r="O853" i="22" s="1"/>
  <c r="P853" i="22" s="1"/>
  <c r="Q853" i="22"/>
  <c r="N852" i="22"/>
  <c r="Q852" i="22"/>
  <c r="N851" i="22"/>
  <c r="O851" i="22" s="1"/>
  <c r="P851" i="22" s="1"/>
  <c r="N850" i="22"/>
  <c r="O850" i="22" s="1"/>
  <c r="P850" i="22" s="1"/>
  <c r="N849" i="22"/>
  <c r="Q849" i="22"/>
  <c r="N848" i="22"/>
  <c r="Q848" i="22"/>
  <c r="N847" i="22"/>
  <c r="O847" i="22" s="1"/>
  <c r="P847" i="22" s="1"/>
  <c r="Q846" i="22"/>
  <c r="N846" i="22"/>
  <c r="N845" i="22"/>
  <c r="O845" i="22" s="1"/>
  <c r="P845" i="22" s="1"/>
  <c r="Q845" i="22"/>
  <c r="N844" i="22"/>
  <c r="N843" i="22"/>
  <c r="Q843" i="22"/>
  <c r="N842" i="22"/>
  <c r="Q842" i="22"/>
  <c r="N841" i="22"/>
  <c r="Q841" i="22"/>
  <c r="N840" i="22"/>
  <c r="Q840" i="22"/>
  <c r="N839" i="22"/>
  <c r="Q839" i="22"/>
  <c r="N838" i="22"/>
  <c r="O838" i="22" s="1"/>
  <c r="P838" i="22" s="1"/>
  <c r="Q838" i="22"/>
  <c r="N837" i="22"/>
  <c r="Q837" i="22"/>
  <c r="Q836" i="22"/>
  <c r="N836" i="22"/>
  <c r="N835" i="22"/>
  <c r="Q835" i="22"/>
  <c r="N834" i="22"/>
  <c r="Q834" i="22"/>
  <c r="N833" i="22"/>
  <c r="Q833" i="22"/>
  <c r="N832" i="22"/>
  <c r="Q832" i="22"/>
  <c r="N831" i="22"/>
  <c r="Q831" i="22"/>
  <c r="N830" i="22"/>
  <c r="O830" i="22" s="1"/>
  <c r="P830" i="22" s="1"/>
  <c r="Q830" i="22"/>
  <c r="N829" i="22"/>
  <c r="Q829" i="22"/>
  <c r="Q828" i="22"/>
  <c r="N828" i="22"/>
  <c r="N827" i="22"/>
  <c r="Q827" i="22"/>
  <c r="N826" i="22"/>
  <c r="Q826" i="22"/>
  <c r="N825" i="22"/>
  <c r="Q825" i="22"/>
  <c r="N824" i="22"/>
  <c r="Q824" i="22"/>
  <c r="N823" i="22"/>
  <c r="Q823" i="22"/>
  <c r="O822" i="22"/>
  <c r="P822" i="22" s="1"/>
  <c r="N822" i="22"/>
  <c r="Q822" i="22"/>
  <c r="N821" i="22"/>
  <c r="Q821" i="22"/>
  <c r="Q820" i="22"/>
  <c r="N820" i="22"/>
  <c r="N819" i="22"/>
  <c r="Q819" i="22"/>
  <c r="N818" i="22"/>
  <c r="Q818" i="22"/>
  <c r="N817" i="22"/>
  <c r="Q817" i="22"/>
  <c r="O820" i="22" l="1"/>
  <c r="P820" i="22" s="1"/>
  <c r="O821" i="22"/>
  <c r="P821" i="22" s="1"/>
  <c r="O828" i="22"/>
  <c r="P828" i="22" s="1"/>
  <c r="O829" i="22"/>
  <c r="P829" i="22" s="1"/>
  <c r="O836" i="22"/>
  <c r="P836" i="22" s="1"/>
  <c r="O837" i="22"/>
  <c r="P837" i="22" s="1"/>
  <c r="O844" i="22"/>
  <c r="P844" i="22" s="1"/>
  <c r="O846" i="22"/>
  <c r="P846" i="22" s="1"/>
  <c r="O849" i="22"/>
  <c r="P849" i="22" s="1"/>
  <c r="O852" i="22"/>
  <c r="P852" i="22" s="1"/>
  <c r="O854" i="22"/>
  <c r="P854" i="22" s="1"/>
  <c r="O857" i="22"/>
  <c r="P857" i="22" s="1"/>
  <c r="O860" i="22"/>
  <c r="P860" i="22" s="1"/>
  <c r="O875" i="22"/>
  <c r="P875" i="22" s="1"/>
  <c r="O876" i="22"/>
  <c r="P876" i="22" s="1"/>
  <c r="O891" i="22"/>
  <c r="P891" i="22" s="1"/>
  <c r="O892" i="22"/>
  <c r="P892" i="22" s="1"/>
  <c r="O907" i="22"/>
  <c r="P907" i="22" s="1"/>
  <c r="O908" i="22"/>
  <c r="P908" i="22" s="1"/>
  <c r="O923" i="22"/>
  <c r="P923" i="22" s="1"/>
  <c r="O924" i="22"/>
  <c r="P924" i="22" s="1"/>
  <c r="O925" i="22"/>
  <c r="P925" i="22" s="1"/>
  <c r="O939" i="22"/>
  <c r="P939" i="22" s="1"/>
  <c r="O940" i="22"/>
  <c r="P940" i="22" s="1"/>
  <c r="O941" i="22"/>
  <c r="P941" i="22" s="1"/>
  <c r="O955" i="22"/>
  <c r="P955" i="22" s="1"/>
  <c r="O956" i="22"/>
  <c r="P956" i="22" s="1"/>
  <c r="O957" i="22"/>
  <c r="P957" i="22" s="1"/>
  <c r="O834" i="22"/>
  <c r="P834" i="22" s="1"/>
  <c r="O842" i="22"/>
  <c r="P842" i="22" s="1"/>
  <c r="O848" i="22"/>
  <c r="P848" i="22" s="1"/>
  <c r="Q851" i="22"/>
  <c r="O856" i="22"/>
  <c r="P856" i="22" s="1"/>
  <c r="Q859" i="22"/>
  <c r="O872" i="22"/>
  <c r="P872" i="22" s="1"/>
  <c r="O873" i="22"/>
  <c r="P873" i="22" s="1"/>
  <c r="O888" i="22"/>
  <c r="P888" i="22" s="1"/>
  <c r="O889" i="22"/>
  <c r="P889" i="22" s="1"/>
  <c r="O904" i="22"/>
  <c r="P904" i="22" s="1"/>
  <c r="O905" i="22"/>
  <c r="P905" i="22" s="1"/>
  <c r="O920" i="22"/>
  <c r="P920" i="22" s="1"/>
  <c r="O921" i="22"/>
  <c r="P921" i="22" s="1"/>
  <c r="O936" i="22"/>
  <c r="P936" i="22" s="1"/>
  <c r="O937" i="22"/>
  <c r="P937" i="22" s="1"/>
  <c r="O952" i="22"/>
  <c r="P952" i="22" s="1"/>
  <c r="O953" i="22"/>
  <c r="P953" i="22" s="1"/>
  <c r="O818" i="22"/>
  <c r="P818" i="22" s="1"/>
  <c r="O826" i="22"/>
  <c r="P826" i="22" s="1"/>
  <c r="O817" i="22"/>
  <c r="P817" i="22" s="1"/>
  <c r="O824" i="22"/>
  <c r="P824" i="22" s="1"/>
  <c r="O825" i="22"/>
  <c r="P825" i="22" s="1"/>
  <c r="O832" i="22"/>
  <c r="P832" i="22" s="1"/>
  <c r="O833" i="22"/>
  <c r="P833" i="22" s="1"/>
  <c r="O840" i="22"/>
  <c r="P840" i="22" s="1"/>
  <c r="O841" i="22"/>
  <c r="P841" i="22" s="1"/>
  <c r="Q847" i="22"/>
  <c r="Q855" i="22"/>
  <c r="O867" i="22"/>
  <c r="P867" i="22" s="1"/>
  <c r="O883" i="22"/>
  <c r="P883" i="22" s="1"/>
  <c r="O884" i="22"/>
  <c r="P884" i="22" s="1"/>
  <c r="O899" i="22"/>
  <c r="P899" i="22" s="1"/>
  <c r="O900" i="22"/>
  <c r="P900" i="22" s="1"/>
  <c r="O915" i="22"/>
  <c r="P915" i="22" s="1"/>
  <c r="O916" i="22"/>
  <c r="P916" i="22" s="1"/>
  <c r="O931" i="22"/>
  <c r="P931" i="22" s="1"/>
  <c r="O947" i="22"/>
  <c r="P947" i="22" s="1"/>
  <c r="Q844" i="22"/>
  <c r="O819" i="22"/>
  <c r="P819" i="22" s="1"/>
  <c r="O823" i="22"/>
  <c r="P823" i="22" s="1"/>
  <c r="O827" i="22"/>
  <c r="P827" i="22" s="1"/>
  <c r="O831" i="22"/>
  <c r="P831" i="22" s="1"/>
  <c r="O835" i="22"/>
  <c r="P835" i="22" s="1"/>
  <c r="O839" i="22"/>
  <c r="P839" i="22" s="1"/>
  <c r="O843" i="22"/>
  <c r="P843" i="22" s="1"/>
  <c r="Q850" i="22"/>
  <c r="Q858" i="22"/>
  <c r="Q863" i="22"/>
  <c r="Q867" i="22"/>
  <c r="Q871" i="22"/>
  <c r="Q875" i="22"/>
  <c r="Q879" i="22"/>
  <c r="Q883" i="22"/>
  <c r="Q887" i="22"/>
  <c r="Q891" i="22"/>
  <c r="Q895" i="22"/>
  <c r="Q899" i="22"/>
  <c r="Q903" i="22"/>
  <c r="Q907" i="22"/>
  <c r="Q911" i="22"/>
  <c r="Q915" i="22"/>
  <c r="Q919" i="22"/>
  <c r="Q923" i="22"/>
  <c r="Q927" i="22"/>
  <c r="Q931" i="22"/>
  <c r="Q935" i="22"/>
  <c r="Q939" i="22"/>
  <c r="Q943" i="22"/>
  <c r="Q947" i="22"/>
  <c r="Q951" i="22"/>
  <c r="Q955" i="22"/>
  <c r="O862" i="22"/>
  <c r="P862" i="22" s="1"/>
  <c r="O866" i="22"/>
  <c r="P866" i="22" s="1"/>
  <c r="O870" i="22"/>
  <c r="P870" i="22" s="1"/>
  <c r="O874" i="22"/>
  <c r="P874" i="22" s="1"/>
  <c r="O878" i="22"/>
  <c r="P878" i="22" s="1"/>
  <c r="O882" i="22"/>
  <c r="P882" i="22" s="1"/>
  <c r="O886" i="22"/>
  <c r="P886" i="22" s="1"/>
  <c r="O890" i="22"/>
  <c r="P890" i="22" s="1"/>
  <c r="O894" i="22"/>
  <c r="P894" i="22" s="1"/>
  <c r="O898" i="22"/>
  <c r="P898" i="22" s="1"/>
  <c r="O902" i="22"/>
  <c r="P902" i="22" s="1"/>
  <c r="O906" i="22"/>
  <c r="P906" i="22" s="1"/>
  <c r="O910" i="22"/>
  <c r="P910" i="22" s="1"/>
  <c r="O914" i="22"/>
  <c r="P914" i="22" s="1"/>
  <c r="O918" i="22"/>
  <c r="P918" i="22" s="1"/>
  <c r="O922" i="22"/>
  <c r="P922" i="22" s="1"/>
  <c r="O926" i="22"/>
  <c r="P926" i="22" s="1"/>
  <c r="O930" i="22"/>
  <c r="P930" i="22" s="1"/>
  <c r="O934" i="22"/>
  <c r="P934" i="22" s="1"/>
  <c r="O938" i="22"/>
  <c r="P938" i="22" s="1"/>
  <c r="O942" i="22"/>
  <c r="P942" i="22" s="1"/>
  <c r="O946" i="22"/>
  <c r="P946" i="22" s="1"/>
  <c r="O950" i="22"/>
  <c r="P950" i="22" s="1"/>
  <c r="O954" i="22"/>
  <c r="P954" i="22" s="1"/>
  <c r="O958" i="22"/>
  <c r="P958" i="22" s="1"/>
  <c r="Q816" i="22" l="1"/>
  <c r="N816" i="22"/>
  <c r="O816" i="22" s="1"/>
  <c r="P816" i="22" s="1"/>
  <c r="N815" i="22"/>
  <c r="O815" i="22" s="1"/>
  <c r="P815" i="22" s="1"/>
  <c r="Q815" i="22"/>
  <c r="N814" i="22"/>
  <c r="Q814" i="22"/>
  <c r="N813" i="22"/>
  <c r="N812" i="22"/>
  <c r="Q812" i="22"/>
  <c r="N811" i="22"/>
  <c r="Q811" i="22"/>
  <c r="N810" i="22"/>
  <c r="Q810" i="22"/>
  <c r="N809" i="22"/>
  <c r="N808" i="22"/>
  <c r="N807" i="22"/>
  <c r="O807" i="22" s="1"/>
  <c r="P807" i="22" s="1"/>
  <c r="Q807" i="22"/>
  <c r="N806" i="22"/>
  <c r="O806" i="22" s="1"/>
  <c r="P806" i="22" s="1"/>
  <c r="Q806" i="22"/>
  <c r="N805" i="22"/>
  <c r="O805" i="22" s="1"/>
  <c r="P805" i="22" s="1"/>
  <c r="N804" i="22"/>
  <c r="O804" i="22" s="1"/>
  <c r="P804" i="22" s="1"/>
  <c r="N803" i="22"/>
  <c r="Q803" i="22"/>
  <c r="N802" i="22"/>
  <c r="Q802" i="22"/>
  <c r="N801" i="22"/>
  <c r="N800" i="22"/>
  <c r="N799" i="22"/>
  <c r="O799" i="22" s="1"/>
  <c r="P799" i="22" s="1"/>
  <c r="Q799" i="22"/>
  <c r="N798" i="22"/>
  <c r="Q798" i="22"/>
  <c r="N797" i="22"/>
  <c r="O797" i="22" s="1"/>
  <c r="P797" i="22" s="1"/>
  <c r="N796" i="22"/>
  <c r="O796" i="22"/>
  <c r="P796" i="22" s="1"/>
  <c r="N795" i="22"/>
  <c r="Q795" i="22"/>
  <c r="N794" i="22"/>
  <c r="Q794" i="22"/>
  <c r="N793" i="22"/>
  <c r="N792" i="22"/>
  <c r="N791" i="22"/>
  <c r="O791" i="22" s="1"/>
  <c r="P791" i="22" s="1"/>
  <c r="Q791" i="22"/>
  <c r="N790" i="22"/>
  <c r="O790" i="22" s="1"/>
  <c r="P790" i="22" s="1"/>
  <c r="Q790" i="22"/>
  <c r="N789" i="22"/>
  <c r="O789" i="22" s="1"/>
  <c r="P789" i="22" s="1"/>
  <c r="N788" i="22"/>
  <c r="O788" i="22" s="1"/>
  <c r="P788" i="22" s="1"/>
  <c r="N787" i="22"/>
  <c r="Q787" i="22"/>
  <c r="N786" i="22"/>
  <c r="Q786" i="22"/>
  <c r="N785" i="22"/>
  <c r="O787" i="22" l="1"/>
  <c r="P787" i="22" s="1"/>
  <c r="O793" i="22"/>
  <c r="P793" i="22" s="1"/>
  <c r="O794" i="22"/>
  <c r="P794" i="22" s="1"/>
  <c r="O800" i="22"/>
  <c r="P800" i="22" s="1"/>
  <c r="O803" i="22"/>
  <c r="P803" i="22" s="1"/>
  <c r="O809" i="22"/>
  <c r="P809" i="22" s="1"/>
  <c r="O810" i="22"/>
  <c r="P810" i="22" s="1"/>
  <c r="O798" i="22"/>
  <c r="P798" i="22" s="1"/>
  <c r="O813" i="22"/>
  <c r="P813" i="22" s="1"/>
  <c r="O814" i="22"/>
  <c r="P814" i="22" s="1"/>
  <c r="O785" i="22"/>
  <c r="P785" i="22" s="1"/>
  <c r="O786" i="22"/>
  <c r="P786" i="22" s="1"/>
  <c r="O792" i="22"/>
  <c r="P792" i="22" s="1"/>
  <c r="O795" i="22"/>
  <c r="P795" i="22" s="1"/>
  <c r="O801" i="22"/>
  <c r="P801" i="22" s="1"/>
  <c r="O802" i="22"/>
  <c r="P802" i="22" s="1"/>
  <c r="O808" i="22"/>
  <c r="P808" i="22" s="1"/>
  <c r="O811" i="22"/>
  <c r="P811" i="22" s="1"/>
  <c r="Q788" i="22"/>
  <c r="Q792" i="22"/>
  <c r="Q796" i="22"/>
  <c r="Q800" i="22"/>
  <c r="Q804" i="22"/>
  <c r="Q808" i="22"/>
  <c r="Q785" i="22"/>
  <c r="Q793" i="22"/>
  <c r="Q809" i="22"/>
  <c r="Q813" i="22"/>
  <c r="O812" i="22"/>
  <c r="P812" i="22" s="1"/>
  <c r="Q789" i="22"/>
  <c r="Q797" i="22"/>
  <c r="Q801" i="22"/>
  <c r="Q805" i="22"/>
  <c r="Q784" i="22" l="1"/>
  <c r="N784" i="22"/>
  <c r="O784" i="22" s="1"/>
  <c r="P784" i="22" s="1"/>
  <c r="Q783" i="22"/>
  <c r="N783" i="22"/>
  <c r="O783" i="22" s="1"/>
  <c r="P783" i="22" s="1"/>
  <c r="Q782" i="22"/>
  <c r="N782" i="22"/>
  <c r="O782" i="22" s="1"/>
  <c r="P782" i="22" s="1"/>
  <c r="Q781" i="22"/>
  <c r="N781" i="22"/>
  <c r="O781" i="22" s="1"/>
  <c r="P781" i="22" s="1"/>
  <c r="N780" i="22"/>
  <c r="Q780" i="22"/>
  <c r="Q779" i="22"/>
  <c r="N779" i="22"/>
  <c r="O779" i="22" s="1"/>
  <c r="P779" i="22" s="1"/>
  <c r="Q778" i="22"/>
  <c r="N778" i="22"/>
  <c r="O778" i="22" s="1"/>
  <c r="P778" i="22" s="1"/>
  <c r="Q777" i="22"/>
  <c r="N777" i="22"/>
  <c r="O777" i="22" s="1"/>
  <c r="P777" i="22" s="1"/>
  <c r="Q776" i="22"/>
  <c r="N776" i="22"/>
  <c r="O776" i="22" s="1"/>
  <c r="P776" i="22" s="1"/>
  <c r="Q775" i="22"/>
  <c r="N775" i="22"/>
  <c r="O775" i="22" s="1"/>
  <c r="P775" i="22" s="1"/>
  <c r="Q774" i="22"/>
  <c r="N774" i="22"/>
  <c r="O774" i="22" s="1"/>
  <c r="P774" i="22" s="1"/>
  <c r="Q773" i="22"/>
  <c r="N773" i="22"/>
  <c r="O773" i="22" s="1"/>
  <c r="P773" i="22" s="1"/>
  <c r="Q772" i="22"/>
  <c r="N772" i="22"/>
  <c r="O772" i="22" s="1"/>
  <c r="P772" i="22" s="1"/>
  <c r="Q771" i="22"/>
  <c r="N771" i="22"/>
  <c r="O771" i="22" s="1"/>
  <c r="P771" i="22" s="1"/>
  <c r="Q770" i="22"/>
  <c r="N770" i="22"/>
  <c r="O770" i="22" s="1"/>
  <c r="P770" i="22" s="1"/>
  <c r="Q769" i="22"/>
  <c r="N769" i="22"/>
  <c r="O769" i="22" s="1"/>
  <c r="P769" i="22" s="1"/>
  <c r="Q768" i="22"/>
  <c r="N768" i="22"/>
  <c r="O768" i="22" s="1"/>
  <c r="P768" i="22" s="1"/>
  <c r="Q767" i="22"/>
  <c r="N767" i="22"/>
  <c r="O767" i="22" s="1"/>
  <c r="P767" i="22" s="1"/>
  <c r="Q766" i="22"/>
  <c r="N766" i="22"/>
  <c r="O766" i="22" s="1"/>
  <c r="P766" i="22" s="1"/>
  <c r="Q765" i="22"/>
  <c r="N765" i="22"/>
  <c r="O765" i="22" s="1"/>
  <c r="P765" i="22" s="1"/>
  <c r="N764" i="22"/>
  <c r="Q764" i="22"/>
  <c r="N763" i="22"/>
  <c r="O763" i="22"/>
  <c r="P763" i="22" s="1"/>
  <c r="N762" i="22"/>
  <c r="Q762" i="22"/>
  <c r="N761" i="22"/>
  <c r="Q761" i="22"/>
  <c r="N760" i="22"/>
  <c r="Q760" i="22"/>
  <c r="N759" i="22"/>
  <c r="N758" i="22"/>
  <c r="N757" i="22"/>
  <c r="O757" i="22" s="1"/>
  <c r="P757" i="22" s="1"/>
  <c r="Q757" i="22"/>
  <c r="N756" i="22"/>
  <c r="Q756" i="22"/>
  <c r="N755" i="22"/>
  <c r="N754" i="22"/>
  <c r="Q754" i="22"/>
  <c r="N753" i="22"/>
  <c r="O753" i="22" s="1"/>
  <c r="P753" i="22" s="1"/>
  <c r="Q753" i="22"/>
  <c r="N752" i="22"/>
  <c r="Q752" i="22"/>
  <c r="N751" i="22"/>
  <c r="O751" i="22" s="1"/>
  <c r="P751" i="22" s="1"/>
  <c r="N750" i="22"/>
  <c r="N749" i="22"/>
  <c r="Q749" i="22"/>
  <c r="N748" i="22"/>
  <c r="Q748" i="22"/>
  <c r="N747" i="22"/>
  <c r="O747" i="22" s="1"/>
  <c r="P747" i="22" s="1"/>
  <c r="N746" i="22"/>
  <c r="Q746" i="22"/>
  <c r="N745" i="22"/>
  <c r="Q745" i="22"/>
  <c r="N744" i="22"/>
  <c r="Q744" i="22"/>
  <c r="N743" i="22"/>
  <c r="N742" i="22"/>
  <c r="N741" i="22"/>
  <c r="O741" i="22" s="1"/>
  <c r="P741" i="22" s="1"/>
  <c r="Q741" i="22"/>
  <c r="N740" i="22"/>
  <c r="Q740" i="22"/>
  <c r="N739" i="22"/>
  <c r="N738" i="22"/>
  <c r="Q738" i="22"/>
  <c r="N737" i="22"/>
  <c r="O737" i="22" s="1"/>
  <c r="P737" i="22" s="1"/>
  <c r="Q737" i="22"/>
  <c r="N736" i="22"/>
  <c r="O736" i="22" s="1"/>
  <c r="P736" i="22" s="1"/>
  <c r="Q736" i="22"/>
  <c r="N735" i="22"/>
  <c r="O735" i="22" s="1"/>
  <c r="P735" i="22" s="1"/>
  <c r="N734" i="22"/>
  <c r="N733" i="22"/>
  <c r="Q733" i="22"/>
  <c r="N732" i="22"/>
  <c r="Q732" i="22"/>
  <c r="N731" i="22"/>
  <c r="O731" i="22" s="1"/>
  <c r="P731" i="22" s="1"/>
  <c r="N730" i="22"/>
  <c r="Q730" i="22"/>
  <c r="N729" i="22"/>
  <c r="Q729" i="22"/>
  <c r="N728" i="22"/>
  <c r="Q728" i="22"/>
  <c r="N727" i="22"/>
  <c r="N726" i="22"/>
  <c r="N725" i="22"/>
  <c r="O725" i="22" s="1"/>
  <c r="P725" i="22" s="1"/>
  <c r="Q725" i="22"/>
  <c r="N724" i="22"/>
  <c r="Q724" i="22"/>
  <c r="Q723" i="22"/>
  <c r="N723" i="22"/>
  <c r="O723" i="22" s="1"/>
  <c r="P723" i="22" s="1"/>
  <c r="Q722" i="22"/>
  <c r="N722" i="22"/>
  <c r="O722" i="22" s="1"/>
  <c r="P722" i="22" s="1"/>
  <c r="Q721" i="22"/>
  <c r="N721" i="22"/>
  <c r="O721" i="22" s="1"/>
  <c r="P721" i="22" s="1"/>
  <c r="Q720" i="22"/>
  <c r="N720" i="22"/>
  <c r="O720" i="22" s="1"/>
  <c r="P720" i="22" s="1"/>
  <c r="N719" i="22"/>
  <c r="N718" i="22"/>
  <c r="N717" i="22"/>
  <c r="Q717" i="22"/>
  <c r="N716" i="22"/>
  <c r="Q716" i="22"/>
  <c r="N715" i="22"/>
  <c r="N714" i="22"/>
  <c r="O714" i="22"/>
  <c r="P714" i="22" s="1"/>
  <c r="N713" i="22"/>
  <c r="Q713" i="22"/>
  <c r="N712" i="22"/>
  <c r="Q712" i="22"/>
  <c r="N711" i="22"/>
  <c r="N710" i="22"/>
  <c r="O710" i="22" s="1"/>
  <c r="P710" i="22" s="1"/>
  <c r="N709" i="22"/>
  <c r="Q709" i="22"/>
  <c r="N708" i="22"/>
  <c r="Q708" i="22"/>
  <c r="N707" i="22"/>
  <c r="Q706" i="22"/>
  <c r="N706" i="22"/>
  <c r="N705" i="22"/>
  <c r="Q705" i="22"/>
  <c r="N704" i="22"/>
  <c r="O704" i="22" s="1"/>
  <c r="P704" i="22" s="1"/>
  <c r="Q704" i="22"/>
  <c r="N703" i="22"/>
  <c r="N702" i="22"/>
  <c r="N701" i="22"/>
  <c r="Q701" i="22"/>
  <c r="N700" i="22"/>
  <c r="Q700" i="22"/>
  <c r="N699" i="22"/>
  <c r="Q698" i="22"/>
  <c r="N698" i="22"/>
  <c r="O698" i="22" s="1"/>
  <c r="P698" i="22" s="1"/>
  <c r="N697" i="22"/>
  <c r="Q697" i="22"/>
  <c r="N696" i="22"/>
  <c r="Q696" i="22"/>
  <c r="Q695" i="22"/>
  <c r="N695" i="22"/>
  <c r="O712" i="22" l="1"/>
  <c r="P712" i="22" s="1"/>
  <c r="O718" i="22"/>
  <c r="P718" i="22" s="1"/>
  <c r="O729" i="22"/>
  <c r="P729" i="22" s="1"/>
  <c r="O733" i="22"/>
  <c r="P733" i="22" s="1"/>
  <c r="O739" i="22"/>
  <c r="P739" i="22" s="1"/>
  <c r="O743" i="22"/>
  <c r="P743" i="22" s="1"/>
  <c r="O744" i="22"/>
  <c r="P744" i="22" s="1"/>
  <c r="O761" i="22"/>
  <c r="P761" i="22" s="1"/>
  <c r="Q714" i="22"/>
  <c r="O752" i="22"/>
  <c r="P752" i="22" s="1"/>
  <c r="O695" i="22"/>
  <c r="P695" i="22" s="1"/>
  <c r="O702" i="22"/>
  <c r="P702" i="22" s="1"/>
  <c r="O706" i="22"/>
  <c r="P706" i="22" s="1"/>
  <c r="O719" i="22"/>
  <c r="P719" i="22" s="1"/>
  <c r="O727" i="22"/>
  <c r="P727" i="22" s="1"/>
  <c r="O728" i="22"/>
  <c r="P728" i="22" s="1"/>
  <c r="O745" i="22"/>
  <c r="P745" i="22" s="1"/>
  <c r="O749" i="22"/>
  <c r="P749" i="22" s="1"/>
  <c r="O755" i="22"/>
  <c r="P755" i="22" s="1"/>
  <c r="O759" i="22"/>
  <c r="P759" i="22" s="1"/>
  <c r="O760" i="22"/>
  <c r="P760" i="22" s="1"/>
  <c r="O697" i="22"/>
  <c r="P697" i="22" s="1"/>
  <c r="O699" i="22"/>
  <c r="P699" i="22" s="1"/>
  <c r="O700" i="22"/>
  <c r="P700" i="22" s="1"/>
  <c r="O705" i="22"/>
  <c r="P705" i="22" s="1"/>
  <c r="O707" i="22"/>
  <c r="P707" i="22" s="1"/>
  <c r="O708" i="22"/>
  <c r="P708" i="22" s="1"/>
  <c r="O713" i="22"/>
  <c r="P713" i="22" s="1"/>
  <c r="O715" i="22"/>
  <c r="P715" i="22" s="1"/>
  <c r="O716" i="22"/>
  <c r="P716" i="22" s="1"/>
  <c r="O726" i="22"/>
  <c r="P726" i="22" s="1"/>
  <c r="O734" i="22"/>
  <c r="P734" i="22" s="1"/>
  <c r="O742" i="22"/>
  <c r="P742" i="22" s="1"/>
  <c r="O750" i="22"/>
  <c r="P750" i="22" s="1"/>
  <c r="O758" i="22"/>
  <c r="P758" i="22" s="1"/>
  <c r="Q710" i="22"/>
  <c r="O732" i="22"/>
  <c r="P732" i="22" s="1"/>
  <c r="O740" i="22"/>
  <c r="P740" i="22" s="1"/>
  <c r="O748" i="22"/>
  <c r="P748" i="22" s="1"/>
  <c r="O756" i="22"/>
  <c r="P756" i="22" s="1"/>
  <c r="O764" i="22"/>
  <c r="P764" i="22" s="1"/>
  <c r="Q702" i="22"/>
  <c r="O724" i="22"/>
  <c r="P724" i="22" s="1"/>
  <c r="O696" i="22"/>
  <c r="P696" i="22" s="1"/>
  <c r="O701" i="22"/>
  <c r="P701" i="22" s="1"/>
  <c r="O703" i="22"/>
  <c r="P703" i="22" s="1"/>
  <c r="O709" i="22"/>
  <c r="P709" i="22" s="1"/>
  <c r="O711" i="22"/>
  <c r="P711" i="22" s="1"/>
  <c r="O717" i="22"/>
  <c r="P717" i="22" s="1"/>
  <c r="Q726" i="22"/>
  <c r="O730" i="22"/>
  <c r="P730" i="22" s="1"/>
  <c r="Q734" i="22"/>
  <c r="O738" i="22"/>
  <c r="P738" i="22" s="1"/>
  <c r="Q742" i="22"/>
  <c r="O746" i="22"/>
  <c r="P746" i="22" s="1"/>
  <c r="Q750" i="22"/>
  <c r="O754" i="22"/>
  <c r="P754" i="22" s="1"/>
  <c r="Q758" i="22"/>
  <c r="O762" i="22"/>
  <c r="P762" i="22" s="1"/>
  <c r="Q718" i="22"/>
  <c r="Q699" i="22"/>
  <c r="Q703" i="22"/>
  <c r="Q707" i="22"/>
  <c r="Q711" i="22"/>
  <c r="Q715" i="22"/>
  <c r="Q719" i="22"/>
  <c r="Q727" i="22"/>
  <c r="Q731" i="22"/>
  <c r="Q735" i="22"/>
  <c r="Q739" i="22"/>
  <c r="Q743" i="22"/>
  <c r="Q747" i="22"/>
  <c r="Q751" i="22"/>
  <c r="Q755" i="22"/>
  <c r="Q759" i="22"/>
  <c r="Q763" i="22"/>
  <c r="O780" i="22"/>
  <c r="P780" i="22" s="1"/>
  <c r="N694" i="22" l="1"/>
  <c r="Q694" i="22"/>
  <c r="N693" i="22"/>
  <c r="Q693" i="22"/>
  <c r="N692" i="22"/>
  <c r="Q692" i="22"/>
  <c r="N691" i="22"/>
  <c r="O691" i="22" l="1"/>
  <c r="P691" i="22" s="1"/>
  <c r="O692" i="22"/>
  <c r="P692" i="22" s="1"/>
  <c r="O693" i="22"/>
  <c r="P693" i="22" s="1"/>
  <c r="O694" i="22"/>
  <c r="P694" i="22" s="1"/>
  <c r="Q691" i="22"/>
  <c r="N690" i="22" l="1"/>
  <c r="Q690" i="22"/>
  <c r="N689" i="22"/>
  <c r="Q689" i="22"/>
  <c r="N688" i="22"/>
  <c r="Q688" i="22"/>
  <c r="N687" i="22"/>
  <c r="Q687" i="22"/>
  <c r="N686" i="22"/>
  <c r="Q686" i="22"/>
  <c r="N685" i="22"/>
  <c r="Q685" i="22"/>
  <c r="N684" i="22"/>
  <c r="Q684" i="22"/>
  <c r="N683" i="22"/>
  <c r="Q683" i="22"/>
  <c r="N682" i="22"/>
  <c r="Q682" i="22"/>
  <c r="N681" i="22"/>
  <c r="Q681" i="22"/>
  <c r="N680" i="22"/>
  <c r="Q680" i="22"/>
  <c r="N679" i="22"/>
  <c r="Q679" i="22"/>
  <c r="N678" i="22"/>
  <c r="Q678" i="22"/>
  <c r="N677" i="22"/>
  <c r="Q677" i="22"/>
  <c r="N676" i="22"/>
  <c r="O676" i="22" s="1"/>
  <c r="P676" i="22" s="1"/>
  <c r="Q676" i="22"/>
  <c r="N675" i="22"/>
  <c r="N674" i="22"/>
  <c r="Q674" i="22"/>
  <c r="N673" i="22"/>
  <c r="Q673" i="22"/>
  <c r="O672" i="22"/>
  <c r="P672" i="22" s="1"/>
  <c r="N672" i="22"/>
  <c r="Q672" i="22"/>
  <c r="N671" i="22"/>
  <c r="O671" i="22"/>
  <c r="P671" i="22" s="1"/>
  <c r="N670" i="22"/>
  <c r="Q670" i="22"/>
  <c r="N669" i="22"/>
  <c r="Q669" i="22"/>
  <c r="N668" i="22"/>
  <c r="Q668" i="22"/>
  <c r="N667" i="22"/>
  <c r="N666" i="22"/>
  <c r="Q666" i="22"/>
  <c r="N665" i="22"/>
  <c r="Q665" i="22"/>
  <c r="N664" i="22"/>
  <c r="Q664" i="22"/>
  <c r="N663" i="22"/>
  <c r="O663" i="22" s="1"/>
  <c r="P663" i="22" s="1"/>
  <c r="N662" i="22"/>
  <c r="Q662" i="22"/>
  <c r="N661" i="22"/>
  <c r="Q661" i="22"/>
  <c r="N660" i="22"/>
  <c r="Q660" i="22"/>
  <c r="N659" i="22"/>
  <c r="N658" i="22"/>
  <c r="Q658" i="22"/>
  <c r="N657" i="22"/>
  <c r="Q657" i="22"/>
  <c r="N656" i="22"/>
  <c r="Q656" i="22"/>
  <c r="N655" i="22"/>
  <c r="N654" i="22"/>
  <c r="Q654" i="22"/>
  <c r="N653" i="22"/>
  <c r="Q653" i="22"/>
  <c r="Q652" i="22"/>
  <c r="N652" i="22"/>
  <c r="O652" i="22" s="1"/>
  <c r="P652" i="22" s="1"/>
  <c r="N651" i="22"/>
  <c r="Q651" i="22"/>
  <c r="N650" i="22"/>
  <c r="N649" i="22"/>
  <c r="Q649" i="22"/>
  <c r="N648" i="22"/>
  <c r="Q648" i="22"/>
  <c r="N647" i="22"/>
  <c r="Q647" i="22"/>
  <c r="N646" i="22"/>
  <c r="N645" i="22"/>
  <c r="N644" i="22"/>
  <c r="Q644" i="22"/>
  <c r="N643" i="22"/>
  <c r="Q643" i="22"/>
  <c r="O650" i="22" l="1"/>
  <c r="P650" i="22" s="1"/>
  <c r="O651" i="22"/>
  <c r="P651" i="22" s="1"/>
  <c r="O655" i="22"/>
  <c r="P655" i="22" s="1"/>
  <c r="O656" i="22"/>
  <c r="P656" i="22" s="1"/>
  <c r="O660" i="22"/>
  <c r="P660" i="22" s="1"/>
  <c r="O679" i="22"/>
  <c r="P679" i="22" s="1"/>
  <c r="O687" i="22"/>
  <c r="P687" i="22" s="1"/>
  <c r="O645" i="22"/>
  <c r="P645" i="22" s="1"/>
  <c r="O684" i="22"/>
  <c r="P684" i="22" s="1"/>
  <c r="O643" i="22"/>
  <c r="P643" i="22" s="1"/>
  <c r="O659" i="22"/>
  <c r="P659" i="22" s="1"/>
  <c r="O675" i="22"/>
  <c r="P675" i="22" s="1"/>
  <c r="Q645" i="22"/>
  <c r="O664" i="22"/>
  <c r="P664" i="22" s="1"/>
  <c r="O683" i="22"/>
  <c r="P683" i="22" s="1"/>
  <c r="O646" i="22"/>
  <c r="P646" i="22" s="1"/>
  <c r="O647" i="22"/>
  <c r="P647" i="22" s="1"/>
  <c r="O667" i="22"/>
  <c r="P667" i="22" s="1"/>
  <c r="O668" i="22"/>
  <c r="P668" i="22" s="1"/>
  <c r="O680" i="22"/>
  <c r="P680" i="22" s="1"/>
  <c r="O688" i="22"/>
  <c r="P688" i="22" s="1"/>
  <c r="O644" i="22"/>
  <c r="P644" i="22" s="1"/>
  <c r="Q646" i="22"/>
  <c r="O648" i="22"/>
  <c r="P648" i="22" s="1"/>
  <c r="Q650" i="22"/>
  <c r="O653" i="22"/>
  <c r="P653" i="22" s="1"/>
  <c r="Q655" i="22"/>
  <c r="O657" i="22"/>
  <c r="P657" i="22" s="1"/>
  <c r="Q659" i="22"/>
  <c r="O661" i="22"/>
  <c r="P661" i="22" s="1"/>
  <c r="Q663" i="22"/>
  <c r="O665" i="22"/>
  <c r="P665" i="22" s="1"/>
  <c r="Q667" i="22"/>
  <c r="O669" i="22"/>
  <c r="P669" i="22" s="1"/>
  <c r="Q671" i="22"/>
  <c r="O673" i="22"/>
  <c r="P673" i="22" s="1"/>
  <c r="Q675" i="22"/>
  <c r="O677" i="22"/>
  <c r="P677" i="22" s="1"/>
  <c r="O681" i="22"/>
  <c r="P681" i="22" s="1"/>
  <c r="O685" i="22"/>
  <c r="P685" i="22" s="1"/>
  <c r="O689" i="22"/>
  <c r="P689" i="22" s="1"/>
  <c r="O649" i="22"/>
  <c r="P649" i="22" s="1"/>
  <c r="O654" i="22"/>
  <c r="P654" i="22" s="1"/>
  <c r="O658" i="22"/>
  <c r="P658" i="22" s="1"/>
  <c r="O662" i="22"/>
  <c r="P662" i="22" s="1"/>
  <c r="O666" i="22"/>
  <c r="P666" i="22" s="1"/>
  <c r="O670" i="22"/>
  <c r="P670" i="22" s="1"/>
  <c r="O674" i="22"/>
  <c r="P674" i="22" s="1"/>
  <c r="O678" i="22"/>
  <c r="P678" i="22" s="1"/>
  <c r="O682" i="22"/>
  <c r="P682" i="22" s="1"/>
  <c r="O686" i="22"/>
  <c r="P686" i="22" s="1"/>
  <c r="O690" i="22"/>
  <c r="P690" i="22" s="1"/>
  <c r="Q642" i="22" l="1"/>
  <c r="N642" i="22"/>
  <c r="O642" i="22" s="1"/>
  <c r="P642" i="22" s="1"/>
  <c r="Q641" i="22"/>
  <c r="N641" i="22"/>
  <c r="O641" i="22" s="1"/>
  <c r="P641" i="22" s="1"/>
  <c r="Q640" i="22"/>
  <c r="N640" i="22"/>
  <c r="O640" i="22" s="1"/>
  <c r="P640" i="22" s="1"/>
  <c r="Q639" i="22"/>
  <c r="N639" i="22"/>
  <c r="O639" i="22" s="1"/>
  <c r="P639" i="22" s="1"/>
  <c r="Q638" i="22"/>
  <c r="N638" i="22"/>
  <c r="O638" i="22" s="1"/>
  <c r="P638" i="22" s="1"/>
  <c r="Q637" i="22"/>
  <c r="N637" i="22"/>
  <c r="O637" i="22" s="1"/>
  <c r="P637" i="22" s="1"/>
  <c r="Q636" i="22"/>
  <c r="N636" i="22"/>
  <c r="O636" i="22" s="1"/>
  <c r="P636" i="22" s="1"/>
  <c r="Q635" i="22"/>
  <c r="N635" i="22"/>
  <c r="O635" i="22" s="1"/>
  <c r="P635" i="22" s="1"/>
  <c r="Q634" i="22"/>
  <c r="N634" i="22"/>
  <c r="O634" i="22" s="1"/>
  <c r="P634" i="22" s="1"/>
  <c r="Q633" i="22"/>
  <c r="N633" i="22"/>
  <c r="O633" i="22" s="1"/>
  <c r="P633" i="22" s="1"/>
  <c r="Q632" i="22"/>
  <c r="N632" i="22"/>
  <c r="O632" i="22" s="1"/>
  <c r="P632" i="22" s="1"/>
  <c r="Q631" i="22"/>
  <c r="N631" i="22"/>
  <c r="O631" i="22" s="1"/>
  <c r="P631" i="22" s="1"/>
  <c r="Q630" i="22"/>
  <c r="N630" i="22"/>
  <c r="O630" i="22" s="1"/>
  <c r="P630" i="22" s="1"/>
  <c r="Q629" i="22"/>
  <c r="N629" i="22"/>
  <c r="O629" i="22" s="1"/>
  <c r="P629" i="22" s="1"/>
  <c r="Q628" i="22"/>
  <c r="N628" i="22"/>
  <c r="O628" i="22" s="1"/>
  <c r="P628" i="22" s="1"/>
  <c r="Q627" i="22"/>
  <c r="N627" i="22"/>
  <c r="O627" i="22" s="1"/>
  <c r="P627" i="22" s="1"/>
  <c r="Q626" i="22"/>
  <c r="N626" i="22"/>
  <c r="O626" i="22" s="1"/>
  <c r="P626" i="22" s="1"/>
  <c r="Q625" i="22"/>
  <c r="N625" i="22"/>
  <c r="O625" i="22" s="1"/>
  <c r="P625" i="22" s="1"/>
  <c r="Q624" i="22"/>
  <c r="N624" i="22"/>
  <c r="O624" i="22" s="1"/>
  <c r="P624" i="22" s="1"/>
  <c r="Q623" i="22"/>
  <c r="N623" i="22"/>
  <c r="O623" i="22" s="1"/>
  <c r="P623" i="22" s="1"/>
  <c r="Q622" i="22"/>
  <c r="N622" i="22"/>
  <c r="O622" i="22" s="1"/>
  <c r="P622" i="22" s="1"/>
  <c r="Q621" i="22"/>
  <c r="N621" i="22"/>
  <c r="O621" i="22" s="1"/>
  <c r="P621" i="22" s="1"/>
  <c r="Q620" i="22"/>
  <c r="N620" i="22"/>
  <c r="O620" i="22" s="1"/>
  <c r="P620" i="22" s="1"/>
  <c r="Q619" i="22"/>
  <c r="N619" i="22"/>
  <c r="O619" i="22" s="1"/>
  <c r="P619" i="22" s="1"/>
  <c r="Q618" i="22"/>
  <c r="N618" i="22"/>
  <c r="O618" i="22" s="1"/>
  <c r="P618" i="22" s="1"/>
  <c r="N617" i="22"/>
  <c r="N616" i="22"/>
  <c r="Q616" i="22"/>
  <c r="N615" i="22"/>
  <c r="Q615" i="22"/>
  <c r="N614" i="22"/>
  <c r="Q614" i="22"/>
  <c r="N613" i="22"/>
  <c r="O615" i="22" l="1"/>
  <c r="P615" i="22" s="1"/>
  <c r="O613" i="22"/>
  <c r="P613" i="22" s="1"/>
  <c r="O614" i="22"/>
  <c r="P614" i="22" s="1"/>
  <c r="O617" i="22"/>
  <c r="P617" i="22" s="1"/>
  <c r="Q613" i="22"/>
  <c r="Q617" i="22"/>
  <c r="O616" i="22"/>
  <c r="P616" i="22" s="1"/>
  <c r="N612" i="22" l="1"/>
  <c r="N611" i="22"/>
  <c r="Q611" i="22"/>
  <c r="N610" i="22"/>
  <c r="Q610" i="22"/>
  <c r="N609" i="22"/>
  <c r="Q609" i="22"/>
  <c r="N608" i="22"/>
  <c r="O608" i="22"/>
  <c r="P608" i="22" s="1"/>
  <c r="N607" i="22"/>
  <c r="Q607" i="22"/>
  <c r="O612" i="22" l="1"/>
  <c r="P612" i="22" s="1"/>
  <c r="O609" i="22"/>
  <c r="P609" i="22" s="1"/>
  <c r="Q608" i="22"/>
  <c r="O610" i="22"/>
  <c r="P610" i="22" s="1"/>
  <c r="Q612" i="22"/>
  <c r="O607" i="22"/>
  <c r="P607" i="22" s="1"/>
  <c r="O611" i="22"/>
  <c r="P611" i="22" s="1"/>
  <c r="N606" i="22" l="1"/>
  <c r="Q606" i="22"/>
  <c r="N605" i="22"/>
  <c r="O605" i="22" s="1"/>
  <c r="P605" i="22" s="1"/>
  <c r="N604" i="22"/>
  <c r="O604" i="22"/>
  <c r="P604" i="22" s="1"/>
  <c r="N603" i="22"/>
  <c r="Q603" i="22"/>
  <c r="N602" i="22"/>
  <c r="Q602" i="22"/>
  <c r="O603" i="22" l="1"/>
  <c r="P603" i="22" s="1"/>
  <c r="O602" i="22"/>
  <c r="P602" i="22" s="1"/>
  <c r="Q605" i="22"/>
  <c r="Q604" i="22"/>
  <c r="O606" i="22"/>
  <c r="P606" i="22" s="1"/>
  <c r="N601" i="22" l="1"/>
  <c r="Q601" i="22"/>
  <c r="N600" i="22"/>
  <c r="Q600" i="22"/>
  <c r="N599" i="22"/>
  <c r="Q599" i="22"/>
  <c r="N598" i="22"/>
  <c r="Q598" i="22"/>
  <c r="N597" i="22"/>
  <c r="Q597" i="22"/>
  <c r="N596" i="22"/>
  <c r="Q596" i="22"/>
  <c r="N595" i="22"/>
  <c r="N594" i="22"/>
  <c r="N593" i="22"/>
  <c r="Q593" i="22"/>
  <c r="N592" i="22"/>
  <c r="Q592" i="22"/>
  <c r="N591" i="22"/>
  <c r="Q590" i="22"/>
  <c r="N590" i="22"/>
  <c r="N589" i="22"/>
  <c r="Q589" i="22"/>
  <c r="N588" i="22"/>
  <c r="Q588" i="22"/>
  <c r="N587" i="22"/>
  <c r="Q587" i="22"/>
  <c r="N586" i="22"/>
  <c r="O586" i="22" s="1"/>
  <c r="P586" i="22" s="1"/>
  <c r="N585" i="22"/>
  <c r="Q585" i="22"/>
  <c r="N584" i="22"/>
  <c r="Q584" i="22"/>
  <c r="N583" i="22"/>
  <c r="Q583" i="22"/>
  <c r="N582" i="22"/>
  <c r="Q582" i="22"/>
  <c r="N581" i="22"/>
  <c r="Q581" i="22"/>
  <c r="N580" i="22"/>
  <c r="Q580" i="22"/>
  <c r="N579" i="22"/>
  <c r="Q579" i="22"/>
  <c r="N578" i="22"/>
  <c r="Q578" i="22"/>
  <c r="N577" i="22"/>
  <c r="Q577" i="22"/>
  <c r="N576" i="22"/>
  <c r="Q576" i="22"/>
  <c r="N575" i="22"/>
  <c r="Q575" i="22"/>
  <c r="N574" i="22"/>
  <c r="Q574" i="22"/>
  <c r="N573" i="22"/>
  <c r="Q573" i="22"/>
  <c r="N572" i="22"/>
  <c r="Q572" i="22"/>
  <c r="N571" i="22"/>
  <c r="Q571" i="22"/>
  <c r="N570" i="22"/>
  <c r="O570" i="22"/>
  <c r="P570" i="22" s="1"/>
  <c r="N569" i="22"/>
  <c r="Q569" i="22"/>
  <c r="N568" i="22"/>
  <c r="Q568" i="22"/>
  <c r="N567" i="22"/>
  <c r="Q567" i="22"/>
  <c r="N566" i="22"/>
  <c r="Q566" i="22"/>
  <c r="N565" i="22"/>
  <c r="Q565" i="22"/>
  <c r="N564" i="22"/>
  <c r="Q564" i="22"/>
  <c r="N563" i="22"/>
  <c r="Q563" i="22"/>
  <c r="N562" i="22"/>
  <c r="N561" i="22"/>
  <c r="Q561" i="22"/>
  <c r="N560" i="22"/>
  <c r="Q560" i="22"/>
  <c r="N559" i="22"/>
  <c r="Q559" i="22"/>
  <c r="O575" i="22" l="1"/>
  <c r="P575" i="22" s="1"/>
  <c r="O579" i="22"/>
  <c r="P579" i="22" s="1"/>
  <c r="O591" i="22"/>
  <c r="P591" i="22" s="1"/>
  <c r="O564" i="22"/>
  <c r="P564" i="22" s="1"/>
  <c r="O587" i="22"/>
  <c r="P587" i="22" s="1"/>
  <c r="O572" i="22"/>
  <c r="P572" i="22" s="1"/>
  <c r="O562" i="22"/>
  <c r="P562" i="22" s="1"/>
  <c r="O567" i="22"/>
  <c r="P567" i="22" s="1"/>
  <c r="O594" i="22"/>
  <c r="P594" i="22" s="1"/>
  <c r="O571" i="22"/>
  <c r="P571" i="22" s="1"/>
  <c r="O584" i="22"/>
  <c r="P584" i="22" s="1"/>
  <c r="O592" i="22"/>
  <c r="P592" i="22" s="1"/>
  <c r="O600" i="22"/>
  <c r="P600" i="22" s="1"/>
  <c r="O560" i="22"/>
  <c r="P560" i="22" s="1"/>
  <c r="O563" i="22"/>
  <c r="P563" i="22" s="1"/>
  <c r="O559" i="22"/>
  <c r="P559" i="22" s="1"/>
  <c r="O568" i="22"/>
  <c r="P568" i="22" s="1"/>
  <c r="O576" i="22"/>
  <c r="P576" i="22" s="1"/>
  <c r="O582" i="22"/>
  <c r="P582" i="22" s="1"/>
  <c r="O583" i="22"/>
  <c r="P583" i="22" s="1"/>
  <c r="Q586" i="22"/>
  <c r="O590" i="22"/>
  <c r="P590" i="22" s="1"/>
  <c r="Q594" i="22"/>
  <c r="O598" i="22"/>
  <c r="P598" i="22" s="1"/>
  <c r="O599" i="22"/>
  <c r="P599" i="22" s="1"/>
  <c r="Q562" i="22"/>
  <c r="O566" i="22"/>
  <c r="P566" i="22" s="1"/>
  <c r="Q570" i="22"/>
  <c r="O574" i="22"/>
  <c r="P574" i="22" s="1"/>
  <c r="O580" i="22"/>
  <c r="P580" i="22" s="1"/>
  <c r="O588" i="22"/>
  <c r="P588" i="22" s="1"/>
  <c r="O595" i="22"/>
  <c r="P595" i="22" s="1"/>
  <c r="O596" i="22"/>
  <c r="P596" i="22" s="1"/>
  <c r="O589" i="22"/>
  <c r="P589" i="22" s="1"/>
  <c r="Q591" i="22"/>
  <c r="O593" i="22"/>
  <c r="P593" i="22" s="1"/>
  <c r="Q595" i="22"/>
  <c r="O597" i="22"/>
  <c r="P597" i="22" s="1"/>
  <c r="O601" i="22"/>
  <c r="P601" i="22" s="1"/>
  <c r="O561" i="22"/>
  <c r="P561" i="22" s="1"/>
  <c r="O565" i="22"/>
  <c r="P565" i="22" s="1"/>
  <c r="O569" i="22"/>
  <c r="P569" i="22" s="1"/>
  <c r="O573" i="22"/>
  <c r="P573" i="22" s="1"/>
  <c r="O577" i="22"/>
  <c r="P577" i="22" s="1"/>
  <c r="O581" i="22"/>
  <c r="P581" i="22" s="1"/>
  <c r="O585" i="22"/>
  <c r="P585" i="22" s="1"/>
  <c r="O578" i="22"/>
  <c r="P578" i="22" s="1"/>
  <c r="N558" i="22" l="1"/>
  <c r="Q558" i="22"/>
  <c r="N557" i="22"/>
  <c r="Q557" i="22"/>
  <c r="N556" i="22"/>
  <c r="Q556" i="22"/>
  <c r="N555" i="22"/>
  <c r="N554" i="22"/>
  <c r="Q554" i="22"/>
  <c r="N553" i="22"/>
  <c r="Q553" i="22"/>
  <c r="N552" i="22"/>
  <c r="Q552" i="22"/>
  <c r="N551" i="22"/>
  <c r="O551" i="22" s="1"/>
  <c r="P551" i="22" s="1"/>
  <c r="N550" i="22"/>
  <c r="Q550" i="22"/>
  <c r="N549" i="22"/>
  <c r="Q549" i="22"/>
  <c r="N548" i="22"/>
  <c r="Q548" i="22"/>
  <c r="N547" i="22"/>
  <c r="O547" i="22" s="1"/>
  <c r="P547" i="22" s="1"/>
  <c r="N546" i="22"/>
  <c r="Q546" i="22"/>
  <c r="N545" i="22"/>
  <c r="Q545" i="22"/>
  <c r="N544" i="22"/>
  <c r="N543" i="22"/>
  <c r="Q543" i="22"/>
  <c r="N542" i="22"/>
  <c r="Q542" i="22"/>
  <c r="N541" i="22"/>
  <c r="Q541" i="22"/>
  <c r="N540" i="22"/>
  <c r="N539" i="22"/>
  <c r="N538" i="22"/>
  <c r="Q538" i="22"/>
  <c r="Q537" i="22"/>
  <c r="N537" i="22"/>
  <c r="O537" i="22" s="1"/>
  <c r="P537" i="22" s="1"/>
  <c r="Q536" i="22"/>
  <c r="N536" i="22"/>
  <c r="O536" i="22" s="1"/>
  <c r="P536" i="22" s="1"/>
  <c r="Q535" i="22"/>
  <c r="N535" i="22"/>
  <c r="O535" i="22" s="1"/>
  <c r="P535" i="22" s="1"/>
  <c r="Q534" i="22"/>
  <c r="O534" i="22"/>
  <c r="P534" i="22" s="1"/>
  <c r="N534" i="22"/>
  <c r="N533" i="22"/>
  <c r="Q533" i="22"/>
  <c r="N532" i="22"/>
  <c r="N531" i="22"/>
  <c r="Q531" i="22"/>
  <c r="Q530" i="22"/>
  <c r="N530" i="22"/>
  <c r="O530" i="22" s="1"/>
  <c r="P530" i="22" s="1"/>
  <c r="Q529" i="22"/>
  <c r="N529" i="22"/>
  <c r="O529" i="22" s="1"/>
  <c r="P529" i="22" s="1"/>
  <c r="N528" i="22"/>
  <c r="Q528" i="22"/>
  <c r="N527" i="22"/>
  <c r="Q527" i="22"/>
  <c r="N526" i="22"/>
  <c r="N525" i="22"/>
  <c r="N524" i="22"/>
  <c r="Q524" i="22"/>
  <c r="N523" i="22"/>
  <c r="Q523" i="22"/>
  <c r="N522" i="22"/>
  <c r="N521" i="22"/>
  <c r="Q521" i="22"/>
  <c r="N520" i="22"/>
  <c r="Q520" i="22"/>
  <c r="N519" i="22"/>
  <c r="Q519" i="22"/>
  <c r="N518" i="22"/>
  <c r="N517" i="22"/>
  <c r="N516" i="22"/>
  <c r="Q516" i="22"/>
  <c r="N515" i="22"/>
  <c r="Q515" i="22"/>
  <c r="N514" i="22"/>
  <c r="N513" i="22"/>
  <c r="Q513" i="22"/>
  <c r="N512" i="22"/>
  <c r="Q512" i="22"/>
  <c r="Q511" i="22"/>
  <c r="N511" i="22"/>
  <c r="N510" i="22"/>
  <c r="Q510" i="22"/>
  <c r="N509" i="22"/>
  <c r="Q509" i="22"/>
  <c r="N508" i="22"/>
  <c r="Q508" i="22"/>
  <c r="N507" i="22"/>
  <c r="N506" i="22"/>
  <c r="Q506" i="22"/>
  <c r="N505" i="22"/>
  <c r="Q505" i="22"/>
  <c r="N504" i="22"/>
  <c r="Q504" i="22"/>
  <c r="N503" i="22"/>
  <c r="N502" i="22"/>
  <c r="O502" i="22"/>
  <c r="P502" i="22" s="1"/>
  <c r="N501" i="22"/>
  <c r="Q501" i="22"/>
  <c r="N500" i="22"/>
  <c r="Q500" i="22"/>
  <c r="N499" i="22"/>
  <c r="N498" i="22"/>
  <c r="Q498" i="22"/>
  <c r="N497" i="22"/>
  <c r="Q497" i="22"/>
  <c r="N496" i="22"/>
  <c r="Q496" i="22"/>
  <c r="N495" i="22"/>
  <c r="N494" i="22"/>
  <c r="N493" i="22"/>
  <c r="Q493" i="22"/>
  <c r="N492" i="22"/>
  <c r="Q492" i="22"/>
  <c r="N491" i="22"/>
  <c r="N490" i="22"/>
  <c r="Q490" i="22"/>
  <c r="N489" i="22"/>
  <c r="Q489" i="22"/>
  <c r="N488" i="22"/>
  <c r="Q488" i="22"/>
  <c r="N487" i="22"/>
  <c r="N486" i="22"/>
  <c r="Q486" i="22"/>
  <c r="N485" i="22"/>
  <c r="Q485" i="22"/>
  <c r="N484" i="22"/>
  <c r="Q484" i="22"/>
  <c r="N483" i="22"/>
  <c r="N482" i="22"/>
  <c r="Q482" i="22"/>
  <c r="O555" i="22" l="1"/>
  <c r="P555" i="22" s="1"/>
  <c r="O513" i="22"/>
  <c r="P513" i="22" s="1"/>
  <c r="O527" i="22"/>
  <c r="P527" i="22" s="1"/>
  <c r="O541" i="22"/>
  <c r="P541" i="22" s="1"/>
  <c r="O508" i="22"/>
  <c r="P508" i="22" s="1"/>
  <c r="O539" i="22"/>
  <c r="P539" i="22" s="1"/>
  <c r="O497" i="22"/>
  <c r="P497" i="22" s="1"/>
  <c r="O501" i="22"/>
  <c r="P501" i="22" s="1"/>
  <c r="O505" i="22"/>
  <c r="P505" i="22" s="1"/>
  <c r="O519" i="22"/>
  <c r="P519" i="22" s="1"/>
  <c r="O525" i="22"/>
  <c r="P525" i="22" s="1"/>
  <c r="O492" i="22"/>
  <c r="P492" i="22" s="1"/>
  <c r="O485" i="22"/>
  <c r="P485" i="22" s="1"/>
  <c r="O489" i="22"/>
  <c r="P489" i="22" s="1"/>
  <c r="O495" i="22"/>
  <c r="P495" i="22" s="1"/>
  <c r="O496" i="22"/>
  <c r="P496" i="22" s="1"/>
  <c r="O517" i="22"/>
  <c r="P517" i="22" s="1"/>
  <c r="O483" i="22"/>
  <c r="P483" i="22" s="1"/>
  <c r="O484" i="22"/>
  <c r="P484" i="22" s="1"/>
  <c r="O493" i="22"/>
  <c r="P493" i="22" s="1"/>
  <c r="O499" i="22"/>
  <c r="P499" i="22" s="1"/>
  <c r="O500" i="22"/>
  <c r="P500" i="22" s="1"/>
  <c r="O509" i="22"/>
  <c r="P509" i="22" s="1"/>
  <c r="O511" i="22"/>
  <c r="P511" i="22" s="1"/>
  <c r="O514" i="22"/>
  <c r="P514" i="22" s="1"/>
  <c r="O515" i="22"/>
  <c r="P515" i="22" s="1"/>
  <c r="O522" i="22"/>
  <c r="P522" i="22" s="1"/>
  <c r="O523" i="22"/>
  <c r="P523" i="22" s="1"/>
  <c r="O532" i="22"/>
  <c r="P532" i="22" s="1"/>
  <c r="O533" i="22"/>
  <c r="P533" i="22" s="1"/>
  <c r="O544" i="22"/>
  <c r="P544" i="22" s="1"/>
  <c r="O545" i="22"/>
  <c r="P545" i="22" s="1"/>
  <c r="O548" i="22"/>
  <c r="P548" i="22" s="1"/>
  <c r="O549" i="22"/>
  <c r="P549" i="22" s="1"/>
  <c r="O552" i="22"/>
  <c r="P552" i="22" s="1"/>
  <c r="O553" i="22"/>
  <c r="P553" i="22" s="1"/>
  <c r="O556" i="22"/>
  <c r="P556" i="22" s="1"/>
  <c r="O557" i="22"/>
  <c r="P557" i="22" s="1"/>
  <c r="O487" i="22"/>
  <c r="P487" i="22" s="1"/>
  <c r="O488" i="22"/>
  <c r="P488" i="22" s="1"/>
  <c r="O494" i="22"/>
  <c r="P494" i="22" s="1"/>
  <c r="O503" i="22"/>
  <c r="P503" i="22" s="1"/>
  <c r="O504" i="22"/>
  <c r="P504" i="22" s="1"/>
  <c r="O510" i="22"/>
  <c r="P510" i="22" s="1"/>
  <c r="O512" i="22"/>
  <c r="P512" i="22" s="1"/>
  <c r="Q517" i="22"/>
  <c r="O521" i="22"/>
  <c r="P521" i="22" s="1"/>
  <c r="Q525" i="22"/>
  <c r="O531" i="22"/>
  <c r="P531" i="22" s="1"/>
  <c r="Q539" i="22"/>
  <c r="O543" i="22"/>
  <c r="P543" i="22" s="1"/>
  <c r="Q547" i="22"/>
  <c r="Q551" i="22"/>
  <c r="Q555" i="22"/>
  <c r="O491" i="22"/>
  <c r="P491" i="22" s="1"/>
  <c r="O507" i="22"/>
  <c r="P507" i="22" s="1"/>
  <c r="O518" i="22"/>
  <c r="P518" i="22" s="1"/>
  <c r="O526" i="22"/>
  <c r="P526" i="22" s="1"/>
  <c r="O540" i="22"/>
  <c r="P540" i="22" s="1"/>
  <c r="Q514" i="22"/>
  <c r="O516" i="22"/>
  <c r="P516" i="22" s="1"/>
  <c r="Q518" i="22"/>
  <c r="O520" i="22"/>
  <c r="P520" i="22" s="1"/>
  <c r="Q522" i="22"/>
  <c r="O524" i="22"/>
  <c r="P524" i="22" s="1"/>
  <c r="Q526" i="22"/>
  <c r="O528" i="22"/>
  <c r="P528" i="22" s="1"/>
  <c r="Q532" i="22"/>
  <c r="O538" i="22"/>
  <c r="P538" i="22" s="1"/>
  <c r="Q540" i="22"/>
  <c r="O542" i="22"/>
  <c r="P542" i="22" s="1"/>
  <c r="Q544" i="22"/>
  <c r="O546" i="22"/>
  <c r="P546" i="22" s="1"/>
  <c r="O550" i="22"/>
  <c r="P550" i="22" s="1"/>
  <c r="O554" i="22"/>
  <c r="P554" i="22" s="1"/>
  <c r="O558" i="22"/>
  <c r="P558" i="22" s="1"/>
  <c r="Q494" i="22"/>
  <c r="Q502" i="22"/>
  <c r="Q487" i="22"/>
  <c r="Q491" i="22"/>
  <c r="Q503" i="22"/>
  <c r="O482" i="22"/>
  <c r="P482" i="22" s="1"/>
  <c r="O486" i="22"/>
  <c r="P486" i="22" s="1"/>
  <c r="O490" i="22"/>
  <c r="P490" i="22" s="1"/>
  <c r="O498" i="22"/>
  <c r="P498" i="22" s="1"/>
  <c r="O506" i="22"/>
  <c r="P506" i="22" s="1"/>
  <c r="Q483" i="22"/>
  <c r="Q495" i="22"/>
  <c r="Q499" i="22"/>
  <c r="Q507" i="22"/>
  <c r="N481" i="22" l="1"/>
  <c r="Q481" i="22"/>
  <c r="N480" i="22"/>
  <c r="Q480" i="22"/>
  <c r="N479" i="22"/>
  <c r="Q479" i="22"/>
  <c r="N478" i="22"/>
  <c r="N477" i="22"/>
  <c r="Q477" i="22"/>
  <c r="N476" i="22"/>
  <c r="Q476" i="22"/>
  <c r="N475" i="22"/>
  <c r="Q475" i="22"/>
  <c r="N474" i="22"/>
  <c r="N473" i="22"/>
  <c r="Q473" i="22"/>
  <c r="N472" i="22"/>
  <c r="Q472" i="22"/>
  <c r="N471" i="22"/>
  <c r="Q471" i="22"/>
  <c r="N470" i="22"/>
  <c r="Q470" i="22"/>
  <c r="N469" i="22"/>
  <c r="Q469" i="22"/>
  <c r="N468" i="22"/>
  <c r="Q468" i="22"/>
  <c r="N467" i="22"/>
  <c r="Q467" i="22"/>
  <c r="N466" i="22"/>
  <c r="Q466" i="22"/>
  <c r="N465" i="22"/>
  <c r="Q465" i="22"/>
  <c r="N464" i="22"/>
  <c r="Q464" i="22"/>
  <c r="N463" i="22"/>
  <c r="Q463" i="22"/>
  <c r="N462" i="22"/>
  <c r="Q462" i="22"/>
  <c r="N461" i="22"/>
  <c r="Q461" i="22"/>
  <c r="N460" i="22"/>
  <c r="Q460" i="22"/>
  <c r="N459" i="22"/>
  <c r="Q459" i="22"/>
  <c r="N458" i="22"/>
  <c r="N457" i="22"/>
  <c r="O457" i="22" s="1"/>
  <c r="P457" i="22" s="1"/>
  <c r="N456" i="22"/>
  <c r="Q456" i="22"/>
  <c r="N455" i="22"/>
  <c r="Q455" i="22"/>
  <c r="N454" i="22"/>
  <c r="O454" i="22" s="1"/>
  <c r="P454" i="22" s="1"/>
  <c r="N453" i="22"/>
  <c r="Q453" i="22"/>
  <c r="N452" i="22"/>
  <c r="Q452" i="22"/>
  <c r="N451" i="22"/>
  <c r="Q451" i="22"/>
  <c r="N450" i="22"/>
  <c r="N449" i="22"/>
  <c r="N448" i="22"/>
  <c r="Q448" i="22"/>
  <c r="N447" i="22"/>
  <c r="O447" i="22" s="1"/>
  <c r="P447" i="22" s="1"/>
  <c r="Q447" i="22"/>
  <c r="N446" i="22"/>
  <c r="Q445" i="22"/>
  <c r="N445" i="22"/>
  <c r="O445" i="22" s="1"/>
  <c r="P445" i="22" s="1"/>
  <c r="N444" i="22"/>
  <c r="Q444" i="22"/>
  <c r="Q443" i="22"/>
  <c r="N443" i="22"/>
  <c r="O443" i="22" s="1"/>
  <c r="P443" i="22" s="1"/>
  <c r="N442" i="22"/>
  <c r="Q442" i="22"/>
  <c r="O462" i="22" l="1"/>
  <c r="P462" i="22" s="1"/>
  <c r="O468" i="22"/>
  <c r="P468" i="22" s="1"/>
  <c r="O472" i="22"/>
  <c r="P472" i="22" s="1"/>
  <c r="O442" i="22"/>
  <c r="P442" i="22" s="1"/>
  <c r="O446" i="22"/>
  <c r="P446" i="22" s="1"/>
  <c r="O463" i="22"/>
  <c r="P463" i="22" s="1"/>
  <c r="O471" i="22"/>
  <c r="P471" i="22" s="1"/>
  <c r="O455" i="22"/>
  <c r="P455" i="22" s="1"/>
  <c r="O449" i="22"/>
  <c r="P449" i="22" s="1"/>
  <c r="O478" i="22"/>
  <c r="P478" i="22" s="1"/>
  <c r="O479" i="22"/>
  <c r="P479" i="22" s="1"/>
  <c r="O480" i="22"/>
  <c r="P480" i="22" s="1"/>
  <c r="Q449" i="22"/>
  <c r="O453" i="22"/>
  <c r="P453" i="22" s="1"/>
  <c r="Q457" i="22"/>
  <c r="O461" i="22"/>
  <c r="P461" i="22" s="1"/>
  <c r="O465" i="22"/>
  <c r="P465" i="22" s="1"/>
  <c r="O470" i="22"/>
  <c r="P470" i="22" s="1"/>
  <c r="O474" i="22"/>
  <c r="P474" i="22" s="1"/>
  <c r="O475" i="22"/>
  <c r="P475" i="22" s="1"/>
  <c r="O476" i="22"/>
  <c r="P476" i="22" s="1"/>
  <c r="O450" i="22"/>
  <c r="P450" i="22" s="1"/>
  <c r="O451" i="22"/>
  <c r="P451" i="22" s="1"/>
  <c r="O458" i="22"/>
  <c r="P458" i="22" s="1"/>
  <c r="O459" i="22"/>
  <c r="P459" i="22" s="1"/>
  <c r="Q474" i="22"/>
  <c r="O469" i="22"/>
  <c r="P469" i="22" s="1"/>
  <c r="O473" i="22"/>
  <c r="P473" i="22" s="1"/>
  <c r="O477" i="22"/>
  <c r="P477" i="22" s="1"/>
  <c r="O481" i="22"/>
  <c r="P481" i="22" s="1"/>
  <c r="Q478" i="22"/>
  <c r="O466" i="22"/>
  <c r="P466" i="22" s="1"/>
  <c r="O467" i="22"/>
  <c r="P467" i="22" s="1"/>
  <c r="O444" i="22"/>
  <c r="P444" i="22" s="1"/>
  <c r="Q446" i="22"/>
  <c r="O448" i="22"/>
  <c r="P448" i="22" s="1"/>
  <c r="Q450" i="22"/>
  <c r="O452" i="22"/>
  <c r="P452" i="22" s="1"/>
  <c r="Q454" i="22"/>
  <c r="O456" i="22"/>
  <c r="P456" i="22" s="1"/>
  <c r="Q458" i="22"/>
  <c r="O460" i="22"/>
  <c r="P460" i="22" s="1"/>
  <c r="O464" i="22"/>
  <c r="P464" i="22" s="1"/>
  <c r="N441" i="22" l="1"/>
  <c r="Q441" i="22"/>
  <c r="N440" i="22"/>
  <c r="Q440" i="22"/>
  <c r="N439" i="22"/>
  <c r="Q439" i="22"/>
  <c r="N438" i="22"/>
  <c r="Q438" i="22"/>
  <c r="N437" i="22"/>
  <c r="Q437" i="22"/>
  <c r="N436" i="22"/>
  <c r="Q436" i="22"/>
  <c r="N435" i="22"/>
  <c r="Q435" i="22"/>
  <c r="N434" i="22"/>
  <c r="Q434" i="22"/>
  <c r="Q433" i="22"/>
  <c r="N433" i="22"/>
  <c r="N432" i="22"/>
  <c r="Q432" i="22"/>
  <c r="N431" i="22"/>
  <c r="Q431" i="22"/>
  <c r="N430" i="22"/>
  <c r="N429" i="22"/>
  <c r="Q429" i="22"/>
  <c r="N428" i="22"/>
  <c r="Q428" i="22"/>
  <c r="N427" i="22"/>
  <c r="Q427" i="22"/>
  <c r="N426" i="22"/>
  <c r="O426" i="22" s="1"/>
  <c r="P426" i="22" s="1"/>
  <c r="N425" i="22"/>
  <c r="Q425" i="22"/>
  <c r="N424" i="22"/>
  <c r="Q424" i="22"/>
  <c r="N423" i="22"/>
  <c r="Q423" i="22"/>
  <c r="N422" i="22"/>
  <c r="O438" i="22" l="1"/>
  <c r="P438" i="22" s="1"/>
  <c r="O427" i="22"/>
  <c r="P427" i="22" s="1"/>
  <c r="O435" i="22"/>
  <c r="P435" i="22" s="1"/>
  <c r="O422" i="22"/>
  <c r="P422" i="22" s="1"/>
  <c r="O423" i="22"/>
  <c r="P423" i="22" s="1"/>
  <c r="O425" i="22"/>
  <c r="P425" i="22" s="1"/>
  <c r="O433" i="22"/>
  <c r="P433" i="22" s="1"/>
  <c r="O434" i="22"/>
  <c r="P434" i="22" s="1"/>
  <c r="O441" i="22"/>
  <c r="P441" i="22" s="1"/>
  <c r="O430" i="22"/>
  <c r="P430" i="22" s="1"/>
  <c r="O431" i="22"/>
  <c r="P431" i="22" s="1"/>
  <c r="O439" i="22"/>
  <c r="P439" i="22" s="1"/>
  <c r="O429" i="22"/>
  <c r="P429" i="22" s="1"/>
  <c r="O437" i="22"/>
  <c r="P437" i="22" s="1"/>
  <c r="Q422" i="22"/>
  <c r="O424" i="22"/>
  <c r="P424" i="22" s="1"/>
  <c r="Q426" i="22"/>
  <c r="O428" i="22"/>
  <c r="P428" i="22" s="1"/>
  <c r="Q430" i="22"/>
  <c r="O432" i="22"/>
  <c r="P432" i="22" s="1"/>
  <c r="O436" i="22"/>
  <c r="P436" i="22" s="1"/>
  <c r="O440" i="22"/>
  <c r="P440" i="22" s="1"/>
  <c r="N421" i="22" l="1"/>
  <c r="Q421" i="22"/>
  <c r="Q420" i="22"/>
  <c r="N420" i="22"/>
  <c r="O420" i="22" s="1"/>
  <c r="P420" i="22" s="1"/>
  <c r="Q419" i="22"/>
  <c r="N419" i="22"/>
  <c r="O419" i="22" s="1"/>
  <c r="P419" i="22" s="1"/>
  <c r="N418" i="22"/>
  <c r="Q418" i="22"/>
  <c r="N417" i="22"/>
  <c r="N416" i="22"/>
  <c r="N415" i="22"/>
  <c r="Q415" i="22"/>
  <c r="N414" i="22"/>
  <c r="Q414" i="22"/>
  <c r="N413" i="22"/>
  <c r="N412" i="22"/>
  <c r="Q412" i="22"/>
  <c r="N411" i="22"/>
  <c r="Q411" i="22"/>
  <c r="N410" i="22"/>
  <c r="Q410" i="22"/>
  <c r="N409" i="22"/>
  <c r="N408" i="22"/>
  <c r="N407" i="22"/>
  <c r="Q407" i="22"/>
  <c r="N406" i="22"/>
  <c r="Q406" i="22"/>
  <c r="N405" i="22"/>
  <c r="N404" i="22"/>
  <c r="N403" i="22"/>
  <c r="Q403" i="22"/>
  <c r="N402" i="22"/>
  <c r="Q402" i="22"/>
  <c r="N401" i="22"/>
  <c r="N400" i="22"/>
  <c r="N399" i="22"/>
  <c r="Q399" i="22"/>
  <c r="N398" i="22"/>
  <c r="Q398" i="22"/>
  <c r="N397" i="22"/>
  <c r="N396" i="22"/>
  <c r="N395" i="22"/>
  <c r="Q395" i="22"/>
  <c r="N394" i="22"/>
  <c r="Q394" i="22"/>
  <c r="N393" i="22"/>
  <c r="N392" i="22"/>
  <c r="N391" i="22"/>
  <c r="Q391" i="22"/>
  <c r="N390" i="22"/>
  <c r="Q390" i="22"/>
  <c r="N389" i="22"/>
  <c r="Q388" i="22"/>
  <c r="N388" i="22"/>
  <c r="N387" i="22"/>
  <c r="Q387" i="22"/>
  <c r="N386" i="22"/>
  <c r="Q386" i="22"/>
  <c r="N385" i="22"/>
  <c r="N384" i="22"/>
  <c r="N383" i="22"/>
  <c r="Q383" i="22"/>
  <c r="N382" i="22"/>
  <c r="Q382" i="22"/>
  <c r="N381" i="22"/>
  <c r="Q381" i="22"/>
  <c r="Q380" i="22"/>
  <c r="N380" i="22"/>
  <c r="N379" i="22"/>
  <c r="Q379" i="22"/>
  <c r="N378" i="22"/>
  <c r="Q378" i="22"/>
  <c r="N377" i="22"/>
  <c r="Q377" i="22"/>
  <c r="N376" i="22"/>
  <c r="N375" i="22"/>
  <c r="Q375" i="22"/>
  <c r="N374" i="22"/>
  <c r="Q374" i="22"/>
  <c r="O376" i="22" l="1"/>
  <c r="P376" i="22" s="1"/>
  <c r="O380" i="22"/>
  <c r="P380" i="22" s="1"/>
  <c r="O414" i="22"/>
  <c r="P414" i="22" s="1"/>
  <c r="O392" i="22"/>
  <c r="P392" i="22" s="1"/>
  <c r="O396" i="22"/>
  <c r="P396" i="22" s="1"/>
  <c r="O400" i="22"/>
  <c r="P400" i="22" s="1"/>
  <c r="O404" i="22"/>
  <c r="P404" i="22" s="1"/>
  <c r="O408" i="22"/>
  <c r="P408" i="22" s="1"/>
  <c r="O412" i="22"/>
  <c r="P412" i="22" s="1"/>
  <c r="Q396" i="22"/>
  <c r="O377" i="22"/>
  <c r="P377" i="22" s="1"/>
  <c r="O381" i="22"/>
  <c r="P381" i="22" s="1"/>
  <c r="O384" i="22"/>
  <c r="P384" i="22" s="1"/>
  <c r="O388" i="22"/>
  <c r="P388" i="22" s="1"/>
  <c r="Q404" i="22"/>
  <c r="O416" i="22"/>
  <c r="P416" i="22" s="1"/>
  <c r="O374" i="22"/>
  <c r="P374" i="22" s="1"/>
  <c r="O382" i="22"/>
  <c r="P382" i="22" s="1"/>
  <c r="O389" i="22"/>
  <c r="P389" i="22" s="1"/>
  <c r="O390" i="22"/>
  <c r="P390" i="22" s="1"/>
  <c r="O397" i="22"/>
  <c r="P397" i="22" s="1"/>
  <c r="O398" i="22"/>
  <c r="P398" i="22" s="1"/>
  <c r="O405" i="22"/>
  <c r="P405" i="22" s="1"/>
  <c r="O406" i="22"/>
  <c r="P406" i="22" s="1"/>
  <c r="O413" i="22"/>
  <c r="P413" i="22" s="1"/>
  <c r="Q376" i="22"/>
  <c r="Q392" i="22"/>
  <c r="Q400" i="22"/>
  <c r="Q408" i="22"/>
  <c r="Q416" i="22"/>
  <c r="Q384" i="22"/>
  <c r="O378" i="22"/>
  <c r="P378" i="22" s="1"/>
  <c r="O385" i="22"/>
  <c r="P385" i="22" s="1"/>
  <c r="O386" i="22"/>
  <c r="P386" i="22" s="1"/>
  <c r="O393" i="22"/>
  <c r="P393" i="22" s="1"/>
  <c r="O394" i="22"/>
  <c r="P394" i="22" s="1"/>
  <c r="O401" i="22"/>
  <c r="P401" i="22" s="1"/>
  <c r="O402" i="22"/>
  <c r="P402" i="22" s="1"/>
  <c r="O409" i="22"/>
  <c r="P409" i="22" s="1"/>
  <c r="O410" i="22"/>
  <c r="P410" i="22" s="1"/>
  <c r="O417" i="22"/>
  <c r="P417" i="22" s="1"/>
  <c r="O418" i="22"/>
  <c r="P418" i="22" s="1"/>
  <c r="O375" i="22"/>
  <c r="P375" i="22" s="1"/>
  <c r="O379" i="22"/>
  <c r="P379" i="22" s="1"/>
  <c r="O383" i="22"/>
  <c r="P383" i="22" s="1"/>
  <c r="Q385" i="22"/>
  <c r="O387" i="22"/>
  <c r="P387" i="22" s="1"/>
  <c r="Q389" i="22"/>
  <c r="O391" i="22"/>
  <c r="P391" i="22" s="1"/>
  <c r="Q393" i="22"/>
  <c r="O395" i="22"/>
  <c r="P395" i="22" s="1"/>
  <c r="Q397" i="22"/>
  <c r="O399" i="22"/>
  <c r="P399" i="22" s="1"/>
  <c r="Q401" i="22"/>
  <c r="O403" i="22"/>
  <c r="P403" i="22" s="1"/>
  <c r="Q405" i="22"/>
  <c r="O407" i="22"/>
  <c r="P407" i="22" s="1"/>
  <c r="Q409" i="22"/>
  <c r="O411" i="22"/>
  <c r="P411" i="22" s="1"/>
  <c r="Q413" i="22"/>
  <c r="O415" i="22"/>
  <c r="P415" i="22" s="1"/>
  <c r="Q417" i="22"/>
  <c r="O421" i="22"/>
  <c r="P421" i="22" s="1"/>
  <c r="N373" i="22" l="1"/>
  <c r="Q373" i="22"/>
  <c r="N372" i="22"/>
  <c r="Q372" i="22"/>
  <c r="N371" i="22"/>
  <c r="Q371" i="22"/>
  <c r="N370" i="22"/>
  <c r="N369" i="22"/>
  <c r="Q369" i="22"/>
  <c r="N368" i="22"/>
  <c r="Q368" i="22"/>
  <c r="N367" i="22"/>
  <c r="Q367" i="22"/>
  <c r="N366" i="22"/>
  <c r="N365" i="22"/>
  <c r="Q365" i="22"/>
  <c r="N364" i="22"/>
  <c r="Q364" i="22"/>
  <c r="N363" i="22"/>
  <c r="Q363" i="22"/>
  <c r="N362" i="22"/>
  <c r="Q362" i="22"/>
  <c r="N361" i="22"/>
  <c r="Q361" i="22"/>
  <c r="N360" i="22"/>
  <c r="Q360" i="22"/>
  <c r="N359" i="22"/>
  <c r="Q359" i="22"/>
  <c r="N358" i="22"/>
  <c r="Q358" i="22"/>
  <c r="N357" i="22"/>
  <c r="Q357" i="22"/>
  <c r="N356" i="22"/>
  <c r="Q356" i="22"/>
  <c r="N355" i="22"/>
  <c r="Q355" i="22"/>
  <c r="N354" i="22"/>
  <c r="Q354" i="22"/>
  <c r="N353" i="22"/>
  <c r="Q353" i="22"/>
  <c r="N352" i="22"/>
  <c r="N351" i="22"/>
  <c r="Q351" i="22"/>
  <c r="N350" i="22"/>
  <c r="Q350" i="22"/>
  <c r="N349" i="22"/>
  <c r="Q349" i="22"/>
  <c r="N348" i="22"/>
  <c r="Q348" i="22"/>
  <c r="N347" i="22"/>
  <c r="Q347" i="22"/>
  <c r="N346" i="22"/>
  <c r="Q346" i="22"/>
  <c r="N345" i="22"/>
  <c r="Q345" i="22"/>
  <c r="N344" i="22"/>
  <c r="Q344" i="22"/>
  <c r="N343" i="22"/>
  <c r="Q343" i="22"/>
  <c r="N342" i="22"/>
  <c r="Q342" i="22"/>
  <c r="N341" i="22"/>
  <c r="Q341" i="22"/>
  <c r="N340" i="22"/>
  <c r="Q340" i="22"/>
  <c r="N339" i="22"/>
  <c r="Q339" i="22"/>
  <c r="N338" i="22"/>
  <c r="Q338" i="22"/>
  <c r="N337" i="22"/>
  <c r="Q337" i="22"/>
  <c r="N336" i="22"/>
  <c r="Q336" i="22"/>
  <c r="N335" i="22"/>
  <c r="Q335" i="22"/>
  <c r="N334" i="22"/>
  <c r="Q334" i="22"/>
  <c r="N333" i="22"/>
  <c r="Q333" i="22"/>
  <c r="N332" i="22"/>
  <c r="Q332" i="22"/>
  <c r="N331" i="22"/>
  <c r="Q331" i="22"/>
  <c r="N330" i="22"/>
  <c r="Q330" i="22"/>
  <c r="N329" i="22"/>
  <c r="Q329" i="22"/>
  <c r="N328" i="22"/>
  <c r="Q328" i="22"/>
  <c r="Q327" i="22"/>
  <c r="N327" i="22"/>
  <c r="N326" i="22"/>
  <c r="Q326" i="22"/>
  <c r="N325" i="22"/>
  <c r="Q325" i="22"/>
  <c r="N324" i="22"/>
  <c r="Q324" i="22"/>
  <c r="N323" i="22"/>
  <c r="Q323" i="22"/>
  <c r="N322" i="22"/>
  <c r="Q322" i="22"/>
  <c r="N321" i="22"/>
  <c r="Q321" i="22"/>
  <c r="N320" i="22"/>
  <c r="Q320" i="22"/>
  <c r="O341" i="22" l="1"/>
  <c r="P341" i="22" s="1"/>
  <c r="O344" i="22"/>
  <c r="P344" i="22" s="1"/>
  <c r="O325" i="22"/>
  <c r="P325" i="22" s="1"/>
  <c r="O328" i="22"/>
  <c r="P328" i="22" s="1"/>
  <c r="O324" i="22"/>
  <c r="P324" i="22" s="1"/>
  <c r="O340" i="22"/>
  <c r="P340" i="22" s="1"/>
  <c r="O356" i="22"/>
  <c r="P356" i="22" s="1"/>
  <c r="O360" i="22"/>
  <c r="P360" i="22" s="1"/>
  <c r="O364" i="22"/>
  <c r="P364" i="22" s="1"/>
  <c r="O321" i="22"/>
  <c r="P321" i="22" s="1"/>
  <c r="O337" i="22"/>
  <c r="P337" i="22" s="1"/>
  <c r="O355" i="22"/>
  <c r="P355" i="22" s="1"/>
  <c r="O359" i="22"/>
  <c r="P359" i="22" s="1"/>
  <c r="O363" i="22"/>
  <c r="P363" i="22" s="1"/>
  <c r="O333" i="22"/>
  <c r="P333" i="22" s="1"/>
  <c r="O336" i="22"/>
  <c r="P336" i="22" s="1"/>
  <c r="O349" i="22"/>
  <c r="P349" i="22" s="1"/>
  <c r="O320" i="22"/>
  <c r="P320" i="22" s="1"/>
  <c r="O329" i="22"/>
  <c r="P329" i="22" s="1"/>
  <c r="O332" i="22"/>
  <c r="P332" i="22" s="1"/>
  <c r="O345" i="22"/>
  <c r="P345" i="22" s="1"/>
  <c r="O348" i="22"/>
  <c r="P348" i="22" s="1"/>
  <c r="O370" i="22"/>
  <c r="P370" i="22" s="1"/>
  <c r="O371" i="22"/>
  <c r="P371" i="22" s="1"/>
  <c r="O372" i="22"/>
  <c r="P372" i="22" s="1"/>
  <c r="O354" i="22"/>
  <c r="P354" i="22" s="1"/>
  <c r="O358" i="22"/>
  <c r="P358" i="22" s="1"/>
  <c r="O362" i="22"/>
  <c r="P362" i="22" s="1"/>
  <c r="O366" i="22"/>
  <c r="P366" i="22" s="1"/>
  <c r="O367" i="22"/>
  <c r="P367" i="22" s="1"/>
  <c r="O368" i="22"/>
  <c r="P368" i="22" s="1"/>
  <c r="O323" i="22"/>
  <c r="P323" i="22" s="1"/>
  <c r="O327" i="22"/>
  <c r="P327" i="22" s="1"/>
  <c r="O331" i="22"/>
  <c r="P331" i="22" s="1"/>
  <c r="O335" i="22"/>
  <c r="P335" i="22" s="1"/>
  <c r="O339" i="22"/>
  <c r="P339" i="22" s="1"/>
  <c r="O343" i="22"/>
  <c r="P343" i="22" s="1"/>
  <c r="O347" i="22"/>
  <c r="P347" i="22" s="1"/>
  <c r="O351" i="22"/>
  <c r="P351" i="22" s="1"/>
  <c r="O322" i="22"/>
  <c r="P322" i="22" s="1"/>
  <c r="O326" i="22"/>
  <c r="P326" i="22" s="1"/>
  <c r="O330" i="22"/>
  <c r="P330" i="22" s="1"/>
  <c r="O334" i="22"/>
  <c r="P334" i="22" s="1"/>
  <c r="O338" i="22"/>
  <c r="P338" i="22" s="1"/>
  <c r="O342" i="22"/>
  <c r="P342" i="22" s="1"/>
  <c r="O346" i="22"/>
  <c r="P346" i="22" s="1"/>
  <c r="O350" i="22"/>
  <c r="P350" i="22" s="1"/>
  <c r="O353" i="22"/>
  <c r="P353" i="22" s="1"/>
  <c r="O357" i="22"/>
  <c r="P357" i="22" s="1"/>
  <c r="O361" i="22"/>
  <c r="P361" i="22" s="1"/>
  <c r="O365" i="22"/>
  <c r="P365" i="22" s="1"/>
  <c r="O369" i="22"/>
  <c r="P369" i="22" s="1"/>
  <c r="O373" i="22"/>
  <c r="P373" i="22" s="1"/>
  <c r="Q366" i="22"/>
  <c r="Q370" i="22"/>
  <c r="N319" i="22" l="1"/>
  <c r="Q319" i="22"/>
  <c r="N318" i="22"/>
  <c r="Q318" i="22"/>
  <c r="N317" i="22"/>
  <c r="Q317" i="22"/>
  <c r="N316" i="22"/>
  <c r="N315" i="22"/>
  <c r="Q315" i="22"/>
  <c r="N314" i="22"/>
  <c r="Q314" i="22"/>
  <c r="N313" i="22"/>
  <c r="Q313" i="22"/>
  <c r="N312" i="22"/>
  <c r="N311" i="22"/>
  <c r="Q311" i="22"/>
  <c r="N310" i="22"/>
  <c r="Q310" i="22"/>
  <c r="N309" i="22"/>
  <c r="Q309" i="22"/>
  <c r="N308" i="22"/>
  <c r="N307" i="22"/>
  <c r="Q307" i="22"/>
  <c r="N306" i="22"/>
  <c r="Q306" i="22"/>
  <c r="N305" i="22"/>
  <c r="Q305" i="22"/>
  <c r="N304" i="22"/>
  <c r="O304" i="22" s="1"/>
  <c r="P304" i="22" s="1"/>
  <c r="N303" i="22"/>
  <c r="Q303" i="22"/>
  <c r="N302" i="22"/>
  <c r="Q302" i="22"/>
  <c r="O306" i="22" l="1"/>
  <c r="P306" i="22" s="1"/>
  <c r="O310" i="22"/>
  <c r="P310" i="22" s="1"/>
  <c r="O305" i="22"/>
  <c r="P305" i="22" s="1"/>
  <c r="O309" i="22"/>
  <c r="P309" i="22" s="1"/>
  <c r="O302" i="22"/>
  <c r="P302" i="22" s="1"/>
  <c r="O316" i="22"/>
  <c r="P316" i="22" s="1"/>
  <c r="O317" i="22"/>
  <c r="P317" i="22" s="1"/>
  <c r="O318" i="22"/>
  <c r="P318" i="22" s="1"/>
  <c r="O312" i="22"/>
  <c r="P312" i="22" s="1"/>
  <c r="O313" i="22"/>
  <c r="P313" i="22" s="1"/>
  <c r="O314" i="22"/>
  <c r="P314" i="22" s="1"/>
  <c r="O308" i="22"/>
  <c r="P308" i="22" s="1"/>
  <c r="Q308" i="22"/>
  <c r="Q316" i="22"/>
  <c r="O303" i="22"/>
  <c r="P303" i="22" s="1"/>
  <c r="O307" i="22"/>
  <c r="P307" i="22" s="1"/>
  <c r="O311" i="22"/>
  <c r="P311" i="22" s="1"/>
  <c r="O315" i="22"/>
  <c r="P315" i="22" s="1"/>
  <c r="O319" i="22"/>
  <c r="P319" i="22" s="1"/>
  <c r="Q304" i="22"/>
  <c r="Q312" i="22"/>
  <c r="N301" i="22" l="1"/>
  <c r="Q301" i="22"/>
  <c r="N300" i="22"/>
  <c r="Q300" i="22"/>
  <c r="N299" i="22"/>
  <c r="Q299" i="22"/>
  <c r="N298" i="22"/>
  <c r="Q298" i="22"/>
  <c r="N297" i="22"/>
  <c r="Q297" i="22"/>
  <c r="N296" i="22"/>
  <c r="Q296" i="22"/>
  <c r="N295" i="22"/>
  <c r="Q295" i="22"/>
  <c r="N294" i="22"/>
  <c r="Q294" i="22"/>
  <c r="N293" i="22"/>
  <c r="Q293" i="22"/>
  <c r="N292" i="22"/>
  <c r="Q292" i="22"/>
  <c r="N291" i="22"/>
  <c r="Q291" i="22"/>
  <c r="N290" i="22"/>
  <c r="Q290" i="22"/>
  <c r="N289" i="22"/>
  <c r="Q289" i="22"/>
  <c r="N288" i="22"/>
  <c r="Q288" i="22"/>
  <c r="N287" i="22"/>
  <c r="Q287" i="22"/>
  <c r="N286" i="22"/>
  <c r="Q286" i="22"/>
  <c r="N285" i="22"/>
  <c r="Q285" i="22"/>
  <c r="N284" i="22"/>
  <c r="Q284" i="22"/>
  <c r="N283" i="22"/>
  <c r="Q283" i="22"/>
  <c r="N282" i="22"/>
  <c r="Q282" i="22"/>
  <c r="N281" i="22"/>
  <c r="Q281" i="22"/>
  <c r="N280" i="22"/>
  <c r="Q280" i="22"/>
  <c r="N279" i="22"/>
  <c r="Q279" i="22"/>
  <c r="N278" i="22"/>
  <c r="Q278" i="22"/>
  <c r="N277" i="22"/>
  <c r="Q277" i="22"/>
  <c r="N276" i="22"/>
  <c r="Q276" i="22"/>
  <c r="N275" i="22"/>
  <c r="Q275" i="22"/>
  <c r="N274" i="22"/>
  <c r="Q274" i="22"/>
  <c r="N273" i="22"/>
  <c r="Q273" i="22"/>
  <c r="N272" i="22"/>
  <c r="Q272" i="22"/>
  <c r="N271" i="22"/>
  <c r="Q271" i="22"/>
  <c r="N270" i="22"/>
  <c r="Q270" i="22"/>
  <c r="N269" i="22"/>
  <c r="Q269" i="22"/>
  <c r="N268" i="22"/>
  <c r="Q268" i="22"/>
  <c r="N267" i="22"/>
  <c r="Q267" i="22"/>
  <c r="N266" i="22"/>
  <c r="Q266" i="22"/>
  <c r="N265" i="22"/>
  <c r="Q265" i="22"/>
  <c r="N264" i="22"/>
  <c r="Q264" i="22"/>
  <c r="N263" i="22"/>
  <c r="Q263" i="22"/>
  <c r="N262" i="22"/>
  <c r="Q262" i="22"/>
  <c r="N261" i="22"/>
  <c r="Q261" i="22"/>
  <c r="N260" i="22"/>
  <c r="Q260" i="22"/>
  <c r="N259" i="22"/>
  <c r="Q259" i="22"/>
  <c r="N258" i="22"/>
  <c r="Q258" i="22"/>
  <c r="N257" i="22"/>
  <c r="Q257" i="22"/>
  <c r="N256" i="22"/>
  <c r="Q256" i="22"/>
  <c r="N255" i="22"/>
  <c r="N254" i="22"/>
  <c r="Q254" i="22"/>
  <c r="N253" i="22"/>
  <c r="Q253" i="22"/>
  <c r="N252" i="22"/>
  <c r="Q252" i="22"/>
  <c r="N251" i="22"/>
  <c r="N250" i="22"/>
  <c r="Q250" i="22"/>
  <c r="N249" i="22"/>
  <c r="Q249" i="22"/>
  <c r="N248" i="22"/>
  <c r="Q248" i="22"/>
  <c r="N247" i="22"/>
  <c r="Q247" i="22"/>
  <c r="N246" i="22"/>
  <c r="Q246" i="22"/>
  <c r="N245" i="22"/>
  <c r="Q245" i="22"/>
  <c r="N244" i="22"/>
  <c r="Q244" i="22"/>
  <c r="N243" i="22"/>
  <c r="Q243" i="22"/>
  <c r="N242" i="22"/>
  <c r="Q242" i="22"/>
  <c r="N241" i="22"/>
  <c r="Q241" i="22"/>
  <c r="N240" i="22"/>
  <c r="Q240" i="22"/>
  <c r="N239" i="22"/>
  <c r="Q239" i="22"/>
  <c r="N238" i="22"/>
  <c r="Q238" i="22"/>
  <c r="N237" i="22"/>
  <c r="Q237" i="22"/>
  <c r="N236" i="22"/>
  <c r="Q236" i="22"/>
  <c r="N235" i="22"/>
  <c r="Q235" i="22"/>
  <c r="N234" i="22"/>
  <c r="Q234" i="22"/>
  <c r="N233" i="22"/>
  <c r="Q233" i="22"/>
  <c r="N232" i="22"/>
  <c r="Q232" i="22"/>
  <c r="N231" i="22"/>
  <c r="Q231" i="22"/>
  <c r="N230" i="22"/>
  <c r="Q230" i="22"/>
  <c r="N229" i="22"/>
  <c r="Q229" i="22"/>
  <c r="N228" i="22"/>
  <c r="Q228" i="22"/>
  <c r="N227" i="22"/>
  <c r="Q227" i="22"/>
  <c r="N226" i="22"/>
  <c r="Q226" i="22"/>
  <c r="N225" i="22"/>
  <c r="Q225" i="22"/>
  <c r="N224" i="22"/>
  <c r="Q224" i="22"/>
  <c r="N223" i="22"/>
  <c r="Q223" i="22"/>
  <c r="N222" i="22"/>
  <c r="Q222" i="22"/>
  <c r="N221" i="22"/>
  <c r="Q221" i="22"/>
  <c r="N220" i="22"/>
  <c r="Q220" i="22"/>
  <c r="N219" i="22"/>
  <c r="Q219" i="22"/>
  <c r="N218" i="22"/>
  <c r="Q218" i="22"/>
  <c r="N217" i="22"/>
  <c r="Q217" i="22"/>
  <c r="N216" i="22"/>
  <c r="Q216" i="22"/>
  <c r="N215" i="22"/>
  <c r="Q215" i="22"/>
  <c r="N214" i="22"/>
  <c r="Q214" i="22"/>
  <c r="N213" i="22"/>
  <c r="Q213" i="22"/>
  <c r="N212" i="22"/>
  <c r="Q212" i="22"/>
  <c r="N211" i="22"/>
  <c r="Q211" i="22"/>
  <c r="N210" i="22"/>
  <c r="Q210" i="22"/>
  <c r="O234" i="22" l="1"/>
  <c r="P234" i="22" s="1"/>
  <c r="O238" i="22"/>
  <c r="P238" i="22" s="1"/>
  <c r="O241" i="22"/>
  <c r="P241" i="22" s="1"/>
  <c r="O294" i="22"/>
  <c r="P294" i="22" s="1"/>
  <c r="O263" i="22"/>
  <c r="P263" i="22" s="1"/>
  <c r="O267" i="22"/>
  <c r="P267" i="22" s="1"/>
  <c r="O218" i="22"/>
  <c r="P218" i="22" s="1"/>
  <c r="O222" i="22"/>
  <c r="P222" i="22" s="1"/>
  <c r="O225" i="22"/>
  <c r="P225" i="22" s="1"/>
  <c r="O250" i="22"/>
  <c r="P250" i="22" s="1"/>
  <c r="O255" i="22"/>
  <c r="P255" i="22" s="1"/>
  <c r="O262" i="22"/>
  <c r="P262" i="22" s="1"/>
  <c r="O279" i="22"/>
  <c r="P279" i="22" s="1"/>
  <c r="O291" i="22"/>
  <c r="P291" i="22" s="1"/>
  <c r="O210" i="22"/>
  <c r="P210" i="22" s="1"/>
  <c r="O214" i="22"/>
  <c r="P214" i="22" s="1"/>
  <c r="O217" i="22"/>
  <c r="P217" i="22" s="1"/>
  <c r="O226" i="22"/>
  <c r="P226" i="22" s="1"/>
  <c r="O230" i="22"/>
  <c r="P230" i="22" s="1"/>
  <c r="O233" i="22"/>
  <c r="P233" i="22" s="1"/>
  <c r="O242" i="22"/>
  <c r="P242" i="22" s="1"/>
  <c r="O246" i="22"/>
  <c r="P246" i="22" s="1"/>
  <c r="O249" i="22"/>
  <c r="P249" i="22" s="1"/>
  <c r="O278" i="22"/>
  <c r="P278" i="22" s="1"/>
  <c r="O266" i="22"/>
  <c r="P266" i="22" s="1"/>
  <c r="O290" i="22"/>
  <c r="P290" i="22" s="1"/>
  <c r="O295" i="22"/>
  <c r="P295" i="22" s="1"/>
  <c r="O215" i="22"/>
  <c r="P215" i="22" s="1"/>
  <c r="O223" i="22"/>
  <c r="P223" i="22" s="1"/>
  <c r="O231" i="22"/>
  <c r="P231" i="22" s="1"/>
  <c r="O239" i="22"/>
  <c r="P239" i="22" s="1"/>
  <c r="O247" i="22"/>
  <c r="P247" i="22" s="1"/>
  <c r="O253" i="22"/>
  <c r="P253" i="22" s="1"/>
  <c r="O258" i="22"/>
  <c r="P258" i="22" s="1"/>
  <c r="O259" i="22"/>
  <c r="P259" i="22" s="1"/>
  <c r="O274" i="22"/>
  <c r="P274" i="22" s="1"/>
  <c r="O275" i="22"/>
  <c r="P275" i="22" s="1"/>
  <c r="O213" i="22"/>
  <c r="P213" i="22" s="1"/>
  <c r="O221" i="22"/>
  <c r="P221" i="22" s="1"/>
  <c r="O229" i="22"/>
  <c r="P229" i="22" s="1"/>
  <c r="O237" i="22"/>
  <c r="P237" i="22" s="1"/>
  <c r="O245" i="22"/>
  <c r="P245" i="22" s="1"/>
  <c r="Q255" i="22"/>
  <c r="O270" i="22"/>
  <c r="P270" i="22" s="1"/>
  <c r="O271" i="22"/>
  <c r="P271" i="22" s="1"/>
  <c r="O286" i="22"/>
  <c r="P286" i="22" s="1"/>
  <c r="O287" i="22"/>
  <c r="P287" i="22" s="1"/>
  <c r="O211" i="22"/>
  <c r="P211" i="22" s="1"/>
  <c r="O219" i="22"/>
  <c r="P219" i="22" s="1"/>
  <c r="O227" i="22"/>
  <c r="P227" i="22" s="1"/>
  <c r="O235" i="22"/>
  <c r="P235" i="22" s="1"/>
  <c r="O243" i="22"/>
  <c r="P243" i="22" s="1"/>
  <c r="O251" i="22"/>
  <c r="P251" i="22" s="1"/>
  <c r="O254" i="22"/>
  <c r="P254" i="22" s="1"/>
  <c r="O282" i="22"/>
  <c r="P282" i="22" s="1"/>
  <c r="O283" i="22"/>
  <c r="P283" i="22" s="1"/>
  <c r="O298" i="22"/>
  <c r="P298" i="22" s="1"/>
  <c r="O299" i="22"/>
  <c r="P299" i="22" s="1"/>
  <c r="O212" i="22"/>
  <c r="P212" i="22" s="1"/>
  <c r="O216" i="22"/>
  <c r="P216" i="22" s="1"/>
  <c r="O220" i="22"/>
  <c r="P220" i="22" s="1"/>
  <c r="O224" i="22"/>
  <c r="P224" i="22" s="1"/>
  <c r="O228" i="22"/>
  <c r="P228" i="22" s="1"/>
  <c r="O232" i="22"/>
  <c r="P232" i="22" s="1"/>
  <c r="O236" i="22"/>
  <c r="P236" i="22" s="1"/>
  <c r="O240" i="22"/>
  <c r="P240" i="22" s="1"/>
  <c r="O244" i="22"/>
  <c r="P244" i="22" s="1"/>
  <c r="O248" i="22"/>
  <c r="P248" i="22" s="1"/>
  <c r="O252" i="22"/>
  <c r="P252" i="22" s="1"/>
  <c r="O256" i="22"/>
  <c r="P256" i="22" s="1"/>
  <c r="O260" i="22"/>
  <c r="P260" i="22" s="1"/>
  <c r="O264" i="22"/>
  <c r="P264" i="22" s="1"/>
  <c r="O268" i="22"/>
  <c r="P268" i="22" s="1"/>
  <c r="O272" i="22"/>
  <c r="P272" i="22" s="1"/>
  <c r="O276" i="22"/>
  <c r="P276" i="22" s="1"/>
  <c r="O280" i="22"/>
  <c r="P280" i="22" s="1"/>
  <c r="O284" i="22"/>
  <c r="P284" i="22" s="1"/>
  <c r="O288" i="22"/>
  <c r="P288" i="22" s="1"/>
  <c r="O292" i="22"/>
  <c r="P292" i="22" s="1"/>
  <c r="O296" i="22"/>
  <c r="P296" i="22" s="1"/>
  <c r="O300" i="22"/>
  <c r="P300" i="22" s="1"/>
  <c r="O257" i="22"/>
  <c r="P257" i="22" s="1"/>
  <c r="O261" i="22"/>
  <c r="P261" i="22" s="1"/>
  <c r="O265" i="22"/>
  <c r="P265" i="22" s="1"/>
  <c r="O269" i="22"/>
  <c r="P269" i="22" s="1"/>
  <c r="O273" i="22"/>
  <c r="P273" i="22" s="1"/>
  <c r="O277" i="22"/>
  <c r="P277" i="22" s="1"/>
  <c r="O281" i="22"/>
  <c r="P281" i="22" s="1"/>
  <c r="O285" i="22"/>
  <c r="P285" i="22" s="1"/>
  <c r="O289" i="22"/>
  <c r="P289" i="22" s="1"/>
  <c r="O293" i="22"/>
  <c r="P293" i="22" s="1"/>
  <c r="O297" i="22"/>
  <c r="P297" i="22" s="1"/>
  <c r="O301" i="22"/>
  <c r="P301" i="22" s="1"/>
  <c r="Q251" i="22"/>
  <c r="N3" i="22"/>
  <c r="P3" i="22"/>
  <c r="Q3" i="22"/>
  <c r="N4" i="22"/>
  <c r="P4" i="22"/>
  <c r="Q4" i="22"/>
  <c r="N5" i="22"/>
  <c r="P5" i="22"/>
  <c r="Q5" i="22"/>
  <c r="N6" i="22"/>
  <c r="P6" i="22"/>
  <c r="Q6" i="22"/>
  <c r="N7" i="22"/>
  <c r="P7" i="22"/>
  <c r="Q7" i="22"/>
  <c r="N8" i="22"/>
  <c r="P8" i="22"/>
  <c r="Q8" i="22"/>
  <c r="N9" i="22"/>
  <c r="P9" i="22"/>
  <c r="Q9" i="22"/>
  <c r="N10" i="22"/>
  <c r="P10" i="22"/>
  <c r="Q10" i="22"/>
  <c r="N11" i="22"/>
  <c r="P11" i="22"/>
  <c r="Q11" i="22"/>
  <c r="N12" i="22"/>
  <c r="P12" i="22"/>
  <c r="Q12" i="22"/>
  <c r="N13" i="22"/>
  <c r="P13" i="22"/>
  <c r="Q13" i="22"/>
  <c r="N14" i="22"/>
  <c r="P14" i="22"/>
  <c r="Q14" i="22"/>
  <c r="N15" i="22"/>
  <c r="P15" i="22"/>
  <c r="Q15" i="22"/>
  <c r="N16" i="22"/>
  <c r="P16" i="22"/>
  <c r="Q16" i="22"/>
  <c r="N17" i="22"/>
  <c r="P17" i="22"/>
  <c r="Q17" i="22"/>
  <c r="N18" i="22"/>
  <c r="P18" i="22"/>
  <c r="Q18" i="22"/>
  <c r="N19" i="22"/>
  <c r="P19" i="22"/>
  <c r="Q19" i="22"/>
  <c r="N20" i="22"/>
  <c r="P20" i="22"/>
  <c r="Q20" i="22"/>
  <c r="N21" i="22"/>
  <c r="P21" i="22"/>
  <c r="Q21" i="22"/>
  <c r="N22" i="22"/>
  <c r="P22" i="22"/>
  <c r="Q22" i="22"/>
  <c r="N23" i="22"/>
  <c r="P23" i="22"/>
  <c r="Q23" i="22"/>
  <c r="N24" i="22"/>
  <c r="P24" i="22"/>
  <c r="Q24" i="22"/>
  <c r="N25" i="22"/>
  <c r="P25" i="22"/>
  <c r="Q25" i="22"/>
  <c r="N26" i="22"/>
  <c r="P26" i="22"/>
  <c r="Q26" i="22"/>
  <c r="N27" i="22"/>
  <c r="P27" i="22"/>
  <c r="Q27" i="22"/>
  <c r="N28" i="22"/>
  <c r="P28" i="22"/>
  <c r="Q28" i="22"/>
  <c r="N29" i="22"/>
  <c r="P29" i="22"/>
  <c r="Q29" i="22"/>
  <c r="N30" i="22"/>
  <c r="P30" i="22"/>
  <c r="Q30" i="22"/>
  <c r="N31" i="22"/>
  <c r="P31" i="22"/>
  <c r="Q31" i="22"/>
  <c r="N32" i="22"/>
  <c r="P32" i="22"/>
  <c r="Q32" i="22"/>
  <c r="N33" i="22"/>
  <c r="P33" i="22"/>
  <c r="Q33" i="22"/>
  <c r="N34" i="22"/>
  <c r="P34" i="22"/>
  <c r="Q34" i="22"/>
  <c r="N35" i="22"/>
  <c r="P35" i="22"/>
  <c r="Q35" i="22"/>
  <c r="N36" i="22"/>
  <c r="P36" i="22"/>
  <c r="Q36" i="22"/>
  <c r="N37" i="22"/>
  <c r="P37" i="22"/>
  <c r="Q37" i="22"/>
  <c r="N38" i="22"/>
  <c r="P38" i="22"/>
  <c r="Q38" i="22"/>
  <c r="N39" i="22"/>
  <c r="P39" i="22"/>
  <c r="Q39" i="22"/>
  <c r="N40" i="22"/>
  <c r="P40" i="22"/>
  <c r="Q40" i="22"/>
  <c r="N41" i="22"/>
  <c r="P41" i="22"/>
  <c r="Q41" i="22"/>
  <c r="N42" i="22"/>
  <c r="P42" i="22"/>
  <c r="Q42" i="22"/>
  <c r="N43" i="22"/>
  <c r="P43" i="22"/>
  <c r="Q43" i="22"/>
  <c r="N44" i="22"/>
  <c r="P44" i="22"/>
  <c r="Q44" i="22"/>
  <c r="N45" i="22"/>
  <c r="P45" i="22"/>
  <c r="Q45" i="22"/>
  <c r="N46" i="22"/>
  <c r="P46" i="22"/>
  <c r="Q46" i="22"/>
  <c r="N47" i="22"/>
  <c r="P47" i="22"/>
  <c r="Q47" i="22"/>
  <c r="N48" i="22"/>
  <c r="P48" i="22"/>
  <c r="Q48" i="22"/>
  <c r="N49" i="22"/>
  <c r="P49" i="22"/>
  <c r="Q49" i="22"/>
  <c r="N50" i="22"/>
  <c r="P50" i="22"/>
  <c r="Q50" i="22"/>
  <c r="N51" i="22"/>
  <c r="P51" i="22"/>
  <c r="Q51" i="22"/>
  <c r="N52" i="22"/>
  <c r="P52" i="22"/>
  <c r="Q52" i="22"/>
  <c r="N53" i="22"/>
  <c r="P53" i="22"/>
  <c r="Q53" i="22"/>
  <c r="N54" i="22"/>
  <c r="P54" i="22"/>
  <c r="Q54" i="22"/>
  <c r="N55" i="22"/>
  <c r="P55" i="22"/>
  <c r="Q55" i="22"/>
  <c r="N56" i="22"/>
  <c r="P56" i="22"/>
  <c r="Q56" i="22"/>
  <c r="N57" i="22"/>
  <c r="P57" i="22"/>
  <c r="Q57" i="22"/>
  <c r="N58" i="22"/>
  <c r="P58" i="22"/>
  <c r="Q58" i="22"/>
  <c r="N59" i="22"/>
  <c r="P59" i="22"/>
  <c r="Q59" i="22"/>
  <c r="N60" i="22"/>
  <c r="P60" i="22"/>
  <c r="Q60" i="22"/>
  <c r="N61" i="22"/>
  <c r="P61" i="22"/>
  <c r="Q61" i="22"/>
  <c r="N62" i="22"/>
  <c r="P62" i="22"/>
  <c r="Q62" i="22"/>
  <c r="N63" i="22"/>
  <c r="P63" i="22"/>
  <c r="Q63" i="22"/>
  <c r="N64" i="22"/>
  <c r="P64" i="22"/>
  <c r="Q64" i="22"/>
  <c r="N65" i="22"/>
  <c r="P65" i="22"/>
  <c r="Q65" i="22"/>
  <c r="N66" i="22"/>
  <c r="P66" i="22"/>
  <c r="Q66" i="22"/>
  <c r="N67" i="22"/>
  <c r="P67" i="22"/>
  <c r="Q67" i="22"/>
  <c r="N68" i="22"/>
  <c r="P68" i="22"/>
  <c r="Q68" i="22"/>
  <c r="N69" i="22"/>
  <c r="P69" i="22"/>
  <c r="Q69" i="22"/>
  <c r="N70" i="22"/>
  <c r="P70" i="22"/>
  <c r="Q70" i="22"/>
  <c r="N71" i="22"/>
  <c r="P71" i="22"/>
  <c r="Q71" i="22"/>
  <c r="N72" i="22"/>
  <c r="P72" i="22"/>
  <c r="Q72" i="22"/>
  <c r="N73" i="22"/>
  <c r="P73" i="22"/>
  <c r="Q73" i="22"/>
  <c r="N74" i="22"/>
  <c r="P74" i="22"/>
  <c r="Q74" i="22"/>
  <c r="N75" i="22"/>
  <c r="P75" i="22"/>
  <c r="Q75" i="22"/>
  <c r="N76" i="22"/>
  <c r="P76" i="22"/>
  <c r="Q76" i="22"/>
  <c r="N77" i="22"/>
  <c r="P77" i="22"/>
  <c r="Q77" i="22"/>
  <c r="N78" i="22"/>
  <c r="P78" i="22"/>
  <c r="Q78" i="22"/>
  <c r="N79" i="22"/>
  <c r="P79" i="22"/>
  <c r="Q79" i="22"/>
  <c r="N80" i="22"/>
  <c r="P80" i="22"/>
  <c r="Q80" i="22"/>
  <c r="N81" i="22"/>
  <c r="P81" i="22"/>
  <c r="Q81" i="22"/>
  <c r="N82" i="22"/>
  <c r="P82" i="22"/>
  <c r="Q82" i="22"/>
  <c r="N83" i="22"/>
  <c r="P83" i="22"/>
  <c r="Q83" i="22"/>
  <c r="N84" i="22"/>
  <c r="P84" i="22"/>
  <c r="Q84" i="22"/>
  <c r="N85" i="22"/>
  <c r="P85" i="22"/>
  <c r="Q85" i="22"/>
  <c r="N86" i="22"/>
  <c r="P86" i="22"/>
  <c r="Q86" i="22"/>
  <c r="N87" i="22"/>
  <c r="P87" i="22"/>
  <c r="Q87" i="22"/>
  <c r="N88" i="22"/>
  <c r="P88" i="22"/>
  <c r="Q88" i="22"/>
  <c r="N89" i="22"/>
  <c r="P89" i="22"/>
  <c r="Q89" i="22"/>
  <c r="N90" i="22"/>
  <c r="P90" i="22"/>
  <c r="Q90" i="22"/>
  <c r="N91" i="22"/>
  <c r="P91" i="22"/>
  <c r="Q91" i="22"/>
  <c r="N92" i="22"/>
  <c r="P92" i="22"/>
  <c r="Q92" i="22"/>
  <c r="N93" i="22"/>
  <c r="P93" i="22"/>
  <c r="Q93" i="22"/>
  <c r="N94" i="22"/>
  <c r="P94" i="22"/>
  <c r="Q94" i="22"/>
  <c r="N95" i="22"/>
  <c r="P95" i="22"/>
  <c r="Q95" i="22"/>
  <c r="N96" i="22"/>
  <c r="P96" i="22"/>
  <c r="Q96" i="22"/>
  <c r="N97" i="22"/>
  <c r="P97" i="22"/>
  <c r="Q97" i="22"/>
  <c r="N98" i="22"/>
  <c r="P98" i="22"/>
  <c r="Q98" i="22"/>
  <c r="N99" i="22"/>
  <c r="P99" i="22"/>
  <c r="Q99" i="22"/>
  <c r="N100" i="22"/>
  <c r="P100" i="22"/>
  <c r="Q100" i="22"/>
  <c r="N101" i="22"/>
  <c r="P101" i="22"/>
  <c r="Q101" i="22"/>
  <c r="N102" i="22"/>
  <c r="P102" i="22"/>
  <c r="Q102" i="22"/>
  <c r="N103" i="22"/>
  <c r="P103" i="22"/>
  <c r="Q103" i="22"/>
  <c r="N104" i="22"/>
  <c r="P104" i="22"/>
  <c r="Q104" i="22"/>
  <c r="N105" i="22"/>
  <c r="P105" i="22"/>
  <c r="Q105" i="22"/>
  <c r="N106" i="22"/>
  <c r="P106" i="22"/>
  <c r="Q106" i="22"/>
  <c r="N107" i="22"/>
  <c r="P107" i="22"/>
  <c r="Q107" i="22"/>
  <c r="N108" i="22"/>
  <c r="P108" i="22"/>
  <c r="Q108" i="22"/>
  <c r="N109" i="22"/>
  <c r="P109" i="22"/>
  <c r="Q109" i="22"/>
  <c r="N110" i="22"/>
  <c r="P110" i="22"/>
  <c r="Q110" i="22"/>
  <c r="N111" i="22"/>
  <c r="P111" i="22"/>
  <c r="Q111" i="22"/>
  <c r="N112" i="22"/>
  <c r="P112" i="22"/>
  <c r="Q112" i="22"/>
  <c r="N113" i="22"/>
  <c r="P113" i="22"/>
  <c r="Q113" i="22"/>
  <c r="N114" i="22"/>
  <c r="P114" i="22"/>
  <c r="Q114" i="22"/>
  <c r="N115" i="22"/>
  <c r="P115" i="22"/>
  <c r="Q115" i="22"/>
  <c r="N116" i="22"/>
  <c r="P116" i="22"/>
  <c r="Q116" i="22"/>
  <c r="N117" i="22"/>
  <c r="P117" i="22"/>
  <c r="Q117" i="22"/>
  <c r="N118" i="22"/>
  <c r="P118" i="22"/>
  <c r="Q118" i="22"/>
  <c r="N119" i="22"/>
  <c r="P119" i="22"/>
  <c r="Q119" i="22"/>
  <c r="N120" i="22"/>
  <c r="P120" i="22"/>
  <c r="Q120" i="22"/>
  <c r="N121" i="22"/>
  <c r="P121" i="22"/>
  <c r="Q121" i="22"/>
  <c r="N122" i="22"/>
  <c r="P122" i="22"/>
  <c r="Q122" i="22"/>
  <c r="N123" i="22"/>
  <c r="P123" i="22"/>
  <c r="Q123" i="22"/>
  <c r="N124" i="22"/>
  <c r="P124" i="22"/>
  <c r="Q124" i="22"/>
  <c r="N125" i="22"/>
  <c r="P125" i="22"/>
  <c r="Q125" i="22"/>
  <c r="N126" i="22"/>
  <c r="P126" i="22"/>
  <c r="Q126" i="22"/>
  <c r="N127" i="22"/>
  <c r="P127" i="22"/>
  <c r="Q127" i="22"/>
  <c r="N128" i="22"/>
  <c r="P128" i="22"/>
  <c r="Q128" i="22"/>
  <c r="N129" i="22"/>
  <c r="P129" i="22"/>
  <c r="Q129" i="22"/>
  <c r="N130" i="22"/>
  <c r="P130" i="22"/>
  <c r="Q130" i="22"/>
  <c r="N131" i="22"/>
  <c r="P131" i="22"/>
  <c r="Q131" i="22"/>
  <c r="N132" i="22"/>
  <c r="P132" i="22"/>
  <c r="Q132" i="22"/>
  <c r="N133" i="22"/>
  <c r="P133" i="22"/>
  <c r="Q133" i="22"/>
  <c r="N134" i="22"/>
  <c r="P134" i="22"/>
  <c r="Q134" i="22"/>
  <c r="N135" i="22"/>
  <c r="P135" i="22"/>
  <c r="Q135" i="22"/>
  <c r="N136" i="22"/>
  <c r="P136" i="22"/>
  <c r="Q136" i="22"/>
  <c r="N137" i="22"/>
  <c r="P137" i="22"/>
  <c r="Q137" i="22"/>
  <c r="N138" i="22"/>
  <c r="P138" i="22"/>
  <c r="Q138" i="22"/>
  <c r="N139" i="22"/>
  <c r="P139" i="22"/>
  <c r="Q139" i="22"/>
  <c r="N140" i="22"/>
  <c r="P140" i="22"/>
  <c r="Q140" i="22"/>
  <c r="N141" i="22"/>
  <c r="P141" i="22"/>
  <c r="Q141" i="22"/>
  <c r="N142" i="22"/>
  <c r="P142" i="22"/>
  <c r="Q142" i="22"/>
  <c r="N143" i="22"/>
  <c r="P143" i="22"/>
  <c r="Q143" i="22"/>
  <c r="N144" i="22"/>
  <c r="P144" i="22"/>
  <c r="Q144" i="22"/>
  <c r="N145" i="22"/>
  <c r="P145" i="22"/>
  <c r="Q145" i="22"/>
  <c r="N146" i="22"/>
  <c r="P146" i="22"/>
  <c r="Q146" i="22"/>
  <c r="N147" i="22"/>
  <c r="P147" i="22"/>
  <c r="Q147" i="22"/>
  <c r="N148" i="22"/>
  <c r="P148" i="22"/>
  <c r="Q148" i="22"/>
  <c r="N149" i="22"/>
  <c r="P149" i="22"/>
  <c r="Q149" i="22"/>
  <c r="N150" i="22"/>
  <c r="P150" i="22"/>
  <c r="Q150" i="22"/>
  <c r="N151" i="22"/>
  <c r="P151" i="22"/>
  <c r="Q151" i="22"/>
  <c r="N152" i="22"/>
  <c r="P152" i="22"/>
  <c r="Q152" i="22"/>
  <c r="N153" i="22"/>
  <c r="P153" i="22"/>
  <c r="Q153" i="22"/>
  <c r="N154" i="22"/>
  <c r="P154" i="22"/>
  <c r="Q154" i="22"/>
  <c r="N155" i="22"/>
  <c r="P155" i="22"/>
  <c r="Q155" i="22"/>
  <c r="N156" i="22"/>
  <c r="P156" i="22"/>
  <c r="Q156" i="22"/>
  <c r="N157" i="22"/>
  <c r="P157" i="22"/>
  <c r="Q157" i="22"/>
  <c r="N158" i="22"/>
  <c r="P158" i="22"/>
  <c r="Q158" i="22"/>
  <c r="N159" i="22"/>
  <c r="P159" i="22"/>
  <c r="Q159" i="22"/>
  <c r="N160" i="22"/>
  <c r="P160" i="22"/>
  <c r="Q160" i="22"/>
  <c r="N161" i="22"/>
  <c r="P161" i="22"/>
  <c r="Q161" i="22"/>
  <c r="N162" i="22"/>
  <c r="P162" i="22"/>
  <c r="Q162" i="22"/>
  <c r="N163" i="22"/>
  <c r="P163" i="22"/>
  <c r="Q163" i="22"/>
  <c r="N164" i="22"/>
  <c r="P164" i="22"/>
  <c r="Q164" i="22"/>
  <c r="N165" i="22"/>
  <c r="P165" i="22"/>
  <c r="Q165" i="22"/>
  <c r="N166" i="22"/>
  <c r="P166" i="22"/>
  <c r="Q166" i="22"/>
  <c r="N167" i="22"/>
  <c r="P167" i="22"/>
  <c r="Q167" i="22"/>
  <c r="N168" i="22"/>
  <c r="P168" i="22"/>
  <c r="Q168" i="22"/>
  <c r="N169" i="22"/>
  <c r="P169" i="22"/>
  <c r="Q169" i="22"/>
  <c r="N170" i="22"/>
  <c r="P170" i="22"/>
  <c r="Q170" i="22"/>
  <c r="N171" i="22"/>
  <c r="P171" i="22"/>
  <c r="Q171" i="22"/>
  <c r="N172" i="22"/>
  <c r="P172" i="22"/>
  <c r="Q172" i="22"/>
  <c r="N173" i="22"/>
  <c r="P173" i="22"/>
  <c r="Q173" i="22"/>
  <c r="N174" i="22"/>
  <c r="P174" i="22"/>
  <c r="Q174" i="22"/>
  <c r="N175" i="22"/>
  <c r="P175" i="22"/>
  <c r="Q175" i="22"/>
  <c r="N176" i="22"/>
  <c r="P176" i="22"/>
  <c r="Q176" i="22"/>
  <c r="N177" i="22"/>
  <c r="P177" i="22"/>
  <c r="Q177" i="22"/>
  <c r="N178" i="22"/>
  <c r="P178" i="22"/>
  <c r="Q178" i="22"/>
  <c r="N179" i="22"/>
  <c r="P179" i="22"/>
  <c r="Q179" i="22"/>
  <c r="N180" i="22"/>
  <c r="P180" i="22"/>
  <c r="Q180" i="22"/>
  <c r="N181" i="22"/>
  <c r="P181" i="22"/>
  <c r="Q181" i="22"/>
  <c r="N182" i="22"/>
  <c r="P182" i="22"/>
  <c r="Q182" i="22"/>
  <c r="N183" i="22"/>
  <c r="P183" i="22"/>
  <c r="Q183" i="22"/>
  <c r="N184" i="22"/>
  <c r="P184" i="22"/>
  <c r="Q184" i="22"/>
  <c r="N185" i="22"/>
  <c r="P185" i="22"/>
  <c r="Q185" i="22"/>
  <c r="N186" i="22"/>
  <c r="P186" i="22"/>
  <c r="Q186" i="22"/>
  <c r="N187" i="22"/>
  <c r="P187" i="22"/>
  <c r="Q187" i="22"/>
  <c r="N188" i="22"/>
  <c r="P188" i="22"/>
  <c r="Q188" i="22"/>
  <c r="N189" i="22"/>
  <c r="P189" i="22"/>
  <c r="Q189" i="22"/>
  <c r="N190" i="22"/>
  <c r="P190" i="22"/>
  <c r="Q190" i="22"/>
  <c r="N191" i="22"/>
  <c r="P191" i="22"/>
  <c r="Q191" i="22"/>
  <c r="N192" i="22"/>
  <c r="P192" i="22"/>
  <c r="Q192" i="22"/>
  <c r="N193" i="22"/>
  <c r="P193" i="22"/>
  <c r="Q193" i="22"/>
  <c r="N194" i="22"/>
  <c r="P194" i="22"/>
  <c r="Q194" i="22"/>
  <c r="N195" i="22"/>
  <c r="P195" i="22"/>
  <c r="Q195" i="22"/>
  <c r="N196" i="22"/>
  <c r="P196" i="22"/>
  <c r="Q196" i="22"/>
  <c r="N197" i="22"/>
  <c r="P197" i="22"/>
  <c r="Q197" i="22"/>
  <c r="N198" i="22"/>
  <c r="P198" i="22"/>
  <c r="Q198" i="22"/>
  <c r="N199" i="22"/>
  <c r="P199" i="22"/>
  <c r="Q199" i="22"/>
  <c r="N200" i="22"/>
  <c r="P200" i="22"/>
  <c r="Q200" i="22"/>
  <c r="N201" i="22"/>
  <c r="P201" i="22"/>
  <c r="Q201" i="22"/>
  <c r="N202" i="22"/>
  <c r="P202" i="22"/>
  <c r="Q202" i="22"/>
  <c r="N203" i="22"/>
  <c r="P203" i="22"/>
  <c r="Q203" i="22"/>
  <c r="N204" i="22"/>
  <c r="P204" i="22"/>
  <c r="Q204" i="22"/>
  <c r="N205" i="22"/>
  <c r="P205" i="22"/>
  <c r="Q205" i="22"/>
  <c r="N206" i="22"/>
  <c r="P206" i="22"/>
  <c r="Q206" i="22"/>
  <c r="N207" i="22"/>
  <c r="P207" i="22"/>
  <c r="Q207" i="22"/>
  <c r="N208" i="22"/>
  <c r="P208" i="22"/>
  <c r="Q208" i="22"/>
  <c r="N209" i="22"/>
  <c r="P209" i="22"/>
  <c r="Q209" i="22"/>
  <c r="O209" i="22" l="1"/>
  <c r="O208" i="22"/>
  <c r="O207" i="22"/>
  <c r="O206" i="22"/>
  <c r="O205" i="22"/>
  <c r="O204" i="22"/>
  <c r="O203" i="22"/>
  <c r="O202" i="22"/>
  <c r="O201" i="22"/>
  <c r="O200" i="22"/>
  <c r="O199" i="22"/>
  <c r="O198" i="22"/>
  <c r="O197" i="22"/>
  <c r="O196" i="22"/>
  <c r="O195" i="22"/>
  <c r="O194" i="22"/>
  <c r="O193" i="22"/>
  <c r="O192" i="22"/>
  <c r="O191" i="22"/>
  <c r="O190" i="22"/>
  <c r="O189" i="22"/>
  <c r="O188" i="22"/>
  <c r="O187" i="22"/>
  <c r="O186" i="22"/>
  <c r="O185" i="22"/>
  <c r="O184" i="22"/>
  <c r="O183" i="22"/>
  <c r="O182" i="22"/>
  <c r="O181" i="22"/>
  <c r="O180" i="22"/>
  <c r="O179" i="22"/>
  <c r="O178" i="22"/>
  <c r="O177" i="22"/>
  <c r="O176" i="22"/>
  <c r="O175" i="22"/>
  <c r="O174" i="22"/>
  <c r="O173" i="22"/>
  <c r="O172" i="22"/>
  <c r="O171" i="22"/>
  <c r="O170" i="22"/>
  <c r="O169" i="22"/>
  <c r="O168" i="22"/>
  <c r="O167" i="22"/>
  <c r="O166" i="22"/>
  <c r="O165" i="22"/>
  <c r="O164" i="22"/>
  <c r="O163" i="22"/>
  <c r="O162" i="22"/>
  <c r="O161" i="22"/>
  <c r="O160" i="22"/>
  <c r="O159" i="22"/>
  <c r="O158" i="22"/>
  <c r="O157" i="22"/>
  <c r="O156" i="22"/>
  <c r="O155" i="22"/>
  <c r="O154" i="22"/>
  <c r="O153" i="22"/>
  <c r="O152" i="22"/>
  <c r="O151" i="22"/>
  <c r="O150" i="22"/>
  <c r="O149" i="22"/>
  <c r="O148" i="22"/>
  <c r="O147" i="22"/>
  <c r="O146" i="22"/>
  <c r="O145" i="22"/>
  <c r="O144" i="22"/>
  <c r="O143" i="22"/>
  <c r="O142" i="22"/>
  <c r="O141" i="22"/>
  <c r="O140" i="22"/>
  <c r="O139" i="22"/>
  <c r="O138" i="22"/>
  <c r="O137" i="22"/>
  <c r="O136" i="22"/>
  <c r="O135" i="22"/>
  <c r="O134" i="22"/>
  <c r="O133" i="22"/>
  <c r="O132" i="22"/>
  <c r="O131" i="22"/>
  <c r="O130" i="22"/>
  <c r="O129" i="22"/>
  <c r="O128" i="22"/>
  <c r="O127" i="22"/>
  <c r="O126" i="22"/>
  <c r="O125" i="22"/>
  <c r="O124" i="22"/>
  <c r="O123" i="22"/>
  <c r="O122" i="22"/>
  <c r="O121" i="22"/>
  <c r="O120" i="22"/>
  <c r="O119" i="22"/>
  <c r="O118" i="22"/>
  <c r="O117" i="22"/>
  <c r="O116" i="22"/>
  <c r="O115" i="22"/>
  <c r="O114" i="22"/>
  <c r="O113" i="22"/>
  <c r="O112" i="22"/>
  <c r="O111" i="22"/>
  <c r="O110" i="22"/>
  <c r="O109" i="22"/>
  <c r="O108" i="22"/>
  <c r="O107" i="22"/>
  <c r="O106" i="22"/>
  <c r="O105" i="22"/>
  <c r="O104" i="22"/>
  <c r="O103" i="22"/>
  <c r="O102" i="22"/>
  <c r="O101" i="22"/>
  <c r="O100" i="22"/>
  <c r="O99" i="22"/>
  <c r="O98" i="22"/>
  <c r="O97" i="22"/>
  <c r="O96" i="22"/>
  <c r="O95" i="22"/>
  <c r="O94" i="22"/>
  <c r="O93" i="22"/>
  <c r="O92" i="22"/>
  <c r="O91" i="22"/>
  <c r="O90" i="22"/>
  <c r="O89" i="22"/>
  <c r="O88" i="22"/>
  <c r="O87" i="22"/>
  <c r="O86" i="22"/>
  <c r="O85" i="22"/>
  <c r="O84" i="22"/>
  <c r="O83" i="22"/>
  <c r="O82" i="22"/>
  <c r="O81" i="22"/>
  <c r="O80" i="22"/>
  <c r="O79" i="22"/>
  <c r="O78" i="22"/>
  <c r="O77" i="22"/>
  <c r="O76" i="22"/>
  <c r="O75" i="22"/>
  <c r="O74" i="22"/>
  <c r="O73" i="22"/>
  <c r="O72" i="22"/>
  <c r="O71" i="22"/>
  <c r="O70" i="22"/>
  <c r="O69" i="22"/>
  <c r="O68" i="22"/>
  <c r="O67" i="22"/>
  <c r="O66" i="22"/>
  <c r="O65" i="22"/>
  <c r="O64" i="22"/>
  <c r="O63" i="22"/>
  <c r="O62" i="22"/>
  <c r="O61" i="22"/>
  <c r="O60" i="22"/>
  <c r="O59" i="22"/>
  <c r="O58" i="22"/>
  <c r="O57" i="22"/>
  <c r="O56" i="22"/>
  <c r="O55" i="22"/>
  <c r="O54" i="22"/>
  <c r="O53" i="22"/>
  <c r="O52" i="22"/>
  <c r="O51" i="22"/>
  <c r="O50" i="22"/>
  <c r="O49" i="22"/>
  <c r="O48" i="22"/>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O19" i="22"/>
  <c r="O18" i="22"/>
  <c r="O17" i="22"/>
  <c r="O16" i="22"/>
  <c r="O15" i="22"/>
  <c r="O14" i="22"/>
  <c r="O13" i="22"/>
  <c r="O12" i="22"/>
  <c r="O11" i="22"/>
  <c r="O10" i="22"/>
  <c r="O9" i="22"/>
  <c r="O8" i="22"/>
  <c r="O7" i="22"/>
  <c r="O6" i="22"/>
  <c r="O5" i="22"/>
  <c r="O4" i="22"/>
  <c r="O3" i="22"/>
  <c r="Q2" i="22" l="1"/>
  <c r="P2" i="22"/>
  <c r="N2" i="22"/>
  <c r="L2" i="22"/>
  <c r="O2" i="22" l="1"/>
</calcChain>
</file>

<file path=xl/comments1.xml><?xml version="1.0" encoding="utf-8"?>
<comments xmlns="http://schemas.openxmlformats.org/spreadsheetml/2006/main">
  <authors>
    <author>Diana Catalina Huertas Valencia</author>
    <author>Luz Marina Agudelo Vieda</author>
    <author>Luz Maria Caicedo Eraso</author>
    <author>Briyi Marleny Rojas Aldana</author>
  </authors>
  <commentList>
    <comment ref="R155" authorId="0" shapeId="0">
      <text>
        <r>
          <rPr>
            <b/>
            <sz val="9"/>
            <color indexed="81"/>
            <rFont val="Tahoma"/>
            <family val="2"/>
          </rPr>
          <t>Diana Catalina Huertas Valencia: YA</t>
        </r>
        <r>
          <rPr>
            <sz val="9"/>
            <color indexed="81"/>
            <rFont val="Tahoma"/>
            <family val="2"/>
          </rPr>
          <t xml:space="preserve">
</t>
        </r>
      </text>
    </comment>
    <comment ref="I191" authorId="0" shapeId="0">
      <text>
        <r>
          <rPr>
            <b/>
            <sz val="9"/>
            <color indexed="81"/>
            <rFont val="Tahoma"/>
            <family val="2"/>
          </rPr>
          <t>Diana Catalina Huertas Valencia:</t>
        </r>
        <r>
          <rPr>
            <sz val="9"/>
            <color indexed="81"/>
            <rFont val="Tahoma"/>
            <family val="2"/>
          </rPr>
          <t xml:space="preserve">
FALTA</t>
        </r>
      </text>
    </comment>
    <comment ref="I706" authorId="1" shapeId="0">
      <text>
        <r>
          <rPr>
            <b/>
            <sz val="9"/>
            <color indexed="81"/>
            <rFont val="Tahoma"/>
            <family val="2"/>
          </rPr>
          <t>Luz Marina Agudelo Vieda:</t>
        </r>
        <r>
          <rPr>
            <sz val="9"/>
            <color indexed="81"/>
            <rFont val="Tahoma"/>
            <family val="2"/>
          </rPr>
          <t xml:space="preserve">
Indicar las razones por las cuales no puede ser 100% y por qué se proyectó el 80%
</t>
        </r>
      </text>
    </comment>
    <comment ref="G1212" authorId="2" shapeId="0">
      <text>
        <r>
          <rPr>
            <b/>
            <sz val="9"/>
            <color indexed="81"/>
            <rFont val="Tahoma"/>
            <family val="2"/>
          </rPr>
          <t>Luz Maria Caicedo Eraso:</t>
        </r>
        <r>
          <rPr>
            <sz val="9"/>
            <color indexed="81"/>
            <rFont val="Tahoma"/>
            <family val="2"/>
          </rPr>
          <t xml:space="preserve">
La cantidad se establece así:
Mes de incio Diciembre, por lo tanto el plazo de ejecución en meses es de 10, por lo tanto
2 visitas al mes * 10 meses *  8 centros zonales = 160</t>
        </r>
      </text>
    </comment>
    <comment ref="G1218" authorId="2" shapeId="0">
      <text>
        <r>
          <rPr>
            <b/>
            <sz val="9"/>
            <color indexed="81"/>
            <rFont val="Tahoma"/>
            <family val="2"/>
          </rPr>
          <t>Luz Maria Caicedo Eraso:</t>
        </r>
        <r>
          <rPr>
            <sz val="9"/>
            <color indexed="81"/>
            <rFont val="Tahoma"/>
            <family val="2"/>
          </rPr>
          <t xml:space="preserve">
La unidad que transitó a modalidad integral y continua atendiendo población indígena</t>
        </r>
      </text>
    </comment>
    <comment ref="G1231" authorId="2" shapeId="0">
      <text>
        <r>
          <rPr>
            <b/>
            <sz val="9"/>
            <color indexed="81"/>
            <rFont val="Tahoma"/>
            <family val="2"/>
          </rPr>
          <t>Luz Maria Caicedo Eraso:</t>
        </r>
        <r>
          <rPr>
            <sz val="9"/>
            <color indexed="81"/>
            <rFont val="Tahoma"/>
            <family val="2"/>
          </rPr>
          <t xml:space="preserve">
Se acoge la sugerencia en la siguiente actividad (azul)</t>
        </r>
      </text>
    </comment>
    <comment ref="G1245" authorId="2" shapeId="0">
      <text>
        <r>
          <rPr>
            <b/>
            <sz val="9"/>
            <color indexed="81"/>
            <rFont val="Tahoma"/>
            <family val="2"/>
          </rPr>
          <t>Luz Maria Caicedo Eraso:</t>
        </r>
        <r>
          <rPr>
            <sz val="9"/>
            <color indexed="81"/>
            <rFont val="Tahoma"/>
            <family val="2"/>
          </rPr>
          <t xml:space="preserve">
Se acoge la sugerencia y se modifica la actividad</t>
        </r>
      </text>
    </comment>
    <comment ref="G1250" authorId="2" shapeId="0">
      <text>
        <r>
          <rPr>
            <b/>
            <sz val="9"/>
            <color indexed="81"/>
            <rFont val="Tahoma"/>
            <family val="2"/>
          </rPr>
          <t>Luz Maria Caicedo Eraso:</t>
        </r>
        <r>
          <rPr>
            <sz val="9"/>
            <color indexed="81"/>
            <rFont val="Tahoma"/>
            <family val="2"/>
          </rPr>
          <t xml:space="preserve">
Se realiza el ajuste</t>
        </r>
      </text>
    </comment>
    <comment ref="G1251" authorId="2" shapeId="0">
      <text>
        <r>
          <rPr>
            <b/>
            <sz val="9"/>
            <color indexed="81"/>
            <rFont val="Tahoma"/>
            <family val="2"/>
          </rPr>
          <t>Luz Maria Caicedo Eraso:</t>
        </r>
        <r>
          <rPr>
            <sz val="9"/>
            <color indexed="81"/>
            <rFont val="Tahoma"/>
            <family val="2"/>
          </rPr>
          <t xml:space="preserve">
Se realiza ajuste de la unidad de medida</t>
        </r>
      </text>
    </comment>
    <comment ref="G1252" authorId="2" shapeId="0">
      <text>
        <r>
          <rPr>
            <b/>
            <sz val="9"/>
            <color indexed="81"/>
            <rFont val="Tahoma"/>
            <family val="2"/>
          </rPr>
          <t>Luz Maria Caicedo Eraso:</t>
        </r>
        <r>
          <rPr>
            <sz val="9"/>
            <color indexed="81"/>
            <rFont val="Tahoma"/>
            <family val="2"/>
          </rPr>
          <t xml:space="preserve">
Se acoge la recomendación en la siguiente actividad</t>
        </r>
      </text>
    </comment>
    <comment ref="G1256" authorId="2" shapeId="0">
      <text>
        <r>
          <rPr>
            <b/>
            <sz val="9"/>
            <color indexed="81"/>
            <rFont val="Tahoma"/>
            <family val="2"/>
          </rPr>
          <t>Luz Maria Caicedo Eraso:</t>
        </r>
        <r>
          <rPr>
            <sz val="9"/>
            <color indexed="81"/>
            <rFont val="Tahoma"/>
            <family val="2"/>
          </rPr>
          <t xml:space="preserve">
Se reformula la actividad y la acción de mejora, toda vez que el PAE no es responsabilidad en la vigencia 2015 del ICBF, por lo tanto no se pueden tomar acciones de mejora frente a este programa</t>
        </r>
      </text>
    </comment>
    <comment ref="G1257" authorId="2" shapeId="0">
      <text>
        <r>
          <rPr>
            <b/>
            <sz val="9"/>
            <color indexed="81"/>
            <rFont val="Tahoma"/>
            <family val="2"/>
          </rPr>
          <t>Luz Maria Caicedo Eraso:</t>
        </r>
        <r>
          <rPr>
            <sz val="9"/>
            <color indexed="81"/>
            <rFont val="Tahoma"/>
            <family val="2"/>
          </rPr>
          <t xml:space="preserve">
Se realiza ajuste a la Acción de Mejora</t>
        </r>
      </text>
    </comment>
    <comment ref="F1494" authorId="3" shapeId="0">
      <text>
        <r>
          <rPr>
            <b/>
            <sz val="9"/>
            <color indexed="81"/>
            <rFont val="Tahoma"/>
            <family val="2"/>
          </rPr>
          <t xml:space="preserve">se recomienda que se plantee una accion que elimine la causa del hallazgo "Lo anterior se presenta por debilidades en la supervisión contractual que genera riesgos de pérdida de los recursos aportados por el ICBF y afectación de la prestación del servicio a los beneficiarios. ". 
La accion de mejora planteada esta enfocada en a correccion de lo encontrado, pero debemos enfocarnos en plantear una accion que sea preventiva para que no vuelva a ocurrir.
esta actividad esta bien, pero es necesario que se planteen otras acciones de mejora frente a este hallazgo.
</t>
        </r>
      </text>
    </comment>
  </commentList>
</comments>
</file>

<file path=xl/sharedStrings.xml><?xml version="1.0" encoding="utf-8"?>
<sst xmlns="http://schemas.openxmlformats.org/spreadsheetml/2006/main" count="15191" uniqueCount="6081">
  <si>
    <t>No. consecutivo hallazgo
(Cód. Icbf)</t>
  </si>
  <si>
    <t>RESPONSABLE</t>
  </si>
  <si>
    <t>CÓDIGO HALLAZGO</t>
  </si>
  <si>
    <t>DESCRIPCIÓN DEL HALLAZGO</t>
  </si>
  <si>
    <t>CAUSA DEL HALLAZGO</t>
  </si>
  <si>
    <t>ACCIÓN DE MEJORA</t>
  </si>
  <si>
    <t>ACTIVIDADES / DESCRIPCIÓN</t>
  </si>
  <si>
    <t>UNIDAD DE MEDIDA</t>
  </si>
  <si>
    <t>CANTIDADES UNIDAD DE MEDIDA</t>
  </si>
  <si>
    <t>FECHA DE INICIO</t>
  </si>
  <si>
    <t>FECHA DE TERMINACIÓN</t>
  </si>
  <si>
    <t>PLAZO EN SEMANAS</t>
  </si>
  <si>
    <t>AVANCE FÍSICO DE EJECUCIÓN</t>
  </si>
  <si>
    <t>Porcentaje de Avance fisico de ejecución de las metas</t>
  </si>
  <si>
    <t>Puntaje logrado por las metas (POMi)</t>
  </si>
  <si>
    <t xml:space="preserve">Puntaje obtenido por las metas (POMVi)  </t>
  </si>
  <si>
    <t>Puntaje atribuido a metas vencidas (PAMVi)</t>
  </si>
  <si>
    <t>LOGROS Y DIFICULTADES EN LA EJECUCIÓN</t>
  </si>
  <si>
    <t>ARGR2014-CGR-ADM015</t>
  </si>
  <si>
    <t>Dirección Administrativa</t>
  </si>
  <si>
    <t>ARGR2014-CGR-ADM017</t>
  </si>
  <si>
    <t>ARGR2014-CGR-ADM023</t>
  </si>
  <si>
    <t>ARGR2014-CGR-ADM024</t>
  </si>
  <si>
    <t>ARGR2014-CGR-ADM075</t>
  </si>
  <si>
    <t>ARGR2014-CGR-ADM079</t>
  </si>
  <si>
    <t>ARGR2014-CGR-ADM080</t>
  </si>
  <si>
    <t>ARGR2014-CGR-ADM081</t>
  </si>
  <si>
    <t>ARGR2014-CGR-ADM083</t>
  </si>
  <si>
    <t>ARGR2014-CGR-ADM086</t>
  </si>
  <si>
    <t>ARGR2014-CGR-ADM088</t>
  </si>
  <si>
    <t>ARGR2014-CGR-ADM090</t>
  </si>
  <si>
    <t>ARGR2014-CGR-ADM103</t>
  </si>
  <si>
    <t>ARGR2014-CGR-ADM104</t>
  </si>
  <si>
    <t>ARGR2014-CGR-ADM108</t>
  </si>
  <si>
    <t>ARGR2014-CGR-ADM111</t>
  </si>
  <si>
    <t>ARGR2014-CGR-ADM116</t>
  </si>
  <si>
    <t>ARGR2014-CGR-ADM117</t>
  </si>
  <si>
    <r>
      <rPr>
        <b/>
        <sz val="10"/>
        <rFont val="Arial"/>
        <family val="2"/>
      </rPr>
      <t>Hallazgo N° 118. Contrato de obra 78-Col-F y-14 CDI municipio Valle del Guamuez (A-D) Putumayo.</t>
    </r>
    <r>
      <rPr>
        <sz val="10"/>
        <rFont val="Arial"/>
        <family val="2"/>
      </rPr>
      <t xml:space="preserve">
Artículo 2, 209, 339 y 341 de la Constitución Política de Colombia; Artículos 3, 4, 25 numerales 6, 7, 12 a 14, artículo 26 numeral 3, artículo 30 numerales 1 y 2  y artículo 51 de la Ley 80 de 1993, Artículo 3 de la Ley 152 de 1994 en sus literales f) y k), artículo 17 del Decreto 111 de 1996, artículo 8 de la Ley 42 de 1993; Artículo 34 numeral 1 de la Ley 734 del 5 de febrero de 2002. 
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
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
- Cantidad ejecutada menor a la contratada:
Para definir el alcance de las actividades del contrato se procede a su estimación utilizando la técnica sensorial y mediante herramientas de medida o instrumental de longitud como lo es distanciómetro láser, cinta métrica y flexómetro, y para su posicionamiento se recurrió al GPS o Sistema de Posicionamiento Global.
Cuadro No.102. Cuantificación Cantidad Ejecutada. Vs. la Contratada.
- Actividades de obra con anomalías:
De la revisión física de la obra adelantada se evidenciaron las siguientes anomalías en área de cocina, aulas y lavandería, así:
a)  Humedad de piso en cocina por fluidos que ascienden de abajo hacia la superficie.
b) Humedad en ventanería proyectante en lámina en área de cocina.
c) Gotera en cielo raso y campana extractora en área de cocina.
d) Desprendimiento de revoque ventana área de planta eléctrica.
e) Desprendimiento de bisagra puerta corrediza en aula No. 4.
f) Empozamiento de aula lluvia en aula caminadores entrada principal.
g) Fisuramiento de acabado de piso en aula No. 2
h) Agrietamiento de repello muro en sala cuna puntual esquina.
i) Desajuste de puerta en acero Aula No. 4
j) Empozamiento de agua lluvia en aula caminadores fachada posterior.
k) Contraflujo en sumidero en zona de lavandería.
l) Inconsistencia en funcionamiento de dos toma corrientes dobles en lavandería.
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Este hallazgo tiene presunta connotación disciplinaria.</t>
    </r>
  </si>
  <si>
    <t>ARGR2014-CGR-ADM118</t>
  </si>
  <si>
    <t>ARGR2014-CGR-ADM119</t>
  </si>
  <si>
    <t>ARGR2014-CGR-ADM120</t>
  </si>
  <si>
    <t>ARGR2014-CGR-ADM128</t>
  </si>
  <si>
    <t>ARGR2014-CGR-ADM160</t>
  </si>
  <si>
    <t>ARGR2014-CGR-ADM175</t>
  </si>
  <si>
    <t>ARGR2014-CGR-ADM176</t>
  </si>
  <si>
    <t>ARGR2014-CGR-ADM178</t>
  </si>
  <si>
    <t>ARGR2014-CGR-ADM180</t>
  </si>
  <si>
    <t>ARGR2014-CGR-ADM184</t>
  </si>
  <si>
    <t>ARGR2014-CGR-ADM185</t>
  </si>
  <si>
    <t>ARGR2014-CGR-ADM186</t>
  </si>
  <si>
    <t>ARGR2014-CGR-ADM187</t>
  </si>
  <si>
    <t>ARGR2014-CGR-ADM188</t>
  </si>
  <si>
    <t>ARGR2014-CGR-ADM189</t>
  </si>
  <si>
    <t>ARGR2014-CGR-ADM213</t>
  </si>
  <si>
    <t>ARGR2014-CGR-ADM220</t>
  </si>
  <si>
    <t>ARGR2014-CGR-ADM222</t>
  </si>
  <si>
    <t>ARGR2014-CGR-ADM233</t>
  </si>
  <si>
    <t>ARGR2014-CGR-ADM240</t>
  </si>
  <si>
    <t>ARGR2014-CGR-ADM241</t>
  </si>
  <si>
    <t>ARGR2014-CGR-ADM242</t>
  </si>
  <si>
    <t>ARGR2014-CGR-ADM245</t>
  </si>
  <si>
    <r>
      <rPr>
        <b/>
        <sz val="10"/>
        <rFont val="Arial"/>
        <family val="2"/>
      </rPr>
      <t>Hallazgo N° 15. Constitución reservas presupuestales y vigencias futuras (A). Sede Nacional</t>
    </r>
    <r>
      <rPr>
        <sz val="10"/>
        <rFont val="Arial"/>
        <family val="2"/>
      </rPr>
      <t xml:space="preserve">
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
De estos recursos dejados de ejecutar, $429.803,65 millones equivalentes al 16.41%, corresponden a fuente Recursos de la Nación, como se indica en el cuadro siguiente elaborado por la CGR con base en los datos suministrados por el ICBF.
Cuadro 19.
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Cuadro 20.</t>
    </r>
  </si>
  <si>
    <r>
      <rPr>
        <b/>
        <sz val="10"/>
        <rFont val="Arial"/>
        <family val="2"/>
      </rPr>
      <t>Hallazgo N° 17. Inventario de bienes devolutivos en poder de Terceros en contratos de aporte (A, D). Nariño</t>
    </r>
    <r>
      <rPr>
        <sz val="10"/>
        <rFont val="Arial"/>
        <family val="2"/>
      </rPr>
      <t xml:space="preserve">
La Guía de Gestión de Bienes del ICBF en su capítulo INVENTARIOS - Políticas Generales señala:
“Sin excepción todo servidor público de planta y todo contratista deberán ser registrados en el sistema de información que se tenga implementado para el manejo de los bienes del ICBF, como cuentadantes; el objetivo es efectuar el seguimiento de los elementos devolutivos entregados a las diferentes dependencias”.
En consecuencia, en el caso de los contratistas, su contrato deberá contener una cláusula en donde se especifique que los bienes propiedad del ICBF, que les sean designados para el cumplimiento de su objeto contractual quedarán registrados en su inventario, estarán bajo su custodia, serán su responsabilidad y deberán ser devueltos una vez finalice el tiempo del contrato.
Determina además que “los bienes devolutivos en poder de terceros deben estar registrados en los inventarios del tercero a cargo de su utilización, custodia y conservación. El responsable de almacén deberá impartir las instrucciones necesarias garantizar su custodia, adecuado manejo y su utilización en programas o actividades propias o complementarias a la misión del ICBF”.
A su vez el numeral 2.2.5.4. CONTROL PARA EL MANEJO DE LOS BIENES EN SERVICIO, establece que:“Los responsables de los almacenes en las Regionales y Sede de la Dirección General ejercerán el control de los bienes en servicio (todos los bienes que fueron puestos a disposición de los Servidores Públicos, CONTRATISTAS O TERCEROS, contratos de comodato, etc.), para el cumplimiento de sus funciones y obligaciones llevarán un registro actualizado de las novedades y traslados, de tal forma que se pueda determinar en cualquier momento, la relaciónde bienesa cargo detodas y cada una de las dependencias y a cargo de todos y cada uno de los responsables que los usen o custodien”.
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
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
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
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Hallazgo administrativo con presunta incidencia disciplinaria.</t>
    </r>
  </si>
  <si>
    <t>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t>
  </si>
  <si>
    <r>
      <rPr>
        <b/>
        <sz val="10"/>
        <rFont val="Arial"/>
        <family val="2"/>
      </rPr>
      <t>Hallazgo N° 23. Cancelación Impuestos Vehículos (A - F). Atlántico</t>
    </r>
    <r>
      <rPr>
        <sz val="10"/>
        <rFont val="Arial"/>
        <family val="2"/>
      </rPr>
      <t xml:space="preserve">
La Guía de Gestión de Bienes expedida en agosto 13 de 2013, establece en el punto 8: “Parque Automotor. Cuando el ICBF decida la venta de automotores de su propiedad, los responsables del proceso de venta y la posterior entrega de los vehículos deberán tener en cuenta las siguientes recomendaciones: 
Se prohíbe la entrega de formularios de traspaso abiertos.
Solo se entregarán los documentos del automotor, previa verificación del pago total del mismo, la cual se presume con la presentación del Acta de Adjudicación del Martillo del Banco Popular y se debe verificar cuando la venta es directa.
El comprador debe presentar al ICBF los formularios de traspaso y cambio de placas o servicio, si es el caso, debidamente diligenciado y firmado.
Dentro de los tres (3) días hábiles siguientes a la fecha de recibo, el ICBF deberá devolver al comprador el formulario o los formularios, si es el caso, debidamente diligenciado(s) y firmado(s) junto con los documentos necesarios para que éste adelante las gestiones correspondientes al trámite de traspaso, cambio de placas o de servicio, si es el caso, ante las autoridades competentes. (...) 
Los vehículos sólo serán entregados a los compradores una vez presenten la Licencia de tránsito (comúnmente conocida como Tarjeta de propiedad) y el Certificado de tradición del vehículo en donde la propiedad se encuentre registrada a su nombre”.
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Cuadro 34. Pago Impuesto Vehiculos</t>
    </r>
  </si>
  <si>
    <t>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t>
  </si>
  <si>
    <t xml:space="preserve">
La situación anterior, afectó los gastos de funcionamiento del Instituto,por cuanto en los presupuestos para la ejecución de estos contratos de aportes no se contempló el gasto del impuesto predial, lo que denota debilidades de control interno; tal como se evidencia en el siguiente cuadro:
Cuadro 35. Pago Impuesto Predial Vigencias 2013-2014</t>
  </si>
  <si>
    <t>(...) lo anterior debido a deficiencias en las labores de supervisión por parte del Centro Zonal Mojana al no exigir este requisito, lo que pone en riesgo a los niños y niñas a la exposición de enfermedades y a no realizar sus necesidades en un ambiente adecuado y oportunamente.</t>
  </si>
  <si>
    <t xml:space="preserve">Estas situacionesreflejan falta de control y seguimiento por el ICBF establecidas en el numeral 1.2. del Manual de Supervisión (Resolución 366 de 2013), que definen la supervisión y especifican las responsabilidades, facultades y deberes del supervisor, debilidades que afectan a la población objeto de atención integral, por una parte, de los 300 beneficiarios del CDI de Mompox, y de otro lado, los 65 menores del CDI Los Patios, que se encuentran en el marco de la estrategia de cero a siempre. </t>
  </si>
  <si>
    <r>
      <rPr>
        <b/>
        <sz val="10"/>
        <rFont val="Arial"/>
        <family val="2"/>
      </rPr>
      <t>Hallazgo N° 80. Uso y destino rendimientos financieros- Convenio N° 1637 de 2013 (A). Sede Nacional.</t>
    </r>
    <r>
      <rPr>
        <sz val="10"/>
        <rFont val="Arial"/>
        <family val="2"/>
      </rPr>
      <t xml:space="preserve">
Los rendimientos financieros por $111.1 millones que fueron generados en la cuenta bancaria donde se manejaron los recursos provenientes del convenio de aporte 1637 de 2013, no fueron reinvertidos en la ejecución del mismo, como bien lo manifestó la supervisión en respuesta a la circularización realizada el 14 de abril de 2015, situación que desdice de lo pactado en el parágrafo de la cláusula sexta del convenio que establece la destinación de los rendimientos financieros, que a su tenor literal señala: “…en virtud del objeto y para lograr los cometidos señalados en el presente convenio, si el comité técnico operativo llegase a aprobar y se comprueba la viabilidad de la inversión de los rendimientos financieros en los proyectos previa definición y aprobación por parte del comité”.</t>
    </r>
  </si>
  <si>
    <t xml:space="preserve">Las circunstancias anteriores obedecen a deficiencias de control y seguimiento de la supervisión financiera que realiza el ICBF, mediante la verificación de la correcta inversión y manejo de los recursos públicos, establecidas en el numeral 3°) del Manual de Supervisión del ICBF, máxime que estos recursos van dirigidos a mejorar los diseños, construcción y dotación de las infraestructuras con el fin de garantizar la calidad y beneficiar las condiciones de atención a la Primera Infancia en cumplimiento de los artículos 44 y 45 de la Constitución Nacional, artículo 11 de la Ley 1098 de 2006 y numeral 9 de la Ley 7 de 1979. </t>
  </si>
  <si>
    <r>
      <rPr>
        <b/>
        <sz val="10"/>
        <rFont val="Arial"/>
        <family val="2"/>
      </rPr>
      <t xml:space="preserve">Hallazgo N° 79. Convenio de aporte N° 1637 de 2013. ICBF- Fundación Plan (A). Sede Nacional </t>
    </r>
    <r>
      <rPr>
        <sz val="10"/>
        <rFont val="Arial"/>
        <family val="2"/>
      </rPr>
      <t xml:space="preserve">
Efectuada la revisión del convenio  y la respuesta del 14 de abril de 2015, suministrada por la supervisión y los informes de comisión elaborados por el ICBF del 25 de febrero de 2015, es dable indicar que no se tiene certeza sobre la ejecución real de los proyectos “Centro de Desarrollo Integral Mompox Bolívar” del cual se indican avances de 77% y 89.03%, y del “CDI Los patios Norte de Santander”, obra que según el ICBF presenta avances del 77% y 52.47%. con atrasos de ejecución del 20% y 25.3%, frente a lo programado para la entrega de los proyectos. </t>
    </r>
  </si>
  <si>
    <r>
      <rPr>
        <b/>
        <sz val="10"/>
        <rFont val="Arial"/>
        <family val="2"/>
      </rPr>
      <t>Hallazgo N° 75. Baños del CDI (A - D).Sucre</t>
    </r>
    <r>
      <rPr>
        <sz val="10"/>
        <rFont val="Arial"/>
        <family val="2"/>
      </rPr>
      <t xml:space="preserve">
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
Lo anterior se considera un hallazgo administrativo con presunta incidencia disciplinaria.</t>
    </r>
  </si>
  <si>
    <r>
      <rPr>
        <b/>
        <sz val="10"/>
        <rFont val="Arial"/>
        <family val="2"/>
      </rPr>
      <t xml:space="preserve">Hallazgo N° 24. Pago de impuestos – Tasas y Contribuciones (A). Atlántico </t>
    </r>
    <r>
      <rPr>
        <sz val="10"/>
        <rFont val="Arial"/>
        <family val="2"/>
      </rPr>
      <t xml:space="preserve">
El ICBF Regional Atlántico mediante vigencias futuras, suscribió con terceros Contratos de Aportes durante la vigencia 2012 prorrogándose hasta el 2014, para la administración de los servicios en la atención de la Primera Infancia, estableciéndose en su Cláusula Sexta como obligaciones específicas del contratista en el numeral 2.5 obligaciones relacionadas con la administración de los recursos: 2.5.5 “Destinar recursos del presupuesto para cancelar periódicamente los servicios públicos, impuestos, tasas y contribuciones que se generen con ocasión de la prestación del servicio, manteniendo el inmueble o inmuebles donde se atiendan los beneficiarios en buen estado. (...)”.
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t>
    </r>
  </si>
  <si>
    <t>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t>
  </si>
  <si>
    <r>
      <rPr>
        <b/>
        <sz val="10"/>
        <rFont val="Arial"/>
        <family val="2"/>
      </rPr>
      <t>Hallazgo N° 81. Convenio tripartito N° 1640 de 2013 (A–D). Sede Nacional</t>
    </r>
    <r>
      <rPr>
        <sz val="10"/>
        <rFont val="Arial"/>
        <family val="2"/>
      </rPr>
      <t xml:space="preserve">
De conformidad con el análisis realizado a la información suministrada en torno al convenio de aporte 1640 de 2013 suscrito por $2.860 millones , en el sentido que en la primera aducen que a la fecha se han ejecutado obras en el 100% y está dotada con los más altos estándares de calidad, como parte de la estrategia de cero a siempre y el informe de comisión da cuenta que el CDI–Nazaret en Ibagué, fue construido con base en los lineamientos anteriores y no con los lineamientos actuales. 
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
Con lo anterior se corre el riesgo de que los servicios no se presten con una atención integral a la Primera Infancia, en el marco de la estrategia de cero a siempre, en las condiciones de calidad, afectando a los menores beneficiarios de dicho CDI. Lo expuesto genera una presunto hallazgo con incidencia Disciplinaria.</t>
    </r>
  </si>
  <si>
    <t>Lo anterior por deficiencias de supervisión y control al momento de asignar el contrato, poniendo en riesgo la integridad y atención de los niños y niñas.</t>
  </si>
  <si>
    <r>
      <rPr>
        <b/>
        <sz val="10"/>
        <rFont val="Arial"/>
        <family val="2"/>
      </rPr>
      <t>Hallazgo N° 86. Verificación de cantidades de obra CDI Uribia (A –D). Guajira</t>
    </r>
    <r>
      <rPr>
        <sz val="10"/>
        <rFont val="Arial"/>
        <family val="2"/>
      </rPr>
      <t xml:space="preserve">
El artículo 3 de la Ley 80 de 1993 establece que “Los servidores públicos tendrán en consideración que al celebrar contratos (...)”.
El artículo 4 de la Ley 80 de 1993 establece que para la consecución de los fines de que trata el artículo anterior, las entidades estatales:
“8o. Adoptarán las medidas necesarias para mantener durante (...).
9o. Actuarán de tal modo que por causas a ellas imputables, (...)”.
Analizado el Contrato de Obra No 85 del 2 de diciembre de 2013, contratación realizada dentro del marco de los Convenios N° 3184 de 2012 y N° 1637 de 2013, suscritos por el Instituto Colombiano de Bienestar Familiar y la Fundación Plan, como Conveniente ejecutor del Proyecto, se realizó la verificación de las cantidades de obra ejecutadas por el Contratista, de acuerdo con las especificaciones técnicas constructivas, para ser comparadas con el presupuesto anexo al acta de recibo final, el cual fue suministrado por el ICBF en medio magnético en formato Excel, y se presentan las siguientes observaciones con respecto a la inversión del recurso para la construcción de la infraestructura:
a. Se observa que para el ítem 14.2.1 “Suministro, transporte y siembra de árbol nativo, altura h=3.0m. incluye todo lo necesario para su correcta plantación y sostenimiento” se pagaron 48 unidades, pero sólo se evidenció en la visita la ejecución de 15 unidades. No es posible establecer la ejecución completa de este ítem, que según la respuesta de la Entidad fue realizada en la parte exterior del CDI, lo cual no fue evidenciado en la visita, ni se enviaron soportes de su ejecución con la respuesta.
b. Con respecto al ítem 10.1.1 “Puerta acceso principal de 8.00x3.00m - hoja doble, con listones en plástico polipropileno de alto impacto de 2x8cm – 3.00m de largo, con marco en perfil estructural 2x4 - 3.00mm, con sistema pivotante a piso - apoyadas en los tubos de soporte del enramado de cubierta exterior”. Se evidencia con los soportes adjuntados por el ICBF que la puerta de acceso principal se instaló en uno de los costados de la fachada del cerramiento exterior, pero su ubicación no es la adecuada, ya que justo al frente de este acceso se encuentra uno de los módulos construidos, por lo cual no es evidente que se pueda dar ni que se esté dando el uso como tal de acceso principal, ya que este se encuentra obstaculizado por una estructura a una distancia mínima que no permite el fácil acceso de vehículos o de un volumen alto de personas; por otra parte, existen otras cuatro puertas de acceso que si permiten un fácil acceso de personal y vehículos, por tanto se concluye que si bien se instaló la puerta de acceso principal esta no es útil y su punto de instalación fue inadecuado, observándose falencias en la planeación del Proyecto y en el control que deben ejercer la Interventoría y la Supervisión del Contrato, lo cual genera un pago más oneroso al Contratista, ya que esta puerta cumple simplemente con la función de fachada, teniendo esta última un precio unitario menor.
c. Se hace el pago al Contratista del Ítem 15.1.30 “Espaciador aluminio para instalación de soportes Maderplast, tamaño 10 cm” correspondiente al presupuesto de la Fase 1, pero estos accesorios de instalación se consideran incluidos en la ejecución de los Ítem 5.2.4 y 11.3.4, donde se cobra la instalación de listones para cubiertas y fachadas exteriores incluyendo los accesorios de fijación y acabado. En la respuesta de la Entidad se menciona que el Ítem 15.1.30 fue adicionalmente incluido como un sistema de fijación complementario, por lo cual se establece que este espaciador es un accesorio de fijación y debe estar incluido en la ejecución de los ítem 5.2.4 “Instalación de listones para fachadas exteriores. incluye accesorios de fijación a este y acabado” y 11.3.4. “Instalación de listones para cubiertas exteriores, incluye accesorios de fijación a este y acabado”; al no haberse realizado de esta forma, se estaría pagando un mayor valor por la instalación de estos elementos, lo cual se traduce en una mayor inversión de los recursos del Estado, producto de una ineficiente planeación al momento de realizar el presupuesto de ejecución de la obra.
d. Existe una diferencia entre los valores que se le pagaron al Contratista por la ejecución del Ítem 5.2.3 “Fachadas exteriores con listones de 2x8cm, elaborado en plástico polipropileno de alto impacto, modelo según plano - colores disponibles: café, gris, beige, verde, azul. incluye transporte hasta el sitio de obra” y la ejecución del Ítem 11.3.3 “Cubierta exterior con listones de 2x8cm, elaborado en plástico polipropileno de alto impacto, modelo según plano - colores disponibles: café, gris, beige, verde, azul, incluye transporte hasta el sitio de obra”; la diferencia en precio unitario es de $225.200 por cada metro cuadrado ejecutado, es decir un 214% mayor para el suministro del mismo material, con la misma especificación técnica, con la única diferencia que uno va a ser colocado en fachada (verticalmente) y otro en la cubierta (horizontalmente), cuya diferencia en precio solo obedecería a la actividad de instalación del material, la cual se cobra en otros ítems del presupuesto (ver ítems 5.2.4 y 11.3.4). Por lo descrito anteriormente se establece que se produce un mayor valor pagado al Contratista por precio unitario en el ítem 11.3.3 con respecto al mismo material y especificación técnica que se le pagó en el ítem 5.2.3.
No se recibieron los anexos 2 y 3 que se describen en la respuesta de la Entidad; sin embargo, al tener en cuenta lo expresado en relación a que los precios máximos que se pagarían se establecieron con respecto a un estudio de consultoría realizado y que este valor fue superior al cobrado por el Contratista, según la respuesta del ICBF pero sin soportes, no se puede establecer claramente el por qué se pagan dos precios diferentes por el mismo material con una diferencia tan alta. Si existe la diferencia de precios, mediante la revisión de los correspondientes A.P.U., se puede establecer el valor real del material que se está suministrando sin que esto cause desequilibrio económico a ninguna de las partes que suscriben el Contrato; esta es una de las obligaciones de la Interventoría y de la Supervisión del Contrato, debiéndose atender los principios de transparencia y de economía que rigen la contratación pública, además de la obligación contractual de mantener el equilibrio económico de ambas partes</t>
    </r>
  </si>
  <si>
    <t>Las situaciones descritas en los párrafos precedentes, permiten evidenciar debilidades en la Interventoría y en la Supervisión ejercida por parte del ICBF, ya que se producen pagos al Contratista con una mayor onerosidad y no se cumple con los principios de economía, eficiencia y transparencia que rigen la contratación con recursos públicos, suscribiéndose el acta de entrega y recibo de productos con fecha del 15 de octubre de 2014, firmada por la Interventoría y un profesional del Grupo de Infraestructura Inmobiliaria del ICBF, con la cual se recibe a satisfacción la infraestructura construida y se establece en la cláusula segunda de dicha acta, que hacen parte integral de este documento las actas de entrega y recibo final de obras suscrita entre el contratista de obra, y la interventoría y el presupuesto final ejecutado. 
Hallazgo administrativo con posible incidencia disciplinaria.</t>
  </si>
  <si>
    <r>
      <rPr>
        <b/>
        <sz val="10"/>
        <rFont val="Arial"/>
        <family val="2"/>
      </rPr>
      <t>Hallazgo N° 88. Visita CDI del municipio de Páramo (A). Santander</t>
    </r>
    <r>
      <rPr>
        <sz val="10"/>
        <rFont val="Arial"/>
        <family val="2"/>
      </rPr>
      <t xml:space="preserve">
El numeral 5.1. del Manual del Supervisor del ICBF vigente, respecto a la supervisión control, inspección y verificación permanente de la calidad de la obra o del servicio contratado, de acuerdo con las especificaciones técnicas exigidas en el contrato, en sus anexos y demás normas reguladoras, prevé ”Para desarrollar esta actividad, el supervisor deberá cotejar los parámetros señalados en las normas, especificaciones, procedimientos, lineamientos técnicos, manuales operativos y demás normas técnicas exigibles para los bienes o servicios contratados, con los productos entregados por el contratista. En la medida que éstos no cumplan con su estándar, se deberá intervenir preventiva y correctivamente”. 
No obstante, 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 En el Salón de sala cuna se encontró Dry Wall con fisuras
- En el Salón de lavandería se encontró fisuras en las paredes
- En todos los salones se encontró repisas de cemento en mal estado, ya que están escarapeladas. 
- En la Oficina de la Dirección del coordinador se evidenció una repisa con fisuras
- El portón de acceso de la parte posterior del CDI se encuentra en mal estado, ya que se pegaron las bisagras y al tratar de abrirlo se torció.
- Se encuentran dos vidrios rotos; en la fachada principal y en el salón de lavandería.
- Las zonas verdes están en mal estado, falta podarlas.
- Las baterías de los niños se ubicarán dentro del aula y deberá contar con una división que asegure la visibilidad del cuidador sin interferir con la actividad del aula.</t>
    </r>
  </si>
  <si>
    <t xml:space="preserve">Lo anterior, por deficiencias en la supervisión y control a la estructura del inmueble por parte de la Coordinadora del CDI, lo que incide en el deterioro de la infraestructura y lo que puede generar en riesgo la prestación del servicio e  integra de los niños de la primera infancia.
</t>
  </si>
  <si>
    <t>Situación que se originó por las deficiencias de seguimiento y control por parte de la administración del ICBF, en especial de la interventoría y supervisión contratadas y asignadas para tal efecto, lo cual puede conducir a un menoscabo de recursos del erario. 
(...)
Lo anterior, debido a la inoportunidad e inobservancia del Procedimiento Gestión de Proyectos de Infraestructura (PR7 MPA1 P5), como de las deficiencias de seguimiento y control por parte de la administración del ICBF, en especial de la interventoría y supervisión contratadas y asignadas para tal efecto, lo cual puede conducir a un menoscabo de recursos del erario, en caso de que hubieran saldos a favor de la Entidad; máxime cuando los recursos invertidos hacen parte de la Política Pública de la Primera Infancia. 
Hallazgo con presunta connotación disciplinaria.</t>
  </si>
  <si>
    <r>
      <rPr>
        <b/>
        <sz val="10"/>
        <rFont val="Arial"/>
        <family val="2"/>
      </rPr>
      <t xml:space="preserve">Hallazgo N° 103. Centros de Desarrollo Infantil (A). Casanare y Nariño </t>
    </r>
    <r>
      <rPr>
        <sz val="10"/>
        <rFont val="Arial"/>
        <family val="2"/>
      </rPr>
      <t xml:space="preserve">
• Casanare. Hacinamiento en CDI Creciendo Juntos
Manual operativo de servicio educación inicial, cuidado y nutrición en marco atención integral Primera Infancia. Estándar 40.
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
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
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
• Nariño. Focalización de beneficiarios CDI Familiar
(...)</t>
    </r>
  </si>
  <si>
    <t xml:space="preserve">
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
</t>
  </si>
  <si>
    <t>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Sucre: (...) 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t>
  </si>
  <si>
    <r>
      <rPr>
        <b/>
        <sz val="10"/>
        <rFont val="Arial"/>
        <family val="2"/>
      </rPr>
      <t>Hallazgo N° 108. Infraestructura física-baterías sanitarias del Hogar Infantil El Guambitario – Neiva (A - D). Huila</t>
    </r>
    <r>
      <rPr>
        <sz val="10"/>
        <rFont val="Arial"/>
        <family val="2"/>
      </rPr>
      <t xml:space="preserve">
Operador: Fundación Amor y Vida.
Anexo 12 -GIPI- “Guía de Transición de Infraestructuras a estándares de Estrategia Cero a Siempre del ICBF versión 02 de febrero de 2013”, establece: “1.2.12 Mantenimiento: Pintar muros interiores, resanes y acabados; Pintar de muros exteriores con pintura resistente al exterior. Resanes y acabados; Pintar fachada. 
1.2.3 Adecuación de áreas de baños: Una batería de baños (aparato sanitario línea infantil + lavamanos) por cada 20 niños y niñas (mixto)”. 
El anexo 40 GIPI de 2014, establece la “Evaluación de las condiciones físicas de los espacios, para unidades de Servicio de Hogares Infantiles”.
La supervisión que debe ejercerse sobre la contratación oficial, está prevista en disposiciones de alcance nacional como las leyes 80 de 1993, 734 de 2002, 1150 de 2007 y 1474 de 2011, y normas internas del ICBF como la Resolución 366 de 2013 mediante la cual adopta su nuevo Manual de Supervisión, donde señala entre otros tópicos, las responsabilidades de los supervisores.
En las instalaciones del Hogar Infantil El Guambitario, ubicado en Neiva se observa falta de mantenimiento, evidenciando mala conservación y estado de los muros: falta resane del pañete de paredes, impermeabilizar muros y pintura; así, como la falta de reparación de los daños en las instalaciones sanitarias. 
Las baterías sanitarias del hogar infantil están diseñadas para personas adultas, las cuales no están acordes a las dimensiones para prestar el servicio a los niños.</t>
    </r>
  </si>
  <si>
    <t>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t>
  </si>
  <si>
    <t>Lo anterior, debido a lafalta de seguimiento, control, diligencia jurídico administrativa y deficiencias de control interno sobre los bienes inmuebles construidos para la implementación de la Política Pública de la Primera Infancia, dado queno se evidenció un inventario actualizado y ajustado, que dé cuenta sobre el estado real de su titularización, contabilización y aseguramiento, afectando además la revelación en los Estados Contables.</t>
  </si>
  <si>
    <t>La CGR observó que los supervisores de los convenios de infraestructura no cumplen con las tres funciones y/o actividades anteriormente mencionadas, debido que no consignan toda la documentación originada en desarrollo de la ejecución contractual en las carpetas oficiales de éstos y no efectúan la remisión periódica de la información a la Oficina de Gestión Documental.</t>
  </si>
  <si>
    <r>
      <rPr>
        <b/>
        <sz val="10"/>
        <rFont val="Arial"/>
        <family val="2"/>
      </rPr>
      <t>Hallazgo N° 116. Continuación</t>
    </r>
    <r>
      <rPr>
        <sz val="10"/>
        <rFont val="Arial"/>
        <family val="2"/>
      </rPr>
      <t xml:space="preserve">
(…)
Así mismo, se observan falencias en la modalidad de contratación para aquellos casos en donde la ejecución es realizada por un tercero (principalmente FONADE), ya que la entidad señala que: 
“ … para poder proceder a la legalización de un bien mueble o inmueble que sea construido o adquirido a través de los contratos y convenios que supervisa el Grupo de Infraestructura Inmobiliaria, es necesario definir el costo real del bien, requisito indispensable para su registro en el sistema de información (Seven). Esto se define con las Actas de entrega del proyecto, en las cuales se incluyen los valores a que haya lugar por concepto de Estudios y Diseños, Obra, Interventoría y Dotación. En los Convenios en donde la ejecución es realizada a través de un tercero, estos valores solo se podrán obtener con la liquidación de la contratación derivada por parte del tercero ejecutor. Así pues, aunque una obra se encuentre terminada, la legalización del bien, o inclusive la reclasificación para sacarla de la cuenta ‘Construcciones en curso’ y pasarla a la cuenta ‘Bienes pendientes por legalizar’, solo se podrá hacer tan pronto se conozca el valor definitivo del proyecto, lo cual por la naturaleza misma del convenio (realización de obras) puede tomar bastante tiempo, inclusive superando los términos legales para liquidación del contrato.
Ahora bien, en la mayoría de los casos, el ICBF suscribe convenios para realizar intervenciones en diferentes partes del país. En estos casos, es necesario concluir la totalidad de las inversiones y obtener el valor específico de cada uno de los proyectos, para proceder a legalizar los bienes, haciendo los ajustes necesarios en la Regionalización inicialmente planteada”.</t>
    </r>
  </si>
  <si>
    <t>Esta situación se genera por deficiencias de seguimiento y control por parte del ICBF, a la operación del CDI y debilidades en la supervisión de los contratos.</t>
  </si>
  <si>
    <r>
      <rPr>
        <b/>
        <sz val="10"/>
        <rFont val="Arial"/>
        <family val="2"/>
      </rPr>
      <t>Hallazgo N° 119. CDI “Huellitas Mágicas”. Barrancabermeja – Santander (A). Sede Nacional</t>
    </r>
    <r>
      <rPr>
        <sz val="10"/>
        <rFont val="Arial"/>
        <family val="2"/>
      </rPr>
      <t xml:space="preserve">
Por requerimiento del equipo auditor, el ICBF mediante correo del 27 de abril de 2015 refiere que el CDI “Huellitas Mágicas” no se encuentra en operación.
Cuadro No.103. Reporte del Estado del CDI Barrancabermeja (Santander)
El Instituto en comunicado N° I-2015- 035358-0101 del 15-05-2015 informó que:  “El CDI ‘Huellitas Mágicas’ se construyó en el marco del Convenio 071 de 2010. Terminada la infraestructura el CDI entró en operación y funcionamiento durante el 2013 mediante contrato de aporte N° 68-26-2013-323, desde marzo hasta diciembre de la misma anualidad. Es de precisar que CAFABA sería el operador en la fase III del convenio por un término de 20 años. 
Debido al incumplimiento del contrato en mención, el ICBF suscribió los contratos de aporte 68262014-324 y 68262014-403 de 2014 celebrados con FUNDASALUD para brindar atención a 240 niños.
(… ) para esta vigencia se siguen atendiendo 240 niños y niñas, mediante contrato de aportes No. 68262015-303, con el Operador UNION TEMPORAL CRECER CON ÉXITO, quienes están ubicados en dos sedes (CDI SIN ARRIENDO) y a su vez se han realizado acercamientos con el operador de la Tercera Fase CAFABA, quien presentó propuesta de cofinanciación la cual ya fue revisada por la Regional y se está adelantando el proceso precontractual”.
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
Lo expuesto, refleja que existen varios contratos de operación del CDI, para las mismas vigencias, con el objeto de “Brindar atención integral a 300 niños y niñas”: CAFABA (Operador en la fase III del convenio por un término de 20 años) y FUNDASALUD. 
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t>
    </r>
  </si>
  <si>
    <r>
      <rPr>
        <b/>
        <sz val="10"/>
        <rFont val="Arial"/>
        <family val="2"/>
      </rPr>
      <t>Hallazgo N° 120. Características espaciales CDI (A - IP). Tolima</t>
    </r>
    <r>
      <rPr>
        <sz val="10"/>
        <rFont val="Arial"/>
        <family val="2"/>
      </rPr>
      <t xml:space="preserve">
Según la Guía de Ejecución de Infraestructura Jardines Infantiles para Atención a la Primera Infancia versión Abril 2011 “el Instituto Colombiano de Bienestar Familiar estableció las normas de carácter técnico básicas para la elaboración de los estudios, diseños técnicos y la construcción de los Jardines Infantiles para la Atención a la Primera Infancia y estipuló el alcance de los estudios y diseños, y las características espaciales; la calidad, tipo y modo de empleo de los materiales que se usarán en la construcción”. 
Criterio que no se cumplió en lo siguiente:
(...)
CDI Ciudad Musical
- En la sala cuna se encuentra que en el área lactario no se dispone de una estufa.
- Todas las puertas de la edificación abren hacia el interior, la guía especifica que la puerta de acceso debe abrir hacia el exterior, de tal forma que permita la fácil evacuación.
- La altura de los enchapes de todos los baños no cumplen con la altura mínima de 1.80m.
- El club infantil debe estar dotado con un depósito de 12m2 y el que se construyó en esta área de aprendizaje es de 3.66m2.
- El baño de discapacitados no contiene espejo de pared.
- El parque infantil debe tener una superficie en grama sintética y el construido en este CDI se encuentra ubicado sobre una superficie en grama natural.
- En la dotación de la cocina especifica 8 estufas y únicamente hay 7.
- El depósito de basuras únicamente tiene acceso por el interior de la edificación.
CDI Los Ocobos
- En la batería sanitaria del comedor se encuentra una ducha de tipo convencional, no ducha teléfono como exige desde la normatividad de 2011.
- En el área de sala cuna, el espacio lactario no dispone de estufa dentro de la dotación existente.
- En el área de administración, el espacio de coordinación está ocupado por la enfermería y el espacio de enfermería por la coordinación con un puesto de trabajo, además el depósito no se construyó para la enfermería sino para la coordinación, por tal motivo se trasladó la enfermería al espacio de coordinación para almacenar la bienestarina. Esto implica perder la infraestructura dispuesta para la enfermería que se diferencia por tener guarda escobas en media caña de fácil aseo. 
- En el área de lavandería la lavadora – secadora se encuentra instalada en el corredor de la cocina, ya que la lavandería queda en el exterior de la edificación y por seguridad no la sacan.
- El parque infantil debe tener una superficie en grama sintética y el construido en este CDI se encuentra ubicado sobre una superficie en grama natural.</t>
    </r>
  </si>
  <si>
    <t>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t>
  </si>
  <si>
    <r>
      <rPr>
        <b/>
        <sz val="10"/>
        <rFont val="Arial"/>
        <family val="2"/>
      </rPr>
      <t>Hallazgo N° 128. Indicador Archivos de Gestión (A). Sede Nacional</t>
    </r>
    <r>
      <rPr>
        <sz val="10"/>
        <rFont val="Arial"/>
        <family val="2"/>
      </rPr>
      <t xml:space="preserve">
Como objetivo estratégico, el ICBF contempló para su Plan de Acción 2014 “lograr una organización apreciada por los colombianos que aprende orientada a resultados”, dentro del Macro- Proceso Gestión Soporte, Componente de Política: Gestión Documental, planteó como indicadores y metas para dar cumplimiento a este objetivo, como se muestra a continuación:
Cuadro No.125. Reporte cumplimiento de metas SIMEI.
De las 33 Regionales con las que cuenta el ICBF, 15 Regionales tienen incidencia crítica según la hoja de vida del indicador (Antioquia, Arauca, Bolívar, Boyacá, Casanare, Cesar, Chocó, Córdoba, Cundinamarca, Guajira, Nariño, Risaralda, San Andrés, Santander y Valle) y en riesgo (Huila y Sucre), lo que representa en la práctica que el 52% de las Regionales no cuentan con los archivos de gestión debidamente organizados, de conformidad con la Legislación vigente para la materia.
</t>
    </r>
  </si>
  <si>
    <r>
      <rPr>
        <b/>
        <sz val="10"/>
        <rFont val="Arial"/>
        <family val="2"/>
      </rPr>
      <t>Hallazgo N° 160. Continuación.</t>
    </r>
    <r>
      <rPr>
        <sz val="10"/>
        <rFont val="Arial"/>
        <family val="2"/>
      </rPr>
      <t xml:space="preserve">
• Tolima. Cumplimiento Plan de Gestión Ambiental
(...)
En la evaluación realizada a la ejecución del Plan de Gestión Ambiental del ICBF Regional Tolima, se evidenciaron debilidades en la planeación y programación del plan de gestión ambiental 2014, como se muestra a continuación:
Cuadro No.140. Análisis cumplimiento Plan de Gestión AmbientalICBF Regional Tolima. </t>
    </r>
  </si>
  <si>
    <t xml:space="preserve">Cauca: (…)  Lo anterior se presenta por falta de ajuste del Plan de Gestión Ambiental Nacional alPlan de GestiónRegional, lo que origina que no se pueda realizar actividades que son propias de otros organismos institucionales.
</t>
  </si>
  <si>
    <t xml:space="preserve">
Quindio: (…)  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t>
  </si>
  <si>
    <t xml:space="preserve">
Tolima: (...) Lo anterior por falta de eficiencia y eficacia en el seguimiento y control del eje temático ambiental dentro del sistema de gestión de calidad, ocasionando que no se prevengan, mitiguen ó corrijan los impactos ambientales de manera oportuna.</t>
  </si>
  <si>
    <r>
      <rPr>
        <b/>
        <sz val="10"/>
        <rFont val="Arial"/>
        <family val="2"/>
      </rPr>
      <t>Hallazgo N° 175. Muebles pendientes de legalizar (A-D). Casanare</t>
    </r>
    <r>
      <rPr>
        <sz val="10"/>
        <rFont val="Arial"/>
        <family val="2"/>
      </rPr>
      <t xml:space="preserve">
Guía de gestión de bienes del ICBF. Ley 734 de 2002 Articulo 34 numeral 22, Articulo 35 numeral 13.
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 Escritorio de madera registrado por $128.009.413
 Mueble por $50.000.000
 Mueble por $33.074.618,46
 Otros por $494.729.206.51
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t>
    </r>
  </si>
  <si>
    <t>Por lo anterior, el hallazgo se mantiene dado que no se cuenta con soportes que permitan identificar y verificar la existencia del inventario antes mencionado.
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t>
  </si>
  <si>
    <r>
      <rPr>
        <b/>
        <sz val="10"/>
        <rFont val="Arial"/>
        <family val="2"/>
      </rPr>
      <t>Hallazgo N° 176. Depreciación bienes y activos (A). Antioquia, Santander y Sucre</t>
    </r>
    <r>
      <rPr>
        <sz val="10"/>
        <rFont val="Arial"/>
        <family val="2"/>
      </rPr>
      <t xml:space="preserve">
• Antioquia. Registro depreciación
El numeral 10 del manual de procedimientos contables establece que cuando se utilizan los métodos de depreciación establecidos en el mismo, pueden tomarse como referencia las vidas útiles de 50 años para las edificaciones y de 10 años para los muebles y enseres. 
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t>
    </r>
  </si>
  <si>
    <t xml:space="preserve">Situación que se presentó por deficiencias de control interno contable en el registro y cálculo de la depreciación de los bienes objeto de la misma, lo que generó incertidumbre en la cuenta 168501 al cierre de la vigencia 2014.  </t>
  </si>
  <si>
    <t>Lo señalado anteriormente obedece a la 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t>
  </si>
  <si>
    <r>
      <rPr>
        <b/>
        <sz val="10"/>
        <rFont val="Arial"/>
        <family val="2"/>
      </rPr>
      <t xml:space="preserve">Hallazgo N° 176. Continuación.
</t>
    </r>
    <r>
      <rPr>
        <sz val="10"/>
        <rFont val="Arial"/>
        <family val="2"/>
      </rPr>
      <t xml:space="preserve">
• Santander 
El numeral 3.1 de la Resolución 357 de 2008, expedida por la Contaduría General de la Nación señala en lo relacionado con la Depuración contable permanente y sostenibilidad que “(...).”
Revisada la información financiera se evidenció que la Cuenta 168506, correspondiente a Depreciación Muebles y Enseres Equipo de Oficina y la Cuenta 168507 Depreciación Equipo de Comunicación y Computación, presenta una diferencia de $12,8 millones por cuanto en contabilidad se reporta $2.159,8 millones y en el módulo de Activos Fijos-SEVEN se registra $2.147 millones, como se detalla a continuación:     
Cuadro No.166. Depreciación Muebles y Enseres. </t>
    </r>
  </si>
  <si>
    <t>(...) situación que se presenta por debilidades en los mecanismos de control interno contable al incluir en el aplicativo SEVEN ERP estos activos como activos “no depreciables” al momento de migrarse del sistema de información SIRF, sin que se realicen los ajustes pertinentes, (...)</t>
  </si>
  <si>
    <r>
      <rPr>
        <b/>
        <sz val="10"/>
        <rFont val="Arial"/>
        <family val="2"/>
      </rPr>
      <t>Hallazgo N° 176. Continuación.</t>
    </r>
    <r>
      <rPr>
        <sz val="10"/>
        <rFont val="Arial"/>
        <family val="2"/>
      </rPr>
      <t xml:space="preserve">
• Sucre 
El párrafo 165 contenido en el Plan General de Contabilidad, del Régimen de Contabilidad Pública, señala: 9.1.1.5 (…) 
Adicionalmente el numeral 4 procedimiento contable para el reconocimiento y revelación de hechos relacionados con las propiedades, planta y equipo, dispone: 4. DEPRECIACIÓN Y AMORTIZACIÓN. (...)
Sin embargo, en los registros de la propiedad planta y equipo a 31/12/2014 del ICBF regional sucre, se encuentran registrados activos en cuantía de $48.2 millones y representados en bienes muebles que no obstante haber sido adquiridos en los años 2006, 2008, 2009 y 2011 y que a fecha de corte 31-12-2014 debieran estar totalmente depreciados, aún conservan su valor en libros, (...).
(...) conllevando a que se presente una subestimación de la cuenta 168506 Depreciación Acumulada Muebles Enseres y Equipos de Oficina en $48,20 millones y una sobrestimación de la cuenta 323001 Utilidad o Excedente del Ejercicio en la misma cuantía y generando informes inexactos poco útiles y alejados de la verdad.
Cuadro No.167. Elementos no depreciados a 31/12/2014.</t>
    </r>
  </si>
  <si>
    <r>
      <rPr>
        <b/>
        <sz val="10"/>
        <rFont val="Arial"/>
        <family val="2"/>
      </rPr>
      <t xml:space="preserve">Hallazgo N° 178. Construcciones en curso (A-CGN). Casanare </t>
    </r>
    <r>
      <rPr>
        <sz val="10"/>
        <rFont val="Arial"/>
        <family val="2"/>
      </rPr>
      <t xml:space="preserve">
Guía de gestión de bienes del ICBF. Ley 734 de 2002 Articulo 48 numeral 34, Articulo 35 numeral 13. Resolución 357 de 2008- Procedimiento de control interno contable numeral 2.2 Actividades de Identificación. 
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
(...)
Este hallazgo se trasladará a la Contaduría General de la Nación para lo de su competencia.</t>
    </r>
  </si>
  <si>
    <t xml:space="preserve">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t>
  </si>
  <si>
    <r>
      <rPr>
        <b/>
        <sz val="10"/>
        <rFont val="Arial"/>
        <family val="2"/>
      </rPr>
      <t xml:space="preserve">Hallazgo N° 184. Construcciones en curso (A). Quindío </t>
    </r>
    <r>
      <rPr>
        <sz val="10"/>
        <rFont val="Arial"/>
        <family val="2"/>
      </rPr>
      <t xml:space="preserve">
La Resolución CGN 356 de 2007 de la Contaduría General de la Nación (Régimen de Contabilidad Pública), establece las Características Cualitativas de la Información Contable Pública: (...);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t>
    </r>
  </si>
  <si>
    <t>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t>
  </si>
  <si>
    <t xml:space="preserve">Lo anterior se presenta por deficiencia de control interno contable y de gestión en el manejo de los bienes, por lo cual se presenta sobreestimación en la cuenta 199962 Valorizaciones-edificaciones y 324062 Superávit por valorización-edificaciones en cuantía de $0.07 millones. </t>
  </si>
  <si>
    <t>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t>
  </si>
  <si>
    <t>Lo anterior por debilidad en la gestión administrativa, razón por la cual, el saldo de la cuenta 1999 esta desactualizado y por lo tanto no revela la realidad de la entidad.</t>
  </si>
  <si>
    <t>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t>
  </si>
  <si>
    <r>
      <rPr>
        <b/>
        <sz val="10"/>
        <rFont val="Arial"/>
        <family val="2"/>
      </rPr>
      <t>Hallazgo N° 213. Continuación.</t>
    </r>
    <r>
      <rPr>
        <sz val="10"/>
        <rFont val="Arial"/>
        <family val="2"/>
      </rPr>
      <t xml:space="preserve">
Organización de Expedientes
Con relación a la organización de documentos al interior de los expedientes y unidades documentales simples, se evidencia que los documentos que lo conforman (contratos y/o convenios) no se encuentran debidamente organizados siguiendo la secuencia de la actuación o trámite, de igual forma no contienen la hoja de control en donde se consigna la información básica. 
Los expedientes no cuentan con inventario documental para cada contrato, carpetas sin foliatura, con documentos soportes duplicados, utilización de papel reciclado sin tachar el contenido primigenio, con ganchos y documentos sin firma.
En general existe inobservancia de la norma establecida en el Acuerdo No. 2 del 14 de marzo del 2014 del Archivo General de la Nación, como lo contemplan los artículos 1, 4, 7, 11 y 12. 
El Instituto manifestó que “…aunado a la gran cantidad de movimientos de expedientes en razón a los múltiples requerimientos de los entes de Control, gran volumen de contratación, e informes de toda índole, han impedido realizar una gestión más ágil y eficaz en el tema de organización de archivos, teniendo en cuenta que esta Dirección maneja más de 9600 expedientes en custodia en las diferentes vigencias y solo cuenta con cuatro personas para su organización y manejo. Se está trabajando permanentemente en la organización, actualización, e intervención de los mismos, a fin de lograr mejoras significativas”.</t>
    </r>
  </si>
  <si>
    <r>
      <rPr>
        <b/>
        <sz val="10"/>
        <rFont val="Arial"/>
        <family val="2"/>
      </rPr>
      <t>Hallazgo N° 213. Continuación.</t>
    </r>
    <r>
      <rPr>
        <sz val="10"/>
        <rFont val="Arial"/>
        <family val="2"/>
      </rPr>
      <t xml:space="preserve">
Instrumentos archivísticos
El ICBF mediante oficio S-2015-17496-101 del 13-05-15 manifiesta que “para la vigencia 2014 el ICBF no contaba con Programa de Gestión Documental ni Plan Institucional de Archivos…”, los cuales son obligatorios en atención a lo establecido en el Decreto 2609 de 2012.
Con lo anterior, se evidencian debilidades en el Sistema de Control Interno, toda vez que la forma en que se encuentran archivados los documentos, no permite su ubicación rápida y precisa, lo cual afecta directamente la gestión administrativa.
De acuerdo con lo manifestado por la entidad, la CGR evidenció que no se está danto total cumplimiento a la Ley 594 de 2000 respecto de los principios generales que rigen la función archivística.</t>
    </r>
  </si>
  <si>
    <r>
      <rPr>
        <b/>
        <sz val="10"/>
        <rFont val="Arial"/>
        <family val="2"/>
      </rPr>
      <t xml:space="preserve">Hallazgo N° 220. Edificaciones pendientes de legalizar (A). Huila </t>
    </r>
    <r>
      <rPr>
        <sz val="10"/>
        <rFont val="Arial"/>
        <family val="2"/>
      </rPr>
      <t xml:space="preserve">
El Régimen de Contabilidad Pública, Normas Técnicas Relativas a los Soportes, Comprobantes y Libros de Contabilidad, en el numeral 337 establece: "(...)s".
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 </t>
    </r>
  </si>
  <si>
    <t xml:space="preserve">Lo anterior, por falta de observancia de medidas de Control Interno Contable y de los Principios de Contabilidad Pública, la falta de gestión oportuna por parte del Grupo de Gestión de Bienes del Nivel Central para la terminación y liquidación de convenios para proceder a la protocolización y legalización de las obras concluidas, el recibo a satisfacción de los Estudios y Diseños de Construcción y Dotación efectuadas en los diferentes centros zonales del ICBF, lo que generó que los registros contables no sean confiables, consistentes y no muestran la realidad económica de la entidad.
</t>
  </si>
  <si>
    <t>Lo anterior por deficiencias en las actividades de control interno y falta de seguimiento a los registros de depreciación de los bienes No Explotados del Inventario de la Entidad, causando incertidumbre en el estado real de los bienes a depreciar.</t>
  </si>
  <si>
    <t>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t>
  </si>
  <si>
    <r>
      <rPr>
        <b/>
        <sz val="10"/>
        <rFont val="Arial"/>
        <family val="2"/>
      </rPr>
      <t>Hallazgo N° 173. Inmuebles pendientes de legalizar (A). Antioquia, Cundinamarca, Guajira, Guaviare, Quindío, Santander y Tolima</t>
    </r>
    <r>
      <rPr>
        <sz val="10"/>
        <rFont val="Arial"/>
        <family val="2"/>
      </rPr>
      <t xml:space="preserve">
(...)
• Cundinamarca 
(...)
A 31 de diciembre de 2014, se encuentran cinco (5) inmuebles pendientes de legalizar por $2.836.148.184,28, sobreestimando la cuenta construcciones en curso y subestimando la cuenta de edificaciones en dicha cuantía.
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
La legalización de los citados inmuebles sigue pendiente hasta tanto no se depure la información por parte del Grupo de Infraestructura de la Sede Nacional y de los Grupos Administrativo y Financiero de la Regional Cundinamarca. 
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t>
    </r>
  </si>
  <si>
    <r>
      <rPr>
        <b/>
        <sz val="10"/>
        <rFont val="Arial"/>
        <family val="2"/>
      </rPr>
      <t>Hallazgo N° 173. Continuación.</t>
    </r>
    <r>
      <rPr>
        <sz val="10"/>
        <rFont val="Arial"/>
        <family val="2"/>
      </rPr>
      <t xml:space="preserve">
• Antioquia 
El Catalogo General de Cuentas emitido por la CGN, describe la cuenta 1615 como “(...)”. 
No obstante, la regional Antioquia efectuó registro a la cuenta 161501 Edificaciones de naturaleza Inmueble, por $157 millones provenientes de la cuenta 166504 muebles y enseres pendientes de legalizar, aun cuando estos son de carácter mueble no inmueble, tal como lo describe el Catalogo.
</t>
    </r>
  </si>
  <si>
    <t>Lo anterior debido a deficiencias en el control interno contable, afectando la adecuada presentación y revelación de cifras en los estados contables al cierre de la vigencia 2014.</t>
  </si>
  <si>
    <t>Lo anterior originado por debilidades en los procedimientos de Control Interno Contable, establecidos para el Reconocimiento y Revelación de los hechos relacionados con las Propiedades, Planta y Equipo, generando incertidumbre en la información, en atención a que las obras que se encuentran en condiciones de utilización no han sido trasladadas a la cuenta 1640 Edificaciones, la cual se encuentra subestimada en $2.267 millones y de igual manera la cuenta 1615 Construcciones en curso se halla sobrestimada por igual valor. Así mismo, no se ha dado inicio al proceso de depreciación, generando subestimación en las cuentas 3270 Depreciaciones y 1685 Depreciación Acumulada por $70 millones .</t>
  </si>
  <si>
    <r>
      <rPr>
        <b/>
        <sz val="10"/>
        <rFont val="Arial"/>
        <family val="2"/>
      </rPr>
      <t>Hallazgo N° 177. Continuación.</t>
    </r>
    <r>
      <rPr>
        <sz val="10"/>
        <rFont val="Arial"/>
        <family val="2"/>
      </rPr>
      <t xml:space="preserve">
• Cauca 
Régimen de Contabilidad Pública, Capitulo III. (...)
El saldo de la cuenta Construcciones en Curso a 31 de diciembre de 2014 es de $5.590,09 millones, que corresponde al valor de los costos y demás erogaciones derivadas de procesos de construcción suscritos principalmente en el nivel central de la Entidad.
Cuadro No.168. Construcciones en Curso
El ICBF-Regional Cauca refleja en el saldo de la cuenta 1615 Construcciones en Curso a 31 de diciembre de 2014, obras que se encuentran terminadas y en condiciones de utilización de acuerdo con las Actas de Entrega de los años 2011 y 2013, pero, que corresponden a convenios suscritos en la Sede Nacional de la Entidad que aún no han sido liquidados.
Cuadro No.169. Obras terminadas
Lo anterior originado por debilidades en los procedimientos de Control Interno Contable, establecidos para el Reconocimiento y Revelación de los hechos relacionados con las Propiedades, Planta y Equipo, generando incertidumbre en la información, en atención a que las obras que se encuentran en condiciones de utilización no han sido trasladadas a la cuenta 1640 Edificaciones, la cual se encuentra subestimada en $2.267 millones y de igual manera la cuenta 1615 Construcciones en curso se halla sobrestimada por igual valor. Así mismo, no se ha dado inicio al proceso de depreciación, generando subestimación en las cuentas 3270 Depreciaciones y 1685 Depreciación Acumulada por $70 millones .</t>
    </r>
  </si>
  <si>
    <t xml:space="preserve"> lo anterior, denota deficiencias en el seguimiento y confiabilidad de la información contable.</t>
  </si>
  <si>
    <r>
      <rPr>
        <b/>
        <sz val="10"/>
        <rFont val="Arial"/>
        <family val="2"/>
      </rPr>
      <t>Hallazgo N° 177. Continuación.</t>
    </r>
    <r>
      <rPr>
        <sz val="10"/>
        <rFont val="Arial"/>
        <family val="2"/>
      </rPr>
      <t xml:space="preserve">
• Guaviare 
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 
Configurándose una sobreestimación en dicha cuenta del activo y una subestimación de la cuenta 164001.</t>
    </r>
  </si>
  <si>
    <t>ARGR2014-CGR-ADM085</t>
  </si>
  <si>
    <t>situaciones que se presentan por deficiencias en la formulación de los estudios previos ya que no se tuvieron en cuenta aspectos como la tramitación de los permisos, la elaboración de un estudio detallado de las intervenciones que se debían realizar en las casas de colores y la elaboración de un diagnóstico detallado del sistema eléctrico lo que genera riesgo pérdida de los recursos invertidos.</t>
  </si>
  <si>
    <t>La anterior situación se presenta por falta de seguimiento y supervisión a las obras objeto del contrato que genera incumplimiento de normas técnicas y de las condiciones establecidas en los estudios previos y en las especificaciones técnicas de construcción.</t>
  </si>
  <si>
    <t>situación que se presenta por debilidades en proceso de supervisión y seguimiento a la ejecución del contrato, presentando riesgo de detrimento en el  patrimonio documental de la Entidad.</t>
  </si>
  <si>
    <r>
      <rPr>
        <b/>
        <sz val="10"/>
        <rFont val="Arial"/>
        <family val="2"/>
      </rPr>
      <t>Hallazgo N° 245. Contrato de obra 24-COL-FY-14 CDI Municipio de Sibundoy – Faltantes y anomalías de obras. (A-BA). Putumayo.</t>
    </r>
    <r>
      <rPr>
        <sz val="10"/>
        <rFont val="Arial"/>
        <family val="2"/>
      </rPr>
      <t xml:space="preserve">
(...)
El Instituto de Bienestar Familiar-ICBF, el Departamento Administrativo de la Presidencia de la República-DAPRE y la Fundación PLAN, (...).
Como resultado de este convenio la Fundación PLAN celebró el contrato de obra número 24-COL-FY-14 del 27 agosto de 2013, cuyo objeto fue la“Construcción del Centro de Desarrollo Infantil Sibundoy”, (...)
Practicada la revisión física en el sitio de las obras durante los días 23 y 24 de abril de 2015, en compañía de funcionarios de supervisión del ICBF y de la Fundación PLAN como ejecutores de los recursos, se determina que algunas actividades ejecutadas son menores a las contratadas, y otras actividades presentan anomalías, como se resumen a continuación:
- Faltante de obras
Cuadro No.230. Cantidades ejecutadas Vs. Cantidades contratadas.
Anomalías de obras</t>
    </r>
  </si>
  <si>
    <t>Esta situación se debe a deficiencias en la ejecución del contrato, supervisión e interventoría, ocasionando que a la fecha la comunidad se vea afectada por los faltantes y anomalías de obra por $8.03 millones.</t>
  </si>
  <si>
    <t>ARGR2014-CGR-ADM173</t>
  </si>
  <si>
    <t>ARGR2014-CGR-ADM177</t>
  </si>
  <si>
    <t>Actualizar los informes de supervisión con corte a 31 de agosto 2015</t>
  </si>
  <si>
    <t>Cuadro excel</t>
  </si>
  <si>
    <t>Memorando regional y/o centro zonal</t>
  </si>
  <si>
    <t>Documento del procedimiento</t>
  </si>
  <si>
    <t>Actualizar el MSI con la información del año 2014 y 2015</t>
  </si>
  <si>
    <t>Resporte Modulo (Cuadro en excel)</t>
  </si>
  <si>
    <t xml:space="preserve">Dirección Administrativa </t>
  </si>
  <si>
    <t xml:space="preserve">Dirección Administrativa  </t>
  </si>
  <si>
    <t>Documento (procedimeinto)</t>
  </si>
  <si>
    <t>Oficio a FONADE</t>
  </si>
  <si>
    <t xml:space="preserve">Acta de visita  
</t>
  </si>
  <si>
    <t xml:space="preserve">   cuadro control excel  de remision Memorando a la Dirección de contratación</t>
  </si>
  <si>
    <t xml:space="preserve">memorando </t>
  </si>
  <si>
    <t xml:space="preserve">Solicitar a la regional la correción del registro realizado erroneamente. </t>
  </si>
  <si>
    <t>Realizar registros de ajuste de depreciación de los activos en el sistema de manejo de inventarios Seven y requerir a Contabilidad el registro contable respectivo.</t>
  </si>
  <si>
    <t>Verificar la documentación soporte del registro efectuado y  proceder a la reclasificación contable a que haya lugar.</t>
  </si>
  <si>
    <t>Solicitar el certificado catastral especial, y adelantar el registro de la valorización contable correspondiente.</t>
  </si>
  <si>
    <t>Verificar la documentación soporte del registro efectuado y  proceder al ajuste contable a que haya lugar.</t>
  </si>
  <si>
    <t>Comprobante de ajuste</t>
  </si>
  <si>
    <t>Verificar la documentación soporte de terrenos y edificaciones entregados en Comodato por la Regional Cauca para proceder a la reclasificación contable a que haya lugar.</t>
  </si>
  <si>
    <t xml:space="preserve">  Solciitar la divulgacion masiva de la socializacion de las TRD  vigentes entre los Servidores públicos y colaboradores  de la Entidad </t>
  </si>
  <si>
    <t>memorando</t>
  </si>
  <si>
    <t>Memorando</t>
  </si>
  <si>
    <t xml:space="preserve">Memorando </t>
  </si>
  <si>
    <t xml:space="preserve">Depurar la información a nivel Nacional sobre la problemática existente con los vehiculos pendientes de traspaso por la renunencia  de  recibo de los los adjudicatarios y solicitar a la Oficina Asesora Juridica  concepto para determinar Acciones Judiciales que obligue a sus propietarios continuar con los tramites  </t>
  </si>
  <si>
    <t xml:space="preserve">Apoyar a la Dirección Regional en la verificación  de estandares y condiciones de seguridad de las infraestructuras  de Primera Infancia, para el adecuado ejercicio  de la supervisión  de los contratos de aporte </t>
  </si>
  <si>
    <t xml:space="preserve">Apoyar a la Dirección Regional en la verificación  de estandares y condiciones de seguridad de las infraestructuras  de Primera Infancia, para el adecuado ejercicio  de la supervisión  de los contratos de aporte               </t>
  </si>
  <si>
    <t xml:space="preserve">Apoyar a la Dirección Regional en la verificación  de estandares y condiciones de seguridad de las infraestructuras  de Primera Infancia, para el adecuado ejercicio  de la supervisión  de los contratos de aporte                </t>
  </si>
  <si>
    <t xml:space="preserve">Realizar  reporte en el Programa de Mantenimiento con la finalidad de conocer si se requiere o no adecuación para las infraestructuras de nuestra propiedad .  </t>
  </si>
  <si>
    <t xml:space="preserve">Cuadro Prgrama de Mantenimiento </t>
  </si>
  <si>
    <t xml:space="preserve">Informe de comisión   con  Diagnostico - Recomendaciones </t>
  </si>
  <si>
    <t>Mejorar y fortalecer la supervisión de los convenios y contratos .</t>
  </si>
  <si>
    <t xml:space="preserve">Informe </t>
  </si>
  <si>
    <t xml:space="preserve">Ficha </t>
  </si>
  <si>
    <t xml:space="preserve">Cuadro Excel </t>
  </si>
  <si>
    <t>Actualizar las fichas de seguimiento corte 31 de agosto de 2015</t>
  </si>
  <si>
    <t xml:space="preserve">Implementar una heramienta  de seguimiento y control  de  los informes de supervision,  en el que se incluyan  informacion resumen  de los mismos  ( actividades tecnicas,  avances , etc) </t>
  </si>
  <si>
    <t xml:space="preserve">Apoyar a la Dirección Regional en la verificación  de estandares y condiciones de seguridad de las infraestructuras  de Primera Infancia, para el adecuado ejercicio  de la supervisión  de los contratos de aporte      </t>
  </si>
  <si>
    <t xml:space="preserve">Apoyar a la Dirección Regional en la verificación  de estandares y condiciones de seguridad de las infraestructuras  de Primera Infancia, para el adecuado ejercicio  de la supervisión  de los contratos de aporte  </t>
  </si>
  <si>
    <t xml:space="preserve">Previa solicitud del Superivisor del Contrato de aporte realizar visita   al inmueble en compañía del supervisor y el operador  para la verificacion de las   condiciones de seguridad  de la infraestructura  y su eventual implicacion en el adecuado funcionamiento. </t>
  </si>
  <si>
    <t xml:space="preserve"> Comunicación o Correo  </t>
  </si>
  <si>
    <t xml:space="preserve">Realizar la divulgacion del procedimiento a las Direcciones Regionales </t>
  </si>
  <si>
    <t xml:space="preserve">Comunicación </t>
  </si>
  <si>
    <t xml:space="preserve">Cuadro Porgrama de Mantenimiento </t>
  </si>
  <si>
    <t xml:space="preserve"> </t>
  </si>
  <si>
    <t xml:space="preserve">Realizar los requerimientos sobre la documentacion que se requiere  al contratista </t>
  </si>
  <si>
    <t>Realizar la revisión  documental del Convenio o contrato, para establecer que documentación que  hace falta en el archivo del ICBF, para requerir a FONADE</t>
  </si>
  <si>
    <t xml:space="preserve">Apoyar a la Dirección Regional en la verificación  de estandares y condiciones de seguridad de las infraestructuras  de Primera Infancia, para el adecuado ejercicio  de la supervisión  de los contratos de aporte  ( OJO LO QUE ESTA PENDIETNE ES EL TRASLADO DE LOS NIÑOS POR PARTE DEL OPERADOR ) </t>
  </si>
  <si>
    <t xml:space="preserve"> Comunicación  - Actas de Reunion- Corrreos  </t>
  </si>
  <si>
    <t xml:space="preserve">  Mejorar  y fortalecer el seguimiento  y acompañamiento por parte del grupo de Infraestructura  respecto a los recursos  CONPES   </t>
  </si>
  <si>
    <t>Realizar seguimiento de la información reportada por los Entes Territoriales a traves de la remision  de  oficios a los municpios omisos del periodo Jun- Sep 2015</t>
  </si>
  <si>
    <t xml:space="preserve">Oficios </t>
  </si>
  <si>
    <t>Adelantar las acciones correspondientes con la finalidad  de lograr la legalizacion final o parcial de los  bienes  pendientes por legalizar.</t>
  </si>
  <si>
    <t xml:space="preserve">Realizar la revisión documental y acopío de las acta de entregas y recibo final a satisfacción con cantidades y valorizada en el archivo del ICBF, requeridas para la legalizacion de las obras.  </t>
  </si>
  <si>
    <t xml:space="preserve">Realizar requerimiento a los contratistas para obtener los anteriores soportes        </t>
  </si>
  <si>
    <t xml:space="preserve">Comunicación - Actas - Correo </t>
  </si>
  <si>
    <t>Realizar el  seguimiento mensual del envio de la documentación a la dirección de contratación</t>
  </si>
  <si>
    <t xml:space="preserve">Realizar solicitud a la Dirección de Contratación  para  incluir en las minutas de los contratos de aporte una clausula  que regule la entrega de los bienes devolutivos adquiridos  con   recursos del ICBF </t>
  </si>
  <si>
    <t xml:space="preserve">Depurar la información a nivel Nacional sobre la problemática existente con los vehiculos pendientes de traspaso y solicitar a la Oficina Asesora Juridica  concepto para determinar Acciones Judiciales que obligue a sus propietarios continuar con los tramites  </t>
  </si>
  <si>
    <t xml:space="preserve">Solicitar a la Direcciones Regionales un informe de los vehiculos pendientes de traspaso que no han sido retirados por los adjudicatarios  o que se encuentren con alguna dificutad diferente. </t>
  </si>
  <si>
    <t xml:space="preserve">Realizar  reporte en el Programa de Mantenimiento con la finalidad de conocer si se requiere o no adecuación  si es una  infraestructura de nuestra propiedad .  </t>
  </si>
  <si>
    <t>Hacer seguimiento  técnico a la infraestructura,  con la finalidad de  revisar los espacios construidos en el CDI   de acuerdo con la GIPI vigente para el momento de la construcción   y sus implicaciones en el adecuado funcionamiento</t>
  </si>
  <si>
    <t xml:space="preserve">Programar a traves de la Dirección Regional o  el Grupo de Infraestructura visita al inmueble en compañía del supervisor y el operador  para la verificacion de las   condiciones de seguridad  de la infraestructura  y su eventual implicacion en el adecuado funcionamiento. </t>
  </si>
  <si>
    <t xml:space="preserve">Realizar la revisión  documental del Convenio , para establecer que documentación que  hace falta en el archivo del ICBF, para  hacer el requerimiento respectivo </t>
  </si>
  <si>
    <t xml:space="preserve">Documento consolidado (Soportes) </t>
  </si>
  <si>
    <t xml:space="preserve">Acta de finalización y Cierre Financiero </t>
  </si>
  <si>
    <t xml:space="preserve">Realizar un plan de choque que permita  la liquidacion de los convenios competencia del Grupo de Infraestructura           ( convenio 200951 -2009)  </t>
  </si>
  <si>
    <t>Realizar un plan de choque que permita  la liquidacion de los convenios competencia del Grupo de Infraestructura            ( convenio 200951 -2009)</t>
  </si>
  <si>
    <t>Realizar un plan de choque que permita  la liquidacion de los convenios competencia del Grupo de Infraestructura                 ( convenio 200951 -2009)</t>
  </si>
  <si>
    <t xml:space="preserve">Realizar informe  frente a las obras o proyectos que no obtuvimos soportes para estudiar las acciones a tomar  en cada caso concreto </t>
  </si>
  <si>
    <t>Remitir  la documentación de los convenios e informes de supervisión  a la Dirección de Contratación</t>
  </si>
  <si>
    <t xml:space="preserve">Informe de comisión   - Acta </t>
  </si>
  <si>
    <t xml:space="preserve">programar  a traves de la Dirección Regional o  Grupo de Infraestructura  visita al inmueble  en compañía del supervisor y el operador  para la verificacion de las   condiciones de seguridad  de la infraestructura  y su eventual implicacion en el adecuado funcionamiento. </t>
  </si>
  <si>
    <t xml:space="preserve">Realizar seguimiento  al comportamiento del indicador , para identificar las causas que dificultan el cumplimiento del mismo. </t>
  </si>
  <si>
    <t xml:space="preserve">Correo electronico </t>
  </si>
  <si>
    <t>Realizar retroalimentación trimestral al reporte  generado por las Direcciones Regionales que se se encuentran en estado critico para lo cual se realizaran recomendaciones  respecto a  las dificultades en el cumplimiento y reporte de la meta de organización de archivos de gestión.</t>
  </si>
  <si>
    <t xml:space="preserve">Realizar seguimiento mediante memorando enviado a las  Direcciones Regionales   indicando las series que no han reportado durante la vigencia y que afecta el indicador </t>
  </si>
  <si>
    <t>Reportar  a las Direcciones Regionales el Control del seguimiento al  cumplimiento del indicador para la vigencia 2016.</t>
  </si>
  <si>
    <t xml:space="preserve"> Documento (Matriz de Seguimiento de Indicador)</t>
  </si>
  <si>
    <t xml:space="preserve">Realizar videoconferencia con la Dirección Regional con la finalidad de  revisar el Plan de Gestion Regional y hacer los Ajustes  respectivos </t>
  </si>
  <si>
    <t xml:space="preserve"> Videoconferencia - Acta de Reunion  </t>
  </si>
  <si>
    <t xml:space="preserve">Apoyar a la Dirección Regional en el ajuste del Plan  de  Gestión Regional  de acuerdo con la valoración de impactos de cada  sede administrativa  y fortalecer el seguimiento al mismo. </t>
  </si>
  <si>
    <t xml:space="preserve">Formato </t>
  </si>
  <si>
    <t xml:space="preserve"> Gestionar  ante la Subdirección de Mejoramiento Organizacional  las actividades correspondientes que permitan ajustar el  formato de cronograma de ejecución de PGA, de tal forma que los reportes de ejecución evidencien de manera eficiente y eficaz el cumplimiento de los planes.</t>
  </si>
  <si>
    <t xml:space="preserve">Elaborar memorando de socialización del nuevo formato a las Direcciones Regionales </t>
  </si>
  <si>
    <t xml:space="preserve">Realizar  memorando con destino al Grupo de  bienes  con soportes obtenidos luego del requierimiento.    </t>
  </si>
  <si>
    <t xml:space="preserve">Realizar seguimiento para lograr la corrección y ajuste  del registro contable realizado por la Dirección Regional </t>
  </si>
  <si>
    <t>Realizar Oficio  solicitando certificado IGAC/ y efectuar Registro de valorización contable</t>
  </si>
  <si>
    <t>Realizar  un plan de actualización de avaluos de los inmuebles  que asi lo requieren  el cual estara sujeto a  la disponibilidad presupuestal</t>
  </si>
  <si>
    <t xml:space="preserve">Incorporar en el cuadro de inmuebles por avaluar   los bienes que deban ser priorizados </t>
  </si>
  <si>
    <t xml:space="preserve">Solicitar a la Dirección Regional analizar la situación de cada  uno de los inmuebles  para definir su destinación  y se realice el analisis de utilidad respectivo </t>
  </si>
  <si>
    <t xml:space="preserve">Hacer seguimiento respecto a los inmuebles que estan pendiente por definir su destinacion  por parte de las Dirección Regional. </t>
  </si>
  <si>
    <t xml:space="preserve">Verificar   en el aplicativo SEVEN - ERP  el cargue correspondiente de los analisis de utilidad </t>
  </si>
  <si>
    <t xml:space="preserve">Correo electronico  de verificación </t>
  </si>
  <si>
    <t xml:space="preserve">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t>
  </si>
  <si>
    <t xml:space="preserve">Determinar e identificar las necesidades  de las   las Diferentes Dependencias de la Sede de la Dirección General para lograr unas adecuadas condiciones tecnicas de almacenamiento de archivos  veirficando  sus espacios fisicos  y estanteria </t>
  </si>
  <si>
    <t xml:space="preserve">Realizar diagnostico y analisis de las necesidades que se presentan para el adecuado  almacenamiento de archivos en la Sede de la Driección General   </t>
  </si>
  <si>
    <t xml:space="preserve">  Solicitar ar la divulgacion masiva de las TRD  vigentes entre los Servidores públicos y colaboradores  de la Entidad </t>
  </si>
  <si>
    <t xml:space="preserve">  Solicitar  la divulgacion masiva de de las TRD  vigentes entre los Servidores públicos y colaboradores  de la Entidad </t>
  </si>
  <si>
    <t xml:space="preserve">Solicitar a  Comunicaciones y a Tecnoloiga   la publicacion de las TRD vigentes en la pagina web </t>
  </si>
  <si>
    <t xml:space="preserve">Elaborar, diseñar   y definir el PGD
</t>
  </si>
  <si>
    <t xml:space="preserve">
 Documento (PGD)
</t>
  </si>
  <si>
    <t>Documento (PINAR)</t>
  </si>
  <si>
    <t xml:space="preserve">Elaborar, diseñar   y definir el PINAR 
</t>
  </si>
  <si>
    <t xml:space="preserve">
Documento (Acta de Comité Institucional de Desarrollo Administrativo aprobando el PGD). Documento (PINAR)
</t>
  </si>
  <si>
    <t xml:space="preserve">Realizar diagnostico y analisis de las necesidades que se presentan para obtener un sistema de información y comunicación </t>
  </si>
  <si>
    <t xml:space="preserve">Determinar e identificar las necesidades para lograr obtener un sistema de  informacion y comunicación que articule todas las dependencias </t>
  </si>
  <si>
    <t xml:space="preserve">videoconferencia </t>
  </si>
  <si>
    <t xml:space="preserve">Capacitar a los responsables del registro de la información en el aplicativo SEVEN  para el  adecudado cargue de la información en el sistema </t>
  </si>
  <si>
    <t xml:space="preserve">Realizar videoconferencia con las Direcciones Regionales con la finalidad socializar las recomedaciones para el adecuado cargue de la informacón que se requiere </t>
  </si>
  <si>
    <t xml:space="preserve">Fortalecer y Mejorar la supervision  y seguimiento a los contratos </t>
  </si>
  <si>
    <t xml:space="preserve">Elaborar un informe en el que se aclare lo reportado por la Regional  y el Grupo de Gestión Documental  indicando  en que estado se encuentra la organización de los citados archivos en la Dirección Regional Cauca  </t>
  </si>
  <si>
    <t>Unificar los criterios de centralización de los expedientes producto de la supervisión de contratos, al archivo de gestión en las Regionales y Dirección General.</t>
  </si>
  <si>
    <t xml:space="preserve">Memorando mesa de trabajo </t>
  </si>
  <si>
    <t xml:space="preserve">Acta de reunion </t>
  </si>
  <si>
    <t>Esto evidencia la inoportunidad en la gestión de legalización de los bienes por parte de los Grupos de Infraestructura y de Bienes del ICBF, lo que trae como consecuencia que los procesos de liquidación se dilaten y se pierda la competencia para liquidar. F91</t>
  </si>
  <si>
    <t xml:space="preserve">Mejorar las actividades de planificación y  planeación de los proyectos que ejecute el grupo de infraestructura  inmobiliaria.  </t>
  </si>
  <si>
    <t xml:space="preserve">Formato   (check - List) </t>
  </si>
  <si>
    <t xml:space="preserve">Realizar listado de verificación de los requisitos minimos para la estructuracion de un proyecto  </t>
  </si>
  <si>
    <t xml:space="preserve">Cuadro Programa de Mantenimiento </t>
  </si>
  <si>
    <t>Realizar Revisión documental</t>
  </si>
  <si>
    <t>OBSERVACIONES OCI A LA FORMULACIÓN</t>
  </si>
  <si>
    <t xml:space="preserve">Socializar con las Direcciones Regionales las recomendaciones  correspondientes para el ingreso al inventario de este tipo de bienes. </t>
  </si>
  <si>
    <t xml:space="preserve"> Informe </t>
  </si>
  <si>
    <t xml:space="preserve">Oficio </t>
  </si>
  <si>
    <t xml:space="preserve">Consolidar  documentación que de cuenta de todos los soportes que acrediten lo contenido en la memoria de calculo de las obras y demas documentos que fueron entregados en su momento a la Contraloria General de la Republica </t>
  </si>
  <si>
    <t xml:space="preserve">Realizar la verificacion de la documentación correspondiente a la obra del CDI uribia. </t>
  </si>
  <si>
    <t>Cuadro Control excel</t>
  </si>
  <si>
    <t xml:space="preserve"> Acta  en la cual se comunica al supervisor del Contrato  las adecuaciones a realizar  por parte del operador para el cumpimiento de los estandares de infraestructura </t>
  </si>
  <si>
    <t xml:space="preserve">Cuadro  Control de Seguimiento Supervisión  Excel </t>
  </si>
  <si>
    <t>Fortalecer el seguimiento  a la ejecución de las reservas presupuestales y vigencias futuras asignadas a la Dirección Administrativa.</t>
  </si>
  <si>
    <t xml:space="preserve">Gestionar la reinversión de los ahorros o excedentes generados en los  procesos  contractuales para adquisición de los  Bienes y Servicios que garantizan la continuidad en la prestación del servicio  del ICBF, atendiendo al principio de eficiencia en el uso de los recursos públicos </t>
  </si>
  <si>
    <t>Informe de Ejecución</t>
  </si>
  <si>
    <t xml:space="preserve"> Realizar visita   al inmueble en compañía del  supervisor del Centro Zonal  y del Ente Territorial para la verificacion de las   condiciones de seguridad  de la infraestructura  y su eventual implicacion en el adecuado funcionamiento. </t>
  </si>
  <si>
    <t xml:space="preserve"> Acta  en la cual se comunica al supervisor del Centro Zonal y al Ente territorial quien es el propierario  las adecuaciones a realizar  por parte del operador para el cumpimiento de los estandares de infraestructura </t>
  </si>
  <si>
    <t xml:space="preserve"> Realizar  oficio informando al ente territorial  las adecuaciones a realizar </t>
  </si>
  <si>
    <t xml:space="preserve">Previa solicitud  por parte de la Dirección de Primera Infancia   programar  a traves de la Dirección Regional o  Grupo de Infraestructura  visita al inmueble  en compañía del supervisor y el operador  para la verificacion de las   condiciones de seguridad  de la infraestructura  y su eventual implicacion en el adecuado funcionamiento. </t>
  </si>
  <si>
    <t xml:space="preserve">Solicitar a los Grupos Administrativos de las Direcciones Regionales la actualización de la información de los bienes objeto de avaluo </t>
  </si>
  <si>
    <t xml:space="preserve">Memorando
</t>
  </si>
  <si>
    <t xml:space="preserve">Gestionar con la dependencia correspondiente la asignacion de recursos para atender las necesidades encontradas. </t>
  </si>
  <si>
    <t>Unificar y socializar  los criterios  de organizacion de los expedientes producto de la supervisión de contratos, en los archivos de gestión en las Regionales y Dirección General.</t>
  </si>
  <si>
    <t>Solicitar una mesa de trabajo conjunta con la Dirección de Contratación con el fin de  socializar  los lineamientos de organizacion de  documentos, producto de la supervisión de contratos, en los archivos de gestión de la Dirección de Contratación o del Grupo Jurídico a nivel regional, según corresponda.</t>
  </si>
  <si>
    <t xml:space="preserve">Diagnostico </t>
  </si>
  <si>
    <t xml:space="preserve">Socializar  ante la Dependencia correspondiente las necesidades encontradas para buscar superar las causas del hallazgo </t>
  </si>
  <si>
    <t xml:space="preserve">Convocar a mesa de trabajo a todas las Direcciones Misionales,  Dirección Financiera  y  la Dirección de Contratacion con la finalidad de tomar las medidas correspondientes para el control de este tipo de bienes.     </t>
  </si>
  <si>
    <t>Realizar la revision de los bienes muebles de propiedad del ICBF que cumplan con la condición de actualización contable  (superior a 35 salarios minimos mensuales vigentes) con la finalidad de elaborar informe sobre los avaluos requeridos.</t>
  </si>
  <si>
    <t xml:space="preserve">Comprobantes
</t>
  </si>
  <si>
    <t xml:space="preserve"> Certificacion  Retie </t>
  </si>
  <si>
    <t xml:space="preserve">Acta  de recibo </t>
  </si>
  <si>
    <t xml:space="preserve">Obtener la certificacion RETIE para este proyecto </t>
  </si>
  <si>
    <t xml:space="preserve">Realizar solicitud a la interventoria para que aclare las situaciones encontradas,  se revise el acta final de obra (valorizada y cuantificada), los planos record, el presupuesto contratado, los valores cancelados y lo existente en obra. </t>
  </si>
  <si>
    <t>19/10/2015:
OK
_____________
Según la lectura del concepto emitido por la Dirección de Contratación enunciada en la casilla de la Acción, en reunión de la semana pasada de la OCI con la Dirección Administrativa, se recomienda realizar acciones tendientes a concertar con las direcciones misionales una postura institucional respecto a los bienes devolutivos a ingresar en el inventario y que se compren durante la ejecución de los contratos de aporte.</t>
  </si>
  <si>
    <t>19/10/2015:
Se habia hablado en reunión de Dir Adm con OCI que el instructivo / procedimiento resultante de la mesa se incluya en la Guia de Gestión de Bienes para mantener consolidados los procedimientos a seguir respecto a Bienes.</t>
  </si>
  <si>
    <r>
      <t xml:space="preserve">19/10/2015:
</t>
    </r>
    <r>
      <rPr>
        <sz val="10"/>
        <rFont val="Arial"/>
        <family val="2"/>
      </rPr>
      <t>Ok, debido a que según Dirección administrativa lo observado por la CGR corresponde a los excedentes que se presentaron como diferencia entre el Valor del Presupuesto Oficial  y lo contratado en la vigencia.</t>
    </r>
  </si>
  <si>
    <r>
      <t xml:space="preserve">19/10/2015:
Ok
________________
Se recomienda formular acciones tendientes a realizar el seguimiento a la ejecución de las reservas presupuestales y vigencias futuras asignadas a la Dirección Administrativa.  </t>
    </r>
    <r>
      <rPr>
        <sz val="10"/>
        <color rgb="FF00B050"/>
        <rFont val="Arial"/>
        <family val="2"/>
      </rPr>
      <t xml:space="preserve">Dirección Administrativa: Se ajusta lo solicitado </t>
    </r>
  </si>
  <si>
    <t>19/10/2015:
Ok</t>
  </si>
  <si>
    <r>
      <t xml:space="preserve">19/10/2015:
Ok, aclarar lo manifestado por la Dir. Administrativa en el parrafo siguiente en letras rojas: El programa de mantenimiento va a incluir una columna para identificar la propiedad de la infraestructurta y otra columna con la vigencia donde se priorizará su intervención, sí aplica?
___________
Se recomienda incluir, dentro de los fines del Programa de mantenimiento, la estimación (en tiempo) en la que el GII planea que se ejecuten las actividades requeridas según el resultado del diagnóstico (es viable o no) y sirva de soporte para solicitar recursos en cada vigencia. </t>
    </r>
    <r>
      <rPr>
        <sz val="10"/>
        <color rgb="FFFF0000"/>
        <rFont val="Arial"/>
        <family val="2"/>
      </rPr>
      <t xml:space="preserve">  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t>
    </r>
  </si>
  <si>
    <t>19/10/2015:
Ok.
___________
Se recomienda ajustar la cantidad de unidad al número de CDI observados por la CGR (2).</t>
  </si>
  <si>
    <t>19/10/2015:
Ok.
_____________
Se recomienda ajustar la cantidad de unidad al número de CDI observados por la CGR (2).</t>
  </si>
  <si>
    <r>
      <rPr>
        <b/>
        <sz val="10"/>
        <color rgb="FFFF0000"/>
        <rFont val="Arial"/>
        <family val="2"/>
      </rPr>
      <t>19/10/2015:
Teniendo en cuenta lo contestado por la Dir. Administrativa en el parrafo anterior letras en rojo, acerca de que el cto. 1637 se prorrogó, se recomienda que los informes de supervisión sean actualizados constantemente hasta la fecha de terminación del contrato.</t>
    </r>
    <r>
      <rPr>
        <sz val="10"/>
        <rFont val="Arial"/>
        <family val="2"/>
      </rPr>
      <t xml:space="preserve">
______________
Corregir la fecha relacionada en la Actividad, ya que según la Adición No. 2 - Prorroga No. 4 del Convenio 1637/2013, el plazo de ejecución vá hasta el </t>
    </r>
    <r>
      <rPr>
        <b/>
        <sz val="10"/>
        <color rgb="FFFF0000"/>
        <rFont val="Arial"/>
        <family val="2"/>
      </rPr>
      <t>30</t>
    </r>
    <r>
      <rPr>
        <sz val="10"/>
        <rFont val="Arial"/>
        <family val="2"/>
      </rPr>
      <t xml:space="preserve"> de agosto de 2015.                                                  </t>
    </r>
    <r>
      <rPr>
        <sz val="10"/>
        <color rgb="FFFF0000"/>
        <rFont val="Arial"/>
        <family val="2"/>
      </rPr>
      <t>El citado convenio se prorrogo  hasta xxx.  Es importante indicar  que si bien es cierto se deja la vigencia completa para el desarrollo de la actividad al interior del grupo de infraestructura se tienen plazos limitados para el cumplimiento de la actividad antes del 31 de diciembre de 2015</t>
    </r>
  </si>
  <si>
    <r>
      <t xml:space="preserve">19/10/2015:
Ok, aclarar lo manifestado por la Dir. Administrativa en el parrafo siguiente en letras rojas: El programa de mantenimiento va a incluir una columna para identificar la propiedad de la infraestructurta y otra columna con la vigencia donde se priorizará su intervención, sí aplica?
______________
Se recomienda incluir, dentro de los fines del Programa de mantenimiento, la estimación (en tiempo) en la que el GII planea que se ejecuten las actividades requeridas según el resultado del diagnóstico (es viable o no) y sirva de soporte para solicitar recursos en cada vigencia.   </t>
    </r>
    <r>
      <rPr>
        <sz val="10"/>
        <color rgb="FFFF0000"/>
        <rFont val="Arial"/>
        <family val="2"/>
      </rPr>
      <t xml:space="preserve">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t>
    </r>
  </si>
  <si>
    <t xml:space="preserve">20/10/2015:
Ok
_________
Definir que tipo de documento se formula para la Unidad de medida (informe, oficio, etc).
</t>
  </si>
  <si>
    <t xml:space="preserve">20/10/2015:
En caso de no recibir la documentación requerida por parte del contratista (como ha manifestado en varias ocasiones el GII), que actividades se formulan, teniendo en cuenta que el plazo del contrato 
</t>
  </si>
  <si>
    <t>20/10/2015:
Ok</t>
  </si>
  <si>
    <r>
      <t xml:space="preserve">20/10/2015:
Ok. 
Igualmente, se recomienda y reitera que para la gestión adelantada y relacionada por la Dirección Administrativa en el parrafo inferior (letras en rojo)  que la entidad  obtenga las Acta de entrega y recibo final a satisfacción con cantidades y valorizada en caso de las obras y/o remisión firmada por Almacenista ó Nota de despacho firmada con cantidades en caso de la dotación recibida de los contratos y convenios del asunto.
_________
Se recuerda que los soportes requeridos en la Actividad No. 7 P.C. del Procedimiento de Gestión de Proyectros de Infraestructura PR7.MPA1.P5, previa a la legalización de los bienes y liquidación de los contratos y convenios son: "las Acta de entrega y recibo final a satisfacción con cantidades y valorizada o remisión firmada por Almacenista ó Nota de despacho firmada con cantidades." </t>
    </r>
    <r>
      <rPr>
        <sz val="10"/>
        <color rgb="FFFF0000"/>
        <rFont val="Arial"/>
        <family val="2"/>
      </rPr>
      <t xml:space="preserve"> La Unidad de medida de esta actividad se realiza en atencion a que ya no se tiene competencia para liquidar  en el mes de septiembre se realizó reunion con FONADE  en la cual se comprometió mediante acta  a remitir lo solicitado. </t>
    </r>
  </si>
  <si>
    <r>
      <t xml:space="preserve">19/10/2015:
</t>
    </r>
    <r>
      <rPr>
        <sz val="10"/>
        <rFont val="Arial"/>
        <family val="2"/>
      </rPr>
      <t xml:space="preserve">
Ok, aclarar lo manifestado por la Dir. Administrativa en el parrafo siguiente en letras rojas: </t>
    </r>
    <r>
      <rPr>
        <b/>
        <sz val="10"/>
        <color rgb="FFFF0000"/>
        <rFont val="Arial"/>
        <family val="2"/>
      </rPr>
      <t>El programa de mantenimiento va a incluir una columna para identificar la propiedad de la infraestructurta y otra columna con la vigencia donde se priorizará su intervención, sí aplica?</t>
    </r>
    <r>
      <rPr>
        <sz val="10"/>
        <rFont val="Arial"/>
        <family val="2"/>
      </rPr>
      <t xml:space="preserve">
________________
Se recomienda definir en la actividad sí es una infraestructura ICBF (construida a través de un contrato / convenio suscrito por el ICBF o de propiedad ICBF), o que no es propiedad del ICBF.
Se recomienda incluir, dentro de los fines del Programa de mantenimiento, la estimación (en tiempo) en la que el GII planea que se ejecuten las actividades requeridas según el resultado del diagnóstico (es viable o no) y sirva de soporte para solicitar recursos en cada vigencia.     </t>
    </r>
    <r>
      <rPr>
        <sz val="10"/>
        <color rgb="FFFF0000"/>
        <rFont val="Arial"/>
        <family val="2"/>
      </rPr>
      <t xml:space="preserve">No es posible 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t>
    </r>
  </si>
  <si>
    <t xml:space="preserve">19/10/2015:
Ok.
</t>
  </si>
  <si>
    <r>
      <rPr>
        <sz val="10"/>
        <color theme="1"/>
        <rFont val="Arial"/>
        <family val="2"/>
      </rPr>
      <t>20/10/2015:</t>
    </r>
    <r>
      <rPr>
        <sz val="10"/>
        <color rgb="FF00B050"/>
        <rFont val="Arial"/>
        <family val="2"/>
      </rPr>
      <t xml:space="preserve">
</t>
    </r>
    <r>
      <rPr>
        <b/>
        <sz val="10"/>
        <color rgb="FFFF0000"/>
        <rFont val="Arial"/>
        <family val="2"/>
      </rPr>
      <t>VERIFICADO TRASLADO A PI. (06/10/2015 1:10) CON GLORIA NOVA.</t>
    </r>
    <r>
      <rPr>
        <sz val="11"/>
        <color rgb="FF00B050"/>
        <rFont val="Arial"/>
        <family val="2"/>
      </rPr>
      <t xml:space="preserve">
Dirección Administrativa:  Se solicito  traslado a primera Infacia  Justifiacion :  Hacinamiento en CDI creciendo Juntos – Casanare: Tema de la DIP operaciones, los supervisores de los centros zonales a los contratos de operación son los que deben realizar el seguimiento a la capacidad atendida por aula de acuerdo al índice ocupacional establecido por el ICBF, 1.5 m² por niño cuando son infraestructuras de adecuación y/o construidas anterior al 2012, 2m² por niño para infraestructuras nuevas. Focalización de Beneficiarios CDI Familiar –Nariño: Los criterios de focalización para una infraestructura son certificados dados por el centro zonal para las diferentes modalidades de atención (cantidad de beneficios del sector donde está ubicado la infraestructura) correspondiente al municipio y la operación para la infraestructura la genera la DIP.</t>
    </r>
    <r>
      <rPr>
        <sz val="11"/>
        <color theme="1"/>
        <rFont val="Arial"/>
        <family val="2"/>
      </rPr>
      <t xml:space="preserve">
</t>
    </r>
  </si>
  <si>
    <r>
      <rPr>
        <sz val="10"/>
        <color theme="1"/>
        <rFont val="Arial"/>
        <family val="2"/>
      </rPr>
      <t xml:space="preserve">20/10/2015:
</t>
    </r>
    <r>
      <rPr>
        <b/>
        <sz val="10"/>
        <color rgb="FFFF0000"/>
        <rFont val="Arial"/>
        <family val="2"/>
      </rPr>
      <t>VERIFICADO TRASLADO A PI. (06/10/2015 1:10) CON GLORIA NOVA.</t>
    </r>
    <r>
      <rPr>
        <sz val="11"/>
        <color theme="1"/>
        <rFont val="Arial"/>
        <family val="2"/>
      </rPr>
      <t xml:space="preserve">
_________
Focalización de Beneficiarios CDI Familiar –Nariño: Los criterios de focalización para una infraestructura son certificados dados por el centro zonal para las diferentes modalidades de atención (cantidad de beneficios del sector donde está ubicado la infraestructura) correspondiente al municipio y la operación para la infraestructura la genera la DIP.</t>
    </r>
  </si>
  <si>
    <r>
      <rPr>
        <sz val="10"/>
        <color theme="1"/>
        <rFont val="Arial"/>
        <family val="2"/>
      </rPr>
      <t>20/10/2015:</t>
    </r>
    <r>
      <rPr>
        <sz val="10"/>
        <color rgb="FF00B050"/>
        <rFont val="Arial"/>
        <family val="2"/>
      </rPr>
      <t xml:space="preserve">
</t>
    </r>
    <r>
      <rPr>
        <b/>
        <sz val="10"/>
        <color rgb="FFFF0000"/>
        <rFont val="Arial"/>
        <family val="2"/>
      </rPr>
      <t>VERIFICADO TRASLADO A PI. (06/10/2015 1:10) CON GLORIA NOVA.</t>
    </r>
    <r>
      <rPr>
        <b/>
        <sz val="10"/>
        <color rgb="FF00B050"/>
        <rFont val="Arial"/>
        <family val="2"/>
      </rPr>
      <t xml:space="preserve">
</t>
    </r>
    <r>
      <rPr>
        <sz val="10"/>
        <color rgb="FF00B050"/>
        <rFont val="Arial"/>
        <family val="2"/>
      </rPr>
      <t xml:space="preserve">
</t>
    </r>
    <r>
      <rPr>
        <sz val="10"/>
        <color theme="1"/>
        <rFont val="Arial"/>
        <family val="2"/>
      </rPr>
      <t>_________</t>
    </r>
    <r>
      <rPr>
        <sz val="10"/>
        <color rgb="FF00B050"/>
        <rFont val="Arial"/>
        <family val="2"/>
      </rPr>
      <t xml:space="preserve">
Dirección Administrativa:  Se solicitó traslado a primera infancia Hallazgo 104: DIP – Regional Nariño – Sucre - Vaupés
El  programa cuenta es liderado desde la DIP, los supervisores de los centros zonales a los contratos de operación son los que deben realizar el seguimiento a la capacidad atendida por aula de acuerdo al índice ocupacional establecido por el ICBF, 1.5 m² por niño cuando son infraestructuras de adecuación y/o construidas anterior al 2012, 2m² por niño para infraestructuras nuevas.
</t>
    </r>
  </si>
  <si>
    <r>
      <rPr>
        <sz val="10"/>
        <color theme="1"/>
        <rFont val="Arial"/>
        <family val="2"/>
      </rPr>
      <t>20/10/2015:</t>
    </r>
    <r>
      <rPr>
        <b/>
        <sz val="10"/>
        <color rgb="FFFF0000"/>
        <rFont val="Arial"/>
        <family val="2"/>
      </rPr>
      <t xml:space="preserve">
VERIFICADO TRASLADO A PI. (06/10/2015 1:10) CON GLORIA NOVA.
</t>
    </r>
    <r>
      <rPr>
        <sz val="10"/>
        <color theme="1"/>
        <rFont val="Arial"/>
        <family val="2"/>
      </rPr>
      <t>____________</t>
    </r>
    <r>
      <rPr>
        <b/>
        <sz val="10"/>
        <color rgb="FFFF0000"/>
        <rFont val="Arial"/>
        <family val="2"/>
      </rPr>
      <t xml:space="preserve">
Se solicitó traslado por parte de la Dirección Administrativa</t>
    </r>
  </si>
  <si>
    <r>
      <t xml:space="preserve">20/10/2015:
Ok
_________ 
Se recomienda aclarar el carácter o nombre de la Unidad de medida (Ej. Cuadro de control a los informes de supervisión, Etc. )
Se recomienda formular acciones y actividades que traten lo observado por la CGR en cuanto a: </t>
    </r>
    <r>
      <rPr>
        <b/>
        <i/>
        <sz val="10"/>
        <color rgb="FFFF0000"/>
        <rFont val="Arial"/>
        <family val="2"/>
      </rPr>
      <t xml:space="preserve">" no se dio continuidad en los trabajos realizados, </t>
    </r>
    <r>
      <rPr>
        <i/>
        <sz val="10"/>
        <color rgb="FFFF0000"/>
        <rFont val="Arial"/>
        <family val="2"/>
      </rPr>
      <t xml:space="preserve">porque cada grupo de trabajadores al continuar con las obras o las modificaban o las terminaban con diferentes acabados."  </t>
    </r>
    <r>
      <rPr>
        <sz val="10"/>
        <color rgb="FF00B050"/>
        <rFont val="Arial"/>
        <family val="2"/>
      </rPr>
      <t xml:space="preserve"> Dirección Administrativa:  Se realiza ajuste sugerido </t>
    </r>
  </si>
  <si>
    <t>20/10/2015:
SE recomienda realizar un informe que de cuenta de la verificación de cantidades de obra referidos en el hallazgo, en lugar de entregar solo los soportes.
_______
Aclarar que acción se realizara con la consolidación de los documentos entregados a CGR?</t>
  </si>
  <si>
    <t>20/10/2015:
Ok.
Se recomienda incluir actividades que traten la falencia de no contar con  actas parciales de obra y las actas de entrega y recibo a satisfacción aprobadas por interventoria, que son  herramientas de supervisión a controlar periodicamente.</t>
  </si>
  <si>
    <t>20/10/2015:
Ok.</t>
  </si>
  <si>
    <r>
      <t xml:space="preserve">20/10/2015:
Se recomienda "(…) 1637 y 3184 y que cuente con la información soporte de la ejecución de las actividades" refiriendose a las actividades observadas por la CGR y de las que el ICBF no entregó información en la respuesta a la CGR.
_____________
Se recomienda formular acciones y actividades de tratamiento a lo observado por la CGR: 
</t>
    </r>
    <r>
      <rPr>
        <sz val="10"/>
        <color rgb="FFFF0000"/>
        <rFont val="Arial"/>
        <family val="2"/>
      </rPr>
      <t>"</t>
    </r>
    <r>
      <rPr>
        <i/>
        <sz val="10"/>
        <color rgb="FFFF0000"/>
        <rFont val="Arial"/>
        <family val="2"/>
      </rPr>
      <t>a. (…) No es posible establecer la ejecución completa de este ítem, (…), no fue evidenciado en la visita, ni se enviaron soportes de su ejecución con la respuesta.",   "
b. (...) se concluye que si bien se instaló la puerta de acceso principal esta no es útil y su punto de instalación fue inadecuado, observándose falencias en la planeación del Proyecto y en el control que deben ejercer la Interventoría y la Supervisión del Contrato, lo cual genera un pago más oneroso al Contratista, ya que esta puerta cumple simplemente con la función de fachada, teniendo esta última un precio unitario menor.",  
"c. (...) al no haberse realizado de esta forma, se estaría pagando un mayor valor por la instalación de estos elementos, lo cual se traduce en una mayor inversión de los recursos del Estado, producto de una ineficiente planeación al momento de realizar el presupuesto de ejecución de la obra.",  "
d. (...) se establece que se produce un mayor valor pagado al Contratista por precio unitario en el ítem 11.3.3 con respecto al mismo material y especificación técnica que se le pagó en el ítem 5.2.3."</t>
    </r>
  </si>
  <si>
    <r>
      <t xml:space="preserve">20/10/2015:
Ok, se recomienda incluir lo observado anteriormente: </t>
    </r>
    <r>
      <rPr>
        <i/>
        <sz val="10"/>
        <color theme="3" tint="0.39997558519241921"/>
        <rFont val="Arial"/>
        <family val="2"/>
      </rPr>
      <t>"SE recomienda formular acciones y actividades para tratar lo observado por la CGR en el  "Análisis Respuesta: No se aclara si las obras identificadas, fueron las priorizadas y las que se modificaron no fueron concertadas con los receptores de estas obras.(...)"  "</t>
    </r>
    <r>
      <rPr>
        <sz val="10"/>
        <rFont val="Arial"/>
        <family val="2"/>
      </rPr>
      <t xml:space="preserve">
_______________
La observación de la CGR va dirigida a que no hay comunicación entre la supervisión ejercida por GII con las regionales y centros zonales para que esten informadas de las obras; la OCI no considera que se asignen funciones de </t>
    </r>
    <r>
      <rPr>
        <b/>
        <i/>
        <sz val="10"/>
        <color rgb="FFFF0000"/>
        <rFont val="Arial"/>
        <family val="2"/>
      </rPr>
      <t>seguimiento a las obras</t>
    </r>
    <r>
      <rPr>
        <sz val="10"/>
        <rFont val="Arial"/>
        <family val="2"/>
      </rPr>
      <t xml:space="preserve"> a los CZ, ya que esta función es de la supervisión de los contratos correspondientes y ni las regionales, ni los CZ cuentan con personal profesional (arquitecto, ingeniero civil, etc) idóneo para tal fin. 
Se recomienda realizar acciones dirigidas a que las regionales </t>
    </r>
    <r>
      <rPr>
        <b/>
        <i/>
        <sz val="10"/>
        <color rgb="FFFF0000"/>
        <rFont val="Arial"/>
        <family val="2"/>
      </rPr>
      <t>conozcan</t>
    </r>
    <r>
      <rPr>
        <sz val="10"/>
        <rFont val="Arial"/>
        <family val="2"/>
      </rPr>
      <t xml:space="preserve">, que obras se encuentran en ejecución y terminadas, cuyos contratos se supervisan desde el Grupo de infraestructura inmobiliaria, en función de </t>
    </r>
    <r>
      <rPr>
        <b/>
        <i/>
        <sz val="10"/>
        <color rgb="FFFF0000"/>
        <rFont val="Arial"/>
        <family val="2"/>
      </rPr>
      <t xml:space="preserve">conocimiento de la acción institucional en cada regional.
</t>
    </r>
    <r>
      <rPr>
        <sz val="10"/>
        <rFont val="Arial"/>
        <family val="2"/>
      </rPr>
      <t xml:space="preserve">SE recomienda formular acciones y actividades para tratar lo observado por la CGR en el  </t>
    </r>
    <r>
      <rPr>
        <b/>
        <i/>
        <sz val="10"/>
        <color rgb="FFFF0000"/>
        <rFont val="Arial"/>
        <family val="2"/>
      </rPr>
      <t>"</t>
    </r>
    <r>
      <rPr>
        <i/>
        <sz val="10"/>
        <rFont val="Arial"/>
        <family val="2"/>
      </rPr>
      <t>Análisis Respuesta: No se aclara si las obras identificadas,</t>
    </r>
    <r>
      <rPr>
        <b/>
        <i/>
        <sz val="10"/>
        <color rgb="FFFF0000"/>
        <rFont val="Arial"/>
        <family val="2"/>
      </rPr>
      <t xml:space="preserve"> fueron las priorizadas y las que se modificaron no fueron concertadas con los receptores de estas obras.(...)"   </t>
    </r>
    <r>
      <rPr>
        <sz val="10"/>
        <color rgb="FFFF0000"/>
        <rFont val="Arial"/>
        <family val="2"/>
      </rPr>
      <t xml:space="preserve">  Dirección Administrativa:   Realizara los ajustes correspondientes para que las anteriores situaciones queden estipuladas en el procedimiento y las DIrecciones Regionales conozcan  las obras que se encuentran en ejecución. </t>
    </r>
  </si>
  <si>
    <r>
      <t xml:space="preserve">20/10/2015:
Ok, aclarar lo manifestado por la Dir. Administrativa en el parrafo siguiente en letras rojas: El programa de mantenimiento va a incluir una columna para identificar la propiedad de la infraestructurta y otra columna con la vigencia donde se priorizará su intervención, sí aplica?
___________
Se recomienda incluir, dentro de los fines del Programa de mantenimiento, la estimación (en tiempo) en la que el GII planea que se ejecuten las actividades requeridas según el resultado del diagnóstico (es viable o no) y sirva de soporte para solicitar recursos en cada vigencia.   </t>
    </r>
    <r>
      <rPr>
        <sz val="10"/>
        <color rgb="FFFF0000"/>
        <rFont val="Arial"/>
        <family val="2"/>
      </rPr>
      <t xml:space="preserve">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t>
    </r>
  </si>
  <si>
    <r>
      <rPr>
        <sz val="10"/>
        <color theme="1"/>
        <rFont val="Arial"/>
        <family val="2"/>
      </rPr>
      <t>20/10/2015:</t>
    </r>
    <r>
      <rPr>
        <b/>
        <sz val="10"/>
        <color rgb="FFFF0000"/>
        <rFont val="Arial"/>
        <family val="2"/>
      </rPr>
      <t xml:space="preserve">
SE REITERO TRASLADO A PI. CON GLORIA NOVA. FALTA VERIFICAR
</t>
    </r>
    <r>
      <rPr>
        <sz val="10"/>
        <color theme="1"/>
        <rFont val="Arial"/>
        <family val="2"/>
      </rPr>
      <t>______________</t>
    </r>
    <r>
      <rPr>
        <b/>
        <sz val="10"/>
        <color rgb="FFFF0000"/>
        <rFont val="Arial"/>
        <family val="2"/>
      </rPr>
      <t xml:space="preserve">
???  Dirección Adminsitrativa: •        </t>
    </r>
    <r>
      <rPr>
        <b/>
        <sz val="10"/>
        <color rgb="FF00B050"/>
        <rFont val="Arial"/>
        <family val="2"/>
      </rPr>
      <t xml:space="preserve"> Hallazgo 108: 
Hogar Infantil El Guambitario – Neiva  Huila:  Propiedad del Municipio. </t>
    </r>
    <r>
      <rPr>
        <b/>
        <sz val="10"/>
        <color rgb="FFFF0000"/>
        <rFont val="Arial"/>
        <family val="2"/>
      </rPr>
      <t xml:space="preserve">
</t>
    </r>
  </si>
  <si>
    <r>
      <rPr>
        <sz val="10"/>
        <color theme="1"/>
        <rFont val="Arial"/>
        <family val="2"/>
      </rPr>
      <t>20/10/2015:</t>
    </r>
    <r>
      <rPr>
        <b/>
        <sz val="10"/>
        <color rgb="FFFF0000"/>
        <rFont val="Arial"/>
        <family val="2"/>
      </rPr>
      <t xml:space="preserve">
SE REITERO TRASLADO A PI. CON GLORIA NOVA. FALTA VERIFICAR.</t>
    </r>
  </si>
  <si>
    <t>20/10/2015:
OK
_________
 ?</t>
  </si>
  <si>
    <r>
      <t xml:space="preserve">20/10/2015:
Ok.
_______
Por que reporte en excel, sí el  MSI es una herramienta de seguimiento, cuya implementación  se encuentra como actividad en el anterior PM CGR 2014-2016 Administrativa? </t>
    </r>
    <r>
      <rPr>
        <sz val="10"/>
        <color rgb="FF00B050"/>
        <rFont val="Arial"/>
        <family val="2"/>
      </rPr>
      <t xml:space="preserve"> El reporte que  genera el MSI  es un excel </t>
    </r>
  </si>
  <si>
    <r>
      <t>20/10/2015:
Ok.
_______
especificar los "anteriores soportes".</t>
    </r>
    <r>
      <rPr>
        <sz val="10"/>
        <color rgb="FF00B050"/>
        <rFont val="Arial"/>
        <family val="2"/>
      </rPr>
      <t xml:space="preserve"> ok</t>
    </r>
    <r>
      <rPr>
        <sz val="10"/>
        <rFont val="Arial"/>
        <family val="2"/>
      </rPr>
      <t xml:space="preserve">
</t>
    </r>
  </si>
  <si>
    <r>
      <rPr>
        <sz val="10"/>
        <color theme="1"/>
        <rFont val="Arial"/>
        <family val="2"/>
      </rPr>
      <t>20/10/2015:
Ok.</t>
    </r>
    <r>
      <rPr>
        <sz val="10"/>
        <color rgb="FFFF0000"/>
        <rFont val="Arial"/>
        <family val="2"/>
      </rPr>
      <t xml:space="preserve">
</t>
    </r>
    <r>
      <rPr>
        <sz val="10"/>
        <color theme="1"/>
        <rFont val="Arial"/>
        <family val="2"/>
      </rPr>
      <t xml:space="preserve">
_________</t>
    </r>
    <r>
      <rPr>
        <sz val="10"/>
        <color rgb="FFFF0000"/>
        <rFont val="Arial"/>
        <family val="2"/>
      </rPr>
      <t xml:space="preserve">
OK</t>
    </r>
  </si>
  <si>
    <t xml:space="preserve">Cuadro excel
</t>
  </si>
  <si>
    <t>20/10/2015:
Ok.
_____________
Que tipo de documento? (Ej. Infome, cuadro control, etc)</t>
  </si>
  <si>
    <r>
      <t xml:space="preserve">20/10/2015:
Ok.
___________
Favor formular una actividad que trate las observaciones de la CGR, debido a que ya se surtió el tiempo que tubo la Dirección Administrativa para aclarar las observaciones de la CGR.
Se recomienda formular acciones y actividades que traten lo obsertvado por la CGR:
</t>
    </r>
    <r>
      <rPr>
        <i/>
        <sz val="10"/>
        <color rgb="FFFF0000"/>
        <rFont val="Arial"/>
        <family val="2"/>
      </rPr>
      <t xml:space="preserve">"Cantidad ejecutada menor a la contratada: (...)"
"Actividades de obra con anomalías: (...)"  
</t>
    </r>
    <r>
      <rPr>
        <i/>
        <sz val="10"/>
        <color rgb="FF00B050"/>
        <rFont val="Arial"/>
        <family val="2"/>
      </rPr>
      <t xml:space="preserve">Dirección administrativa:  Se ajusto  lo solicitado </t>
    </r>
    <r>
      <rPr>
        <sz val="10"/>
        <rFont val="Arial"/>
        <family val="2"/>
      </rPr>
      <t xml:space="preserve">
</t>
    </r>
  </si>
  <si>
    <r>
      <t xml:space="preserve">20/10/2015:
Ok
_______
Se recomienda incluir, dentro de los fines del Programa de mantenimiento, la estimación (en tiempo) en la que el GII planea que se ejecuten las actividades requeridas según el resultado del diagnóstico (es viable o no) y sirva de soporte para solicitar recursos en cada vigencia.  
Se recomienda realizar actividades que traten lo observado por la CGR: </t>
    </r>
    <r>
      <rPr>
        <i/>
        <sz val="10"/>
        <color rgb="FFFF0000"/>
        <rFont val="Arial"/>
        <family val="2"/>
      </rPr>
      <t xml:space="preserve">"debilidades en los estudios previos formulados por el ICBF, (...) y genera incertidumbre sobre lo pagado" </t>
    </r>
  </si>
  <si>
    <r>
      <rPr>
        <sz val="10"/>
        <color theme="1"/>
        <rFont val="Arial"/>
        <family val="2"/>
      </rPr>
      <t>20/10/2015:
Ok.
_______</t>
    </r>
    <r>
      <rPr>
        <sz val="10"/>
        <color rgb="FFFF0000"/>
        <rFont val="Arial"/>
        <family val="2"/>
      </rPr>
      <t xml:space="preserve">
Revisar la cantidad de memorandos a enviar, teniendo en cuenta que el hallazgo relaciona 15 regionales en estado critico y en riesgo.  </t>
    </r>
    <r>
      <rPr>
        <sz val="10"/>
        <color rgb="FF00B050"/>
        <rFont val="Arial"/>
        <family val="2"/>
      </rPr>
      <t xml:space="preserve">DIRECCION ADMINSTRATIVA:  Se ajusto al numero de regionales en estado critico la cantidad de memorandos. </t>
    </r>
  </si>
  <si>
    <r>
      <rPr>
        <sz val="10"/>
        <color theme="1"/>
        <rFont val="Arial"/>
        <family val="2"/>
      </rPr>
      <t>20/10/2015:
Ok.
_________</t>
    </r>
    <r>
      <rPr>
        <sz val="10"/>
        <color rgb="FFFF0000"/>
        <rFont val="Arial"/>
        <family val="2"/>
      </rPr>
      <t xml:space="preserve">
Aclarar sí el seguimiento es trimestral y por lo tanto se presentaran 4 matrices de seguimiento?   </t>
    </r>
    <r>
      <rPr>
        <sz val="10"/>
        <color rgb="FF00B050"/>
        <rFont val="Arial"/>
        <family val="2"/>
      </rPr>
      <t xml:space="preserve">Dirección administrativa  el reporte es  Si es trimestral </t>
    </r>
  </si>
  <si>
    <t>20/10/2015:
Se recomienda definir que dependencia de la Regional va dirigido el memorando. Ej. Coordinación admin., etc</t>
  </si>
  <si>
    <t xml:space="preserve">20/10/2015:
Se recomienda que en el nuevo formato se trate lo observado respecto al tema de Planeación - prevención, mitigación ó corrección de los impactos ambientales de manera oportuna. </t>
  </si>
  <si>
    <t>20/10/2015:
Ok, se trata el tema de falta de programación.</t>
  </si>
  <si>
    <t>20/10/2015:
Tener en cuenta que se habla de 5 inmuebles - 5 contratos para corregir la unidad de medida.</t>
  </si>
  <si>
    <r>
      <t xml:space="preserve">20/10/2015:
Formular la Unidad de medida teniendo en cuenta que son 5 inmuebles de diferentes contratos.
En esta casilla se formularon 2 actividades que deben estar separadas cada una en una fila independiente: 1. (...), realizará los registros que le corresponden en el aplicativo SEVEN.  2. instruirá a las Regionales involucradas y a la </t>
    </r>
    <r>
      <rPr>
        <sz val="10"/>
        <color rgb="FFFF0000"/>
        <rFont val="Arial"/>
        <family val="2"/>
      </rPr>
      <t>Coordinación</t>
    </r>
    <r>
      <rPr>
        <sz val="10"/>
        <rFont val="Arial"/>
        <family val="2"/>
      </rPr>
      <t xml:space="preserve"> Financiera de la Sede sobre los registros que deben efectuar para la legalización de los recursos.
Corregir por Coordinación Financiera por Dirección financiera.</t>
    </r>
  </si>
  <si>
    <t>20/10/2015:
Se recomienda incluir que el informe se entregará a la dirección de contratación o dependencia pertinente para iniciar los procesos de sanción y/o garantias correspondientes, sí aplica.</t>
  </si>
  <si>
    <t>20/10/2015:
Formular acciones para realizar la legalización del bien, la declaración de construcción del edificio en la escritura pública que soporta la titularidad del bien.</t>
  </si>
  <si>
    <r>
      <t xml:space="preserve">20/10/2015:
Qué documento?
Guiarse con las actividades descritas en el Procedimiento Ingreso de bienes </t>
    </r>
    <r>
      <rPr>
        <b/>
        <sz val="10"/>
        <rFont val="Arial"/>
        <family val="2"/>
      </rPr>
      <t>MUEBLES</t>
    </r>
    <r>
      <rPr>
        <sz val="10"/>
        <rFont val="Arial"/>
        <family val="2"/>
      </rPr>
      <t xml:space="preserve"> al almacén PR1 MPA1 P5 v.7.0 del 13/08/2013.</t>
    </r>
  </si>
  <si>
    <t>20/10/2015:
Aquí hay dos actividades: Realizar el registro en SEVEN y la siguiente es Instruir a las Regionales y Coordinación financiera …
Favor separar las actividades en una fila para cada actividad.</t>
  </si>
  <si>
    <t>20/10/2015:
Formular acciones correspondientes a los incumplimientos para los contratistas a los que ya se les haya requerido y no hayan cumplido. (Ej. Aplicación de sanciones y/o garanntias respectivas, etc)</t>
  </si>
  <si>
    <t>20/10/2015:
Cuantyos contratistas son los que se deben requerir para realizar el requerimiento? y corregir la unidad de medida.</t>
  </si>
  <si>
    <t xml:space="preserve">21/10/2015:
Hay 2 actividades en la misma fila, favor separarlas.
Revisar la unidad de medida ya que son 3 regionales </t>
  </si>
  <si>
    <t>21/10/2015:
Se recomienda formular acciones correspondientes a las situaciones de incumplimientos a los contratistas que ya se les ha requerido y no han respondido.</t>
  </si>
  <si>
    <t>20/10/2015:
Se recomienda revisar, ya que:
NO SON OBRAS SON MUEBLES.
Indicar a que regional aplica, por que no es para el caso de Casanare (muebles)</t>
  </si>
  <si>
    <t>21/10/2015:
Son 2 actividades, favor colocarlas en filas para cada actividad.</t>
  </si>
  <si>
    <t>22/10/2015:
Qué documento?</t>
  </si>
  <si>
    <r>
      <t xml:space="preserve">22/10/2015:
Ok.
___________
Sí son dos actividades formuladas, favor abrir una fila para cada una.
Sí el contrato No. 138 relacionado en el hallazgo, ya se terminó, indicar las acciones a seguir conforme a  conceptos pertinentes. </t>
    </r>
    <r>
      <rPr>
        <sz val="10"/>
        <color rgb="FF00B050"/>
        <rFont val="Arial"/>
        <family val="2"/>
      </rPr>
      <t xml:space="preserve"> Dirección Administrativa.  Se ajusta lo solicitado. </t>
    </r>
  </si>
  <si>
    <t>22/10/2015:
Ok.</t>
  </si>
  <si>
    <r>
      <t xml:space="preserve">22/10/2015:
Ok.
___________
Son las diferentes dependencias las que asignan recursos  para adecuaciones al archivo??? REVISAR  
</t>
    </r>
    <r>
      <rPr>
        <sz val="10"/>
        <color rgb="FF00B050"/>
        <rFont val="Arial"/>
        <family val="2"/>
      </rPr>
      <t xml:space="preserve">Dirección Administrativa:  Se ajusto lo solicitado. </t>
    </r>
  </si>
  <si>
    <t>22/10/2015:
Ok</t>
  </si>
  <si>
    <r>
      <t xml:space="preserve">22/10/2015:
Sí el hallazgo es de Sede Nacional, Antioquia, Bogotá, Casanare, Cauca, Magdalena, Quindío y Risaralda, la unidad de medida deberia ser 8 como mínimo.
__________
No es clara la accion planteada "centralización de expedientes" siendo que el hallazgo se refiere a debilidades en la organización cronológica, falta de hoja de control, inventario documental, foliación, duplicados, reciclado sin tachar, ganchos, documentos sin firma, etc.  
</t>
    </r>
    <r>
      <rPr>
        <sz val="10"/>
        <color rgb="FF00B050"/>
        <rFont val="Arial"/>
        <family val="2"/>
      </rPr>
      <t xml:space="preserve">Dirección Administrativa:  Se ajusta lo solicitado </t>
    </r>
  </si>
  <si>
    <t>22/10/2015:
Pk.</t>
  </si>
  <si>
    <t>22/10/2015:
Ok.
__________
Indicar la cantidad formulada</t>
  </si>
  <si>
    <r>
      <t xml:space="preserve">22/10/2015:
Ok.
__________
Indicar que tipo de documento soporta la actividad formulada.
Se recomienda formular una acción y actividad que de cuenta que se va a hacer con el diuagnóstico y análisis de las necesidades.  
</t>
    </r>
    <r>
      <rPr>
        <sz val="10"/>
        <color rgb="FF00B050"/>
        <rFont val="Arial"/>
        <family val="2"/>
      </rPr>
      <t xml:space="preserve">Dirección Administrativa:   Se ajusto lo solicitado  y se adiciona una nueva actividad en la siguiente fila. </t>
    </r>
  </si>
  <si>
    <t>22/10/2015:
Se recomienda actividades concretas como Solicitar …
Se recomienda definir Cuál es la dependencia que le corresponde tratar las necesidades encontradas en el diagnóstico.</t>
  </si>
  <si>
    <t xml:space="preserve">22/10/2015:
Formular actividad para la reparación de cubiertas </t>
  </si>
  <si>
    <t>22/10/2015:
Ok.
_________
A quién se le solicita el informe de comisiones?, Qué se realizará una vez se cuente con el informe de las comisiones?</t>
  </si>
  <si>
    <t>22/10/2015:
Ok.
_________</t>
  </si>
  <si>
    <t>22/10/2015:
Ok.
_________
Aclarar en la unidad de medida, sí es un cuadro de priorización?</t>
  </si>
  <si>
    <t xml:space="preserve">22/10/2015:
Ok.
_________
Para que se </t>
  </si>
  <si>
    <r>
      <rPr>
        <sz val="10"/>
        <color theme="1"/>
        <rFont val="Arial"/>
        <family val="2"/>
      </rPr>
      <t>22/10/2015:
Ok.
_________</t>
    </r>
    <r>
      <rPr>
        <sz val="10"/>
        <color rgb="FFFF0000"/>
        <rFont val="Arial"/>
        <family val="2"/>
      </rPr>
      <t xml:space="preserve">
Se recomienda coordinar actividades con las regionales para que oportunamente remitan a la Dirección la relación de inmuebles objeto de actualización y /o realización de avaluos.  </t>
    </r>
    <r>
      <rPr>
        <sz val="10"/>
        <color rgb="FF00B050"/>
        <rFont val="Arial"/>
        <family val="2"/>
      </rPr>
      <t>Dirección Administrativa:  Se ajusto  y se inclyo la actividad en la fila 129  para que queden en orden cronologico las actividades a realizar de este hallazgo</t>
    </r>
  </si>
  <si>
    <r>
      <t xml:space="preserve">22/10/2015:
Ok.
_________
Debido a que el cuadro relacionado en la actividad es de "inmuebles", incluir actividades para tratar lo observado por la CGR en cuanto a: </t>
    </r>
    <r>
      <rPr>
        <i/>
        <sz val="10"/>
        <color rgb="FFFF0000"/>
        <rFont val="Arial"/>
        <family val="2"/>
      </rPr>
      <t>"no se evidencia la realización de avalúos para los bienes muebles."</t>
    </r>
  </si>
  <si>
    <r>
      <rPr>
        <sz val="10"/>
        <color theme="1"/>
        <rFont val="Arial"/>
        <family val="2"/>
      </rPr>
      <t xml:space="preserve">Solicitar a las Coordinaciones Financieras del  Nivel Nacional, la certificación del cupo aprobado de Vigencias Futuras por cada uno de los procesos contractuales, justificados en el documento de solicitud del Vigencias Futuras Ordinarias ante el MHCP </t>
    </r>
    <r>
      <rPr>
        <b/>
        <sz val="10"/>
        <color theme="1"/>
        <rFont val="Arial"/>
        <family val="2"/>
      </rPr>
      <t xml:space="preserve">
</t>
    </r>
  </si>
  <si>
    <r>
      <rPr>
        <sz val="10"/>
        <color theme="1"/>
        <rFont val="Arial"/>
        <family val="2"/>
      </rPr>
      <t>memorando</t>
    </r>
    <r>
      <rPr>
        <b/>
        <sz val="10"/>
        <color theme="1"/>
        <rFont val="Arial"/>
        <family val="2"/>
      </rPr>
      <t xml:space="preserve"> </t>
    </r>
  </si>
  <si>
    <t>Gestionar ante la Subdirección de Mejoramiento Organizacional  el ajuste al procedimiento de gestión de infraestructura, para inlcuir la socializacion de los proyectos e intervenciones  a las regionales</t>
  </si>
  <si>
    <r>
      <t xml:space="preserve">Elaborar  Informe  que incluya de  las comisiones realizadas al CDI de Uribia Convenio 1637 y 3184   y en el cual se soporte  la respuesta entregada por la entidad  </t>
    </r>
    <r>
      <rPr>
        <b/>
        <u/>
        <sz val="10"/>
        <color rgb="FF00B050"/>
        <rFont val="Arial"/>
        <family val="2"/>
      </rPr>
      <t/>
    </r>
  </si>
  <si>
    <t xml:space="preserve">  Apoyar a la Dirección Regional en la verificación  de estandares y condiciones de seguridad de las infraestructuras  de Primera Infancia, para el adecuado ejercicio  de la supervisión  de los contratos de aporte      </t>
  </si>
  <si>
    <t xml:space="preserve">Realizar requerimiento a los contratistas para obtener las acta de entregas y recibo final a satisfacción con cantidades y valorizada o su equivalente       </t>
  </si>
  <si>
    <t xml:space="preserve">Realizar solicitud a la interventoria para que aclare las situaciones  presentadas respecto a cantidades  ejecutudas  y   las anomalias que presenta la obra </t>
  </si>
  <si>
    <t>Hacer seguimiento a  la infraestructura, para verificar de acuerdo a la GIPI 2011, los espacios construidos en el CDI  (Incluir mas actividades ojo incidencia fiscal  )</t>
  </si>
  <si>
    <t xml:space="preserve"> Solicitar al apoyo de la supervision   Informe de  las comisiones realizadas al CDI del municipio del Valle del Guamez (evaluar  conveniencia ) </t>
  </si>
  <si>
    <t xml:space="preserve">Convocar a mesa de trabajo a todas las Direcciones Misionales, la Dirección Financiera y la Dirección de Contratación con la finalidad de tomar las medidas correspondientes para el control de este tipo de bienes.     </t>
  </si>
  <si>
    <r>
      <t xml:space="preserve">19/10/2015:
Se habia recomendado incluir a la Dir. Financiera en las mesas de trabajo, preguntar sí van a tomar esta recomendación??? </t>
    </r>
    <r>
      <rPr>
        <sz val="10"/>
        <color rgb="FFFF0000"/>
        <rFont val="Arial"/>
        <family val="2"/>
      </rPr>
      <t xml:space="preserve">Dirección Administrativa 26-10-2015:  Se ajusta lo solicitado  </t>
    </r>
  </si>
  <si>
    <t>Actualizar  la Guia  de Gestión de Bienes.</t>
  </si>
  <si>
    <t xml:space="preserve">Formato de Actualizacion </t>
  </si>
  <si>
    <t xml:space="preserve">Dirección Administrativa: En la presente casilla se actualiza lo solicitado. </t>
  </si>
  <si>
    <t xml:space="preserve"> Realizar solicitud de concepto a la Oficina Asesora Jurdicia  para  determinar acción judiciales, una vez se obtenga respuesta por parte de las regionales </t>
  </si>
  <si>
    <t xml:space="preserve">Convocar mesa de trabajo con todas las Direcciones Misionales,  con la finalidad de estudiar y socializar  las Directrices de la Dirección de Contratación sobre el uso del area  en los contratos de aporte,  en aquellas infraestructuras de espacios compartidos con otras entidades,  con la finalidad  unificar  el tramite a seguir cuando se presenten estas situaciones. </t>
  </si>
  <si>
    <t xml:space="preserve">Unificar  y socializar los criterios sobre los usos de los espacios cuando se trata de infraestructura que comparten diferentes entidades para delimitar responsabilidades en el pago de impuestos y  gastos.   </t>
  </si>
  <si>
    <r>
      <rPr>
        <sz val="10"/>
        <color theme="1"/>
        <rFont val="Arial"/>
        <family val="2"/>
      </rPr>
      <t xml:space="preserve">20/10/2015:
</t>
    </r>
    <r>
      <rPr>
        <b/>
        <sz val="10"/>
        <color rgb="FFFF0000"/>
        <rFont val="Arial"/>
        <family val="2"/>
      </rPr>
      <t>NO SE SOLICITO TRASLADO A PI POR PARTE DE DIRECCIÓN ADMINISTRATIVA.
FORMULAR TRATAMIENTO.</t>
    </r>
    <r>
      <rPr>
        <sz val="10"/>
        <color rgb="FFFF0000"/>
        <rFont val="Arial"/>
        <family val="2"/>
      </rPr>
      <t xml:space="preserve">
</t>
    </r>
    <r>
      <rPr>
        <sz val="10"/>
        <color theme="1"/>
        <rFont val="Arial"/>
        <family val="2"/>
      </rPr>
      <t>____________</t>
    </r>
    <r>
      <rPr>
        <sz val="10"/>
        <color rgb="FFFF0000"/>
        <rFont val="Arial"/>
        <family val="2"/>
      </rPr>
      <t xml:space="preserve">
</t>
    </r>
    <r>
      <rPr>
        <sz val="10"/>
        <color theme="1"/>
        <rFont val="Arial"/>
        <family val="2"/>
      </rPr>
      <t xml:space="preserve">Se encuentra en estudio de la Dirección de PI para posible TRASLADO. 
</t>
    </r>
    <r>
      <rPr>
        <sz val="10"/>
        <color rgb="FFFF0000"/>
        <rFont val="Arial"/>
        <family val="2"/>
      </rPr>
      <t xml:space="preserve">
DIRECCIÓN ADMINISTRATIVA:  Se formula la actividad para el presente hallazgo </t>
    </r>
  </si>
  <si>
    <t xml:space="preserve">Solicitar al apoyo de la supervisión reporte semestral informando que recursos han generado o rendido el dinero de los proyectos con la finalidad de determinar su reintegro o reeinversión previo estudio del comité operativo de la obra.    </t>
  </si>
  <si>
    <t xml:space="preserve">Informe de supervisión </t>
  </si>
  <si>
    <t xml:space="preserve">Fortalecer el seguimiento para verificar la correcta inversion y manejo de los recursos públicos de acuerdo con lo acordado contractualmente. </t>
  </si>
  <si>
    <r>
      <t xml:space="preserve">19/10/2015:
Aclarar sí: El informe es de seguimiento a los recursos financieros?, sí es así porque solo hay 1 informe (seguimiento anual?), determinar la periodicidad del seguimiento.
Adm. puede "Garantizar"?   
</t>
    </r>
    <r>
      <rPr>
        <sz val="10"/>
        <color rgb="FFFF0000"/>
        <rFont val="Arial"/>
        <family val="2"/>
      </rPr>
      <t xml:space="preserve">Dirección Administrativa:  Se ajusto lo solciitado </t>
    </r>
    <r>
      <rPr>
        <sz val="10"/>
        <rFont val="Arial"/>
        <family val="2"/>
      </rPr>
      <t xml:space="preserve">
___________
Verificar sí el contrato ya terminó, por que según la prorroga No. 4, el plazo es hasta el 30 de agosto de 2015, y en ese caso no aplicaría la actividad propuesta.
En caso de estar vigente el plazo del contrato, se recomienda mejorar la redacción de la Acción, aclarando el seguimiento de que es lo que se quiere fortalecer y dirigirla al tema del hallazgo (uso y destino de los rendimientos financieros)</t>
    </r>
  </si>
  <si>
    <r>
      <t xml:space="preserve">19/10/2015:
Se recomienda definir quién ejecuta la actividad propuesta, teniendo en cuenta la capacidad de la Dirección regional de contar con el personal profesional idoneo para realizar la actividad de diagnisticar y recomendar acerca de la infraestructura (arquitecto/ingeniero civil)?   </t>
    </r>
    <r>
      <rPr>
        <sz val="10"/>
        <color rgb="FFFF0000"/>
        <rFont val="Arial"/>
        <family val="2"/>
      </rPr>
      <t xml:space="preserve">Dirección Administratva  se aclarara que sera el arquitecto o ingeniero  si la visita se realiza por parte del Grupo de Infraestructura.- 
</t>
    </r>
  </si>
  <si>
    <t xml:space="preserve">Programar  a traves de la Dirección Regional o  Grupo de Infraestructura  visita al inmueble  en compañía del supervisor y el operador  para la verificacion de las   condiciones de seguridad  de la infraestructura  y su eventual implicacion en el adecuado funcionamiento. </t>
  </si>
  <si>
    <t xml:space="preserve">Programar  a traves de la Dirección Regional o  Grupo de Infraestructura  visita al inmueble  en compañía del supervisor y el operador  para la verificacion de las   condiciones de seguridad  de la infraestructura  y su eventual implicacion en el adecuado funcionamiento. Previa entrega del informe de Focalización por parte de la Dirección de Primera Infancia </t>
  </si>
  <si>
    <r>
      <rPr>
        <sz val="10"/>
        <color theme="1"/>
        <rFont val="Arial"/>
        <family val="2"/>
      </rPr>
      <t>19/10/2015:</t>
    </r>
    <r>
      <rPr>
        <sz val="10"/>
        <color rgb="FFFF0000"/>
        <rFont val="Arial"/>
        <family val="2"/>
      </rPr>
      <t xml:space="preserve">
</t>
    </r>
    <r>
      <rPr>
        <b/>
        <sz val="10"/>
        <color rgb="FFFF0000"/>
        <rFont val="Arial"/>
        <family val="2"/>
      </rPr>
      <t xml:space="preserve">NO SE SOLICITO TRASLADO A PI POR PARTE DE DIRECCIÓN ADMINISTRATIVA.
FORMULAR TRATAMIENTO.
Dirección Administrativa:  la actividad se encontraba formulada por esta Dirección, se ajusto la actividad en cuando al verbo infinitivo que debe  tener la actividad  </t>
    </r>
    <r>
      <rPr>
        <sz val="10"/>
        <color rgb="FFFF0000"/>
        <rFont val="Arial"/>
        <family val="2"/>
      </rPr>
      <t xml:space="preserve">
</t>
    </r>
    <r>
      <rPr>
        <sz val="10"/>
        <color theme="1"/>
        <rFont val="Arial"/>
        <family val="2"/>
      </rPr>
      <t xml:space="preserve">
_________
Se encuentra en estudio de la Dirección de PI para posible TRASLADO</t>
    </r>
  </si>
  <si>
    <t xml:space="preserve">Programar  a traves de la Dirección Regional o  Grupo de Infraestructura  visita al inmueble  en compañía del supervisor y el operador  para la verificacion de las   condiciones de seguridad  de la infraestructura  y su eventual implicacion en el adecuado funcionamiento. Lo anterior previa entrega del informe de Focalización por parte de la Dirección de Primera Infancia    </t>
  </si>
  <si>
    <t xml:space="preserve">Requeriral ejecutor FONADE  para subsanar los observaciones realizar por CGR , especialmente frente  la estabilidad de las obras recibidas. </t>
  </si>
  <si>
    <r>
      <t xml:space="preserve">20/10/2015:
Se reitera la recomendación anterior: </t>
    </r>
    <r>
      <rPr>
        <i/>
        <sz val="10"/>
        <rFont val="Arial"/>
        <family val="2"/>
      </rPr>
      <t xml:space="preserve">"Se recomienda incluir actividades para tratar la estabilidad de las obras recibidas del Convenio No.211048 suscrito con FONADE."  
Dirección Administrativa. </t>
    </r>
    <r>
      <rPr>
        <i/>
        <sz val="10"/>
        <color rgb="FFFF0000"/>
        <rFont val="Arial"/>
        <family val="2"/>
      </rPr>
      <t xml:space="preserve">Se ajusto actividad </t>
    </r>
    <r>
      <rPr>
        <sz val="10"/>
        <rFont val="Arial"/>
        <family val="2"/>
      </rPr>
      <t xml:space="preserve">
____________
"Definir la acción </t>
    </r>
    <r>
      <rPr>
        <i/>
        <sz val="10"/>
        <color rgb="FFFF0000"/>
        <rFont val="Arial"/>
        <family val="2"/>
      </rPr>
      <t xml:space="preserve">" ( estudiar  quitar esto solo visita "
</t>
    </r>
    <r>
      <rPr>
        <sz val="10"/>
        <rFont val="Arial"/>
        <family val="2"/>
      </rPr>
      <t xml:space="preserve">
Se recomienda incluir actividades para tratar la estabilidad de las obras recibidas del Convenio No.211048 suscrito con FONADE.</t>
    </r>
  </si>
  <si>
    <r>
      <t xml:space="preserve">20/10/2015:
Que tipo de documento se formuló en la Uniddad de medida?? (Ej. Informe, relación de documentos existentes/faltantes requeridos para legalizar y liquidar, etc….) 
</t>
    </r>
    <r>
      <rPr>
        <sz val="10"/>
        <color rgb="FFFF0000"/>
        <rFont val="Arial"/>
        <family val="2"/>
      </rPr>
      <t xml:space="preserve">Dirección Administrativa:  se ajusto la actividad respecto a la unidad de medida  Informe </t>
    </r>
  </si>
  <si>
    <t xml:space="preserve">Realizar  requerimiento  al contratista sobre la documentación que se requiere. </t>
  </si>
  <si>
    <r>
      <t xml:space="preserve">20/10/2015:
Definir a Quién se realiza el requerimiento? 
Incluir actividades correspondientes al requerimiento de documentación del contrato para los contratos sin liquidar - prescritos (de acuerdo con el hallazgo). Ej: Aplicar las sanciones y/o garantias correspondientes. 
</t>
    </r>
    <r>
      <rPr>
        <sz val="10"/>
        <color rgb="FFFF0000"/>
        <rFont val="Arial"/>
        <family val="2"/>
      </rPr>
      <t>Dirección Administrativo  se ajusto:  requerimiento al contratista</t>
    </r>
  </si>
  <si>
    <r>
      <t xml:space="preserve">20/10/2015:
Se reitera lo recomendado en el anterior parrafo. Ej: Aplicar las sanciones y/o garantias respectivas del contrato. 
Dirección Administrativa:  se deja en forma general l para estudiar en cada caso concreto las acciones a tomar   
__________
Se recomienda revisar la aplocación de las clausulas de las garantias contratuales. </t>
    </r>
    <r>
      <rPr>
        <sz val="10"/>
        <color rgb="FF00B050"/>
        <rFont val="Arial"/>
        <family val="2"/>
      </rPr>
      <t xml:space="preserve"> Dirección Adminsitrativa:   Se tendra en cuenta en el momento  del analisis de las acciones. </t>
    </r>
  </si>
  <si>
    <t xml:space="preserve">Realizar un informe con las comisiones realizadas por el Grupo de infraestructura  en  el CDI del municipio del Valle del Guamez </t>
  </si>
  <si>
    <r>
      <t xml:space="preserve">20/10/2015:
Sí es del mismo Grupo de infraestructura al que se le solicita los informes, se recomienda redactar la actividad con, por ejemplo: Realizar un informe con las comisiones realizadas por el Grupo de infraestructura.
</t>
    </r>
    <r>
      <rPr>
        <sz val="10"/>
        <color rgb="FFFF0000"/>
        <rFont val="Arial"/>
        <family val="2"/>
      </rPr>
      <t xml:space="preserve">
Dirección Administrativa:  Se ajusta la actividad </t>
    </r>
    <r>
      <rPr>
        <sz val="10"/>
        <rFont val="Arial"/>
        <family val="2"/>
      </rPr>
      <t xml:space="preserve">
_______
No es claro a quien se solicita el informe si las comisiones las realiza el mismo GII? </t>
    </r>
  </si>
  <si>
    <t xml:space="preserve">Realizar un informe del estado de las actividades observadas por la CGR, con la información documental y la recolectada en sitio.  </t>
  </si>
  <si>
    <r>
      <t xml:space="preserve">20/10/2015:
Se recomienda realizar las actividades de: Verificar en sitio  junto con interventoria, el estado de las actividades observadas por CGR, cuya unidad es el Acta; posteriormente, Realizar un informe del estado de las actividades observadas por la CGR, con la información documental y la recolectada en sitio, cuya unidad es el Informe. 
</t>
    </r>
    <r>
      <rPr>
        <sz val="10"/>
        <color rgb="FFFF0000"/>
        <rFont val="Arial"/>
        <family val="2"/>
      </rPr>
      <t xml:space="preserve">Dirección Administrativa  se agrego una nueva actividad de acuerdo con la recomendacion. </t>
    </r>
  </si>
  <si>
    <t xml:space="preserve">Progamar con la interventoria  y el Grupo de Infraestructura del  ICBF, una  vez se obtenga respuesta por escrito, una  visita en sitio  para aclarar la situación presentada </t>
  </si>
  <si>
    <t xml:space="preserve">Implementar una heramienta  de seguimiento y control  de  los informes de supervision,  en el que se incluyan  informacion resumen   sobre  las  actividades tecnicas en el desarrollo de los contratos,  avance, etc.    </t>
  </si>
  <si>
    <r>
      <t xml:space="preserve">20/10/2015:
Mejorar la redacción por que no se entiende el concepto de la actividad,  propongo la siguiente redacción, teniendo en cuenta el escrito por la Dir. Adm. en la casilla ACTIVIDAD: </t>
    </r>
    <r>
      <rPr>
        <i/>
        <sz val="10"/>
        <rFont val="Arial"/>
        <family val="2"/>
      </rPr>
      <t xml:space="preserve">"Incluir en los informes de supervisión la información técnica del desarrollo del contrato (resumen de las actividades, avances, etc), como herramienta de seguimiento y control de la supervisión." 
 </t>
    </r>
    <r>
      <rPr>
        <i/>
        <sz val="10"/>
        <color rgb="FFFF0000"/>
        <rFont val="Arial"/>
        <family val="2"/>
      </rPr>
      <t xml:space="preserve">Dirección Administrativa:   Se ajusto lo solicitado;  es un cuadro excel resumen de la informacion de  la supervision </t>
    </r>
  </si>
  <si>
    <r>
      <t xml:space="preserve">20/10/2015:
Se  recomienda definir con quién se programará la visita al inmueble (con la Dirección Regional o con el Grupo de Infraestructura), teniendo en cuenta que quien programe y asista a la visita con el supervisor y el operador cuente con la idoneidad profesional para realizar el diagnóstico y recomendaciones pertinentes.
Dirección Administrativa:    Si es el Grupo de Infraestructura sera el arquitecto o ingeniero competente. 
________
Aclarar lo relacionado en las Acciones: </t>
    </r>
    <r>
      <rPr>
        <sz val="10"/>
        <color rgb="FFFF0000"/>
        <rFont val="Arial"/>
        <family val="2"/>
      </rPr>
      <t>"(Incluir mas actividades ojo incidencia fiscal  )"</t>
    </r>
  </si>
  <si>
    <t>Elaborar   memornado con destino al Grupo Administrativo de  las Direcciones Regionales  solicitando:
2. Se ajusten las fechas en el cronograma de ejecucion del Plan de Gestión Ambiental,  con la finalidad  de que se cumplan las actividades establecidas de manera oportuna.
1. Se haga especial seguimiento a la celebración  convenios para entrega del material reciclable,  medición periódica de las cantidades de residuos sólidos generadas tanto reciclables como no reciclable,  identificacion del consumo de papel en las dependencias y  eficiencia del uso del papel.</t>
  </si>
  <si>
    <r>
      <t xml:space="preserve">20/10/2015:
Se recomienda definir que dependencia de la Regional va dirigido el memorando. Ej. Coordinación admin., etc  </t>
    </r>
    <r>
      <rPr>
        <sz val="10"/>
        <color rgb="FFFF0000"/>
        <rFont val="Arial"/>
        <family val="2"/>
      </rPr>
      <t xml:space="preserve"> Dirección Administrativa Se ajusta lo solicitado 
</t>
    </r>
    <r>
      <rPr>
        <sz val="10"/>
        <rFont val="Arial"/>
        <family val="2"/>
      </rPr>
      <t xml:space="preserve">
________
Se recomienda que, dentro de la actividad de solicitar a Regionales, ajustar las fechas en el cronograma de ejecución del PIGA propuesto, se incluya la solicitud a regionales de realizar oportunamente los contratos y actividades como lo son las actividades observadas por la CGR: </t>
    </r>
    <r>
      <rPr>
        <i/>
        <sz val="10"/>
        <color rgb="FFFF0000"/>
        <rFont val="Arial"/>
        <family val="2"/>
      </rPr>
      <t xml:space="preserve">"Celebrar convenio para entrega del material reciclable", "medir periódicamente las cantidades de residuos sólidos generadas tanto reciclables como no reciclable", “Identificar el consumo de papel en las dependencias” y “determinar la eficiencia del uso del papel”  </t>
    </r>
    <r>
      <rPr>
        <i/>
        <sz val="10"/>
        <color rgb="FF00B050"/>
        <rFont val="Arial"/>
        <family val="2"/>
      </rPr>
      <t xml:space="preserve">Dirección Administrativa:  Se ajusto lo solicitado </t>
    </r>
  </si>
  <si>
    <r>
      <t xml:space="preserve">20/10/2015:
Qué tipo de documento es? Son las actas? Sí es así tener en cuenta, para corregir la unidad de medida, que son:
Cundinamarca: (5) inmuebles, Guajra, Guaviare, Quindio, Santander, Tolima.  
Dirección Administrativa </t>
    </r>
    <r>
      <rPr>
        <sz val="10"/>
        <color rgb="FFFF0000"/>
        <rFont val="Arial"/>
        <family val="2"/>
      </rPr>
      <t xml:space="preserve">Se ajusto lo solicitado  es un uinforme la unidad de medida pues de la revision como primer paso se va a determinar que documentos estan y cuales no para requerir al contratista  
</t>
    </r>
    <r>
      <rPr>
        <sz val="10"/>
        <rFont val="Arial"/>
        <family val="2"/>
      </rPr>
      <t xml:space="preserve">
_________
Par el presente caso la </t>
    </r>
  </si>
  <si>
    <t xml:space="preserve">Realizar requerimiento a los contratistas de  acuerdo con los numeros de convenio para obtener los anteriores soportes        </t>
  </si>
  <si>
    <t xml:space="preserve">Declaración de Construcción </t>
  </si>
  <si>
    <t xml:space="preserve">En coordinación con la Dirección Regional realizar todas  las actividades que permitan la declaración de construcción sobre el terreno  ubicado en la calle 22 Nº5B-10  </t>
  </si>
  <si>
    <t xml:space="preserve">Realizar la declaración de la construcción del terreno  </t>
  </si>
  <si>
    <t xml:space="preserve">Adelantar las acciones correspondientes con la finalidad  de lograr la legalizacion final o parcial de los  bienes  pendientes por legalizar por  cada Dirección Regional que menciona en el hallazgo </t>
  </si>
  <si>
    <t>Revisar y corregir los registros de ajuste de depreciación de los activos en el sistema de manejo de inventarios Seven y requerir a Contabilidad el registro contable respectivo.</t>
  </si>
  <si>
    <t xml:space="preserve">
Memorando</t>
  </si>
  <si>
    <t xml:space="preserve">Obtener los Comprobantes movimiento almacen para cada Dirección Regional sobre la cual trata el hallazgo
</t>
  </si>
  <si>
    <t xml:space="preserve">Remitir el memorando Contabilidad para cada Dirección Regional sobre la cual trata el hallazgo
</t>
  </si>
  <si>
    <r>
      <t xml:space="preserve">21/10/2015:
Se recomienda tener en cuenta que, No es solo ajustar la depreciación, el hallazgo habla de que "no debieron registrarse en esta cuenta … " . 
Ej: Revisar y corregir los registros de la cuenta 168501 y legalizaciones del contrato 1620 de 2013. 
</t>
    </r>
    <r>
      <rPr>
        <sz val="10"/>
        <color rgb="FFFF0000"/>
        <rFont val="Arial"/>
        <family val="2"/>
      </rPr>
      <t xml:space="preserve">
Dirección Administrativa Se ajusta lo solicitado</t>
    </r>
  </si>
  <si>
    <t>Obtener el comprobante registro contable</t>
  </si>
  <si>
    <t xml:space="preserve">
Comprobante</t>
  </si>
  <si>
    <t xml:space="preserve">Revisar la conciliacion inter areas
</t>
  </si>
  <si>
    <r>
      <t xml:space="preserve">21/10/2015:
Hay 2 actividades en la misma fila, favor separarlas.
Revisar la unidad de medida ya que son 3 regionales 
</t>
    </r>
    <r>
      <rPr>
        <sz val="10"/>
        <color rgb="FFFF0000"/>
        <rFont val="Arial"/>
        <family val="2"/>
      </rPr>
      <t xml:space="preserve">Dirección administrativa se ajusta lo solicitado:  Unicamente se deja una  unidad de medida porque en el anterior se incluyo las otras regioanles  </t>
    </r>
  </si>
  <si>
    <t xml:space="preserve">Conciliacion
</t>
  </si>
  <si>
    <r>
      <t xml:space="preserve">22/10/2015:
Qué documento? 
</t>
    </r>
    <r>
      <rPr>
        <sz val="10"/>
        <color rgb="FFFF0000"/>
        <rFont val="Arial"/>
        <family val="2"/>
      </rPr>
      <t xml:space="preserve"> Direccion administrativa se ajusta lo solicitado </t>
    </r>
  </si>
  <si>
    <t xml:space="preserve">Fortalecer el seguimiento con  la Direcciones Regionales con el fin de que se realice oportunamente las actualizaciones de los valores de las propiedades, planta y equipo.  </t>
  </si>
  <si>
    <t xml:space="preserve">Solicitar a la Dirección Regional  verificar y actualizar los valores de las propiedades planta y equipos  y  corregir los registros en las subcuentas correspondientes. </t>
  </si>
  <si>
    <r>
      <t xml:space="preserve">21/10/2015:
Formular acciones para realizar </t>
    </r>
    <r>
      <rPr>
        <i/>
        <sz val="10"/>
        <rFont val="Arial"/>
        <family val="2"/>
      </rPr>
      <t>" las actualizaciones a los valores de las Propiedades, Planta y Equipo, mediante avalúo técnico con personal que cuente con la idoneidad y capacidad para su realización en las frecuencias establecidas en las normas."</t>
    </r>
    <r>
      <rPr>
        <sz val="10"/>
        <rFont val="Arial"/>
        <family val="2"/>
      </rPr>
      <t xml:space="preserve"> y otra para su registro en " las subcuentas 199952 Terrenos, 199962 Edificaciones y 199977 Otros Activos (Bienes Inmuebles entregados en comodato), con efecto en las subcuentas 324052 Terrenos, 324062 Edificaciones y 324477 Otros Activos (Bienes Inmuebles entregados en comodato)", con la unidad de medida que corresponda.
</t>
    </r>
    <r>
      <rPr>
        <sz val="10"/>
        <color rgb="FFFF0000"/>
        <rFont val="Arial"/>
        <family val="2"/>
      </rPr>
      <t xml:space="preserve">  Dirección Administrativa se ajusto la actividad </t>
    </r>
    <r>
      <rPr>
        <sz val="10"/>
        <rFont val="Arial"/>
        <family val="2"/>
      </rPr>
      <t xml:space="preserve"> </t>
    </r>
  </si>
  <si>
    <t xml:space="preserve"> Comprobante de registro contable</t>
  </si>
  <si>
    <r>
      <t xml:space="preserve">21/10/2015:
Se recomienda formular acciones correspondientes a las situaciones de incumplimientos a los contratistas que ya se les ha requerido y no han respondido.  -  
</t>
    </r>
    <r>
      <rPr>
        <sz val="10"/>
        <color rgb="FFFF0000"/>
        <rFont val="Arial"/>
        <family val="2"/>
      </rPr>
      <t xml:space="preserve">Dirección Administrativa  como esta recomendación depende de cada caso  se tomara en cuenta la recomendacion  y  se adptaran  las acciones pertinentes tal com se deja en el plan de mejoramiento en la presente actividad   </t>
    </r>
  </si>
  <si>
    <r>
      <t xml:space="preserve">21/10/2015:
Se recomienda formular acciones correspondientes a las situaciones de incumplimientos a los contratistas que ya se les ha requerido y no han respondido.  -
</t>
    </r>
    <r>
      <rPr>
        <sz val="10"/>
        <color rgb="FFFF0000"/>
        <rFont val="Arial"/>
        <family val="2"/>
      </rPr>
      <t xml:space="preserve">
Dirección Administrativa  como esta recomendación depende de cada caso  se tomara en cuenta la recomendacion  y  se adptaran  las acciones pertinentes tal com se deja en el plan de mejoramiento en la presente actividad   </t>
    </r>
  </si>
  <si>
    <t xml:space="preserve">Remitir memorando a la Dirección Regional   Cauca solicitando  se realicen  y allegue el 
Comprobante Registro contable respectivo y se ajuste  la cuenta  1640 de Efdificaciones </t>
  </si>
  <si>
    <r>
      <t xml:space="preserve">22/10/2015:
Se reitera formular acciones para reconocer contablemente en la cuenta 1640 Edificaciones los bienes descritos en el hallazgo. 
</t>
    </r>
    <r>
      <rPr>
        <sz val="10"/>
        <color rgb="FFFF0000"/>
        <rFont val="Arial"/>
        <family val="2"/>
      </rPr>
      <t xml:space="preserve"> Dirección Adminsitrativa: Se ajusta lo solciitado </t>
    </r>
    <r>
      <rPr>
        <sz val="10"/>
        <rFont val="Arial"/>
        <family val="2"/>
      </rPr>
      <t xml:space="preserve">
________
Se recomienda indicar a quién se remite el memorando y verificar los soportes requeridos para reconocer las construcciones como edificaciones. </t>
    </r>
    <r>
      <rPr>
        <sz val="10"/>
        <color rgb="FF00B050"/>
        <rFont val="Arial"/>
        <family val="2"/>
      </rPr>
      <t xml:space="preserve">Dirección Administrativa  : Se ajusto lo solicitado-
</t>
    </r>
  </si>
  <si>
    <r>
      <t xml:space="preserve">22/10/2015:
Se recomienda incluir accines relacionmadas con lo afirmado en el hallazgo: </t>
    </r>
    <r>
      <rPr>
        <i/>
        <sz val="10"/>
        <rFont val="Arial"/>
        <family val="2"/>
      </rPr>
      <t>"La Entidad en su respuesta argumenta que procederá a seguir el lineamiento de la guía de Gestión de bienes,</t>
    </r>
    <r>
      <rPr>
        <i/>
        <sz val="10"/>
        <color rgb="FFFF0000"/>
        <rFont val="Arial"/>
        <family val="2"/>
      </rPr>
      <t xml:space="preserve"> realizarán el respectivo ingreso al almacén y legalizarán la entrega mediante contrato de comodato entre el ICBF y el Operador</t>
    </r>
    <r>
      <rPr>
        <i/>
        <sz val="10"/>
        <rFont val="Arial"/>
        <family val="2"/>
      </rPr>
      <t xml:space="preserve">, para así tener una supervisión y seguimiento de la utilidad y destinación de los mismos."   </t>
    </r>
    <r>
      <rPr>
        <i/>
        <sz val="10"/>
        <color rgb="FFFF0000"/>
        <rFont val="Arial"/>
        <family val="2"/>
      </rPr>
      <t xml:space="preserve">Dirección Adminsitrativa se ajusto lo solcitado en la siguiente casilla pues debe actualziarse la guia de gestion de bienes una vez se unifique el tratamiento </t>
    </r>
  </si>
  <si>
    <t xml:space="preserve">Documento Diagnostico  </t>
  </si>
  <si>
    <r>
      <t xml:space="preserve">22/10/2015:
Ok, aclarar Documento diagnóstico?  </t>
    </r>
    <r>
      <rPr>
        <sz val="10"/>
        <color rgb="FFFF0000"/>
        <rFont val="Arial"/>
        <family val="2"/>
      </rPr>
      <t xml:space="preserve"> Dirección Administrativa Se ajusta lo solciitado </t>
    </r>
  </si>
  <si>
    <t xml:space="preserve">Documento socialización TRD publicable.
 </t>
  </si>
  <si>
    <t xml:space="preserve">Elaborar el documento a publicar en la Intranet y la pagina WEB </t>
  </si>
  <si>
    <t xml:space="preserve">Solicitar  la divulgacion del documento a la Oficina de Comunicaciones o  Dirección de de Información  y Tecnologia   </t>
  </si>
  <si>
    <r>
      <t>22/10/2015:
Especificar la actividad y unidad de medida. Ej.</t>
    </r>
    <r>
      <rPr>
        <b/>
        <sz val="10"/>
        <rFont val="Arial"/>
        <family val="2"/>
      </rPr>
      <t xml:space="preserve"> Actividad:</t>
    </r>
    <r>
      <rPr>
        <sz val="10"/>
        <rFont val="Arial"/>
        <family val="2"/>
      </rPr>
      <t xml:space="preserve"> Elaborar el documento a publicar en la página Web e intranet. </t>
    </r>
    <r>
      <rPr>
        <b/>
        <sz val="10"/>
        <rFont val="Arial"/>
        <family val="2"/>
      </rPr>
      <t xml:space="preserve">Unidad de medida: </t>
    </r>
    <r>
      <rPr>
        <sz val="10"/>
        <rFont val="Arial"/>
        <family val="2"/>
      </rPr>
      <t xml:space="preserve">documento socialización TRD publicable.  - </t>
    </r>
    <r>
      <rPr>
        <sz val="10"/>
        <color rgb="FFFF0000"/>
        <rFont val="Arial"/>
        <family val="2"/>
      </rPr>
      <t>Dirección adminsitrativa Se ajusto lo solciitado</t>
    </r>
    <r>
      <rPr>
        <sz val="10"/>
        <rFont val="Arial"/>
        <family val="2"/>
      </rPr>
      <t xml:space="preserve"> 
 </t>
    </r>
  </si>
  <si>
    <r>
      <t xml:space="preserve">22/10/2015:
Solicitar A quién?
</t>
    </r>
    <r>
      <rPr>
        <sz val="10"/>
        <color rgb="FFFF0000"/>
        <rFont val="Arial"/>
        <family val="2"/>
      </rPr>
      <t xml:space="preserve">Dirección adminsitrativa Se ajusto lo solciitado </t>
    </r>
  </si>
  <si>
    <t xml:space="preserve">Elaborar un informe  en el cual se aclare lo encontrado en sitio y lo observado por la Contraloria </t>
  </si>
  <si>
    <t xml:space="preserve">Obtener los comprobantes movimiento de almacen
</t>
  </si>
  <si>
    <t xml:space="preserve">Remitir memorando  a la Dirección Financiera </t>
  </si>
  <si>
    <t xml:space="preserve">22/10/2015:
Mejorar la redacción por que no se entiende Qué memorando se va a remitir? A quien?. Ej: Requerir a Contabilidad el registro contable de los bienes x.  Direccion Administrativa  se ajusto lo recomendado </t>
  </si>
  <si>
    <t>Informe</t>
  </si>
  <si>
    <r>
      <t xml:space="preserve">22/10/2015:
Sí el hallazgo es de Sede Nacional, Antioquia, Bogotá, Casanare, Cauca, Magdalena, Quindío y Risaralda, la unidad de medida deberia ser 8 como mínimo. </t>
    </r>
    <r>
      <rPr>
        <sz val="10"/>
        <color rgb="FFFF0000"/>
        <rFont val="Arial"/>
        <family val="2"/>
      </rPr>
      <t xml:space="preserve">  Direccion administrativa   Un solo memornado para todas las regionales </t>
    </r>
  </si>
  <si>
    <t xml:space="preserve">Programar  a traves de la Dirección Regional o  Grupo de Infraestructura  visita al inmueble  en compañía del supervisor y el operador  para la verificacion de las   condiciones de seguridad  de la infraestructura  y su eventual implicacion en el adecuado funcionamiento. Lo Anterior Previa entrega del informe de Focalización por parte de la Dirección de Primera Infancia </t>
  </si>
  <si>
    <t xml:space="preserve">Realizar el acta de finalización y cierre financiero, una   vez se obtenga todos los soportes   </t>
  </si>
  <si>
    <t xml:space="preserve">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t>
  </si>
  <si>
    <t>Realizar mesa de trabajo conjunta con la Dirección de Contratación donde se establezcan los lineamientos para la organización  de los documenos soportes de la supervisión de contratos.</t>
  </si>
  <si>
    <t>Socializar de lineamientos para la  organización de los documenos soportes de la supervisión de contratos.</t>
  </si>
  <si>
    <t>Socializar los  lineamientos para la organización de los documenos soportes de la supervisión de contratos.</t>
  </si>
  <si>
    <t xml:space="preserve">
Someter a aprobación  el PGD por el Comité Institucional de Desarrollo Administrativo
</t>
  </si>
  <si>
    <t xml:space="preserve">
Someter a aprobacion el PINAR  por parte del Comité Institucional de Desarrollo Administrativo
</t>
  </si>
  <si>
    <t xml:space="preserve">Progamar con la interventoria  y el Grupo de Infraestructura del  ICBF visita en sitio  para aclarar la situación presentada, una  vez se obtenga respuesta de la interventoria.  </t>
  </si>
  <si>
    <t xml:space="preserve">Realizar las actividades tendientes a construir el apantallamiento electrico   y las reparaciones de cubierta </t>
  </si>
  <si>
    <t xml:space="preserve">Realizar las activades requeridas para obtener un procedimiento de seguimiento de infraestructuras construidas con recursos CONPES, mediante el cual se delimite la  responsabilidad del  ICBF en su papel de seguimiento y acompañamiento.   </t>
  </si>
  <si>
    <t xml:space="preserve">Reporte de las comunicaciones  remitidas  a los contratistas </t>
  </si>
  <si>
    <t xml:space="preserve">Informe con documentacion Soportes </t>
  </si>
  <si>
    <r>
      <rPr>
        <b/>
        <sz val="10"/>
        <rFont val="Arial"/>
        <family val="2"/>
      </rPr>
      <t>Hallazgo N° 12. Indicadores de Gestión (A).  Sede Nacional 
La Dirección de Primera Infancia presenta el siguiente indicador:</t>
    </r>
    <r>
      <rPr>
        <sz val="10"/>
        <rFont val="Arial"/>
        <family val="2"/>
      </rPr>
      <t xml:space="preserve">
Cuadro No.14 "Reporte de meta CDI construidos vigencia 2014
El avance reportado del 155% corresponde a la vigencia auditada:La meta del 2014 consistía en la construcción de 20 Centros de Desarrollo Infantil. Al 31 de diciembre se recibieron 31 Centros de Desarrollo Infantil, sobrepasando la meta en 11 CDI, que corresponden al cumplimiento de metas de años anteriores; sin embargo la casilla “Rango: En riesgo” hace referencia al resultado del cuatrienio.
</t>
    </r>
  </si>
  <si>
    <t xml:space="preserve">Se incluye en la Matriz tras ser un traslado que viene de la Dirección de Primera Infancia   de cuaerdo con correo electronico remitido el 20 de octubre de 2015 </t>
  </si>
  <si>
    <t>Revisar el reporte en SIMEI del indicador  Número de Centros de Desarrollo Infantil construidos, con la finalidad de hacer seguimiento al cumplimiento de la meta</t>
  </si>
  <si>
    <t xml:space="preserve">Descargar semestralmente el reporte en SIMEI del resultado del indicador  de Número de Centros de Desarrollo Infantil Construidos </t>
  </si>
  <si>
    <t xml:space="preserve">Reporte SIMEI </t>
  </si>
  <si>
    <r>
      <rPr>
        <b/>
        <sz val="10"/>
        <rFont val="Arial"/>
        <family val="2"/>
      </rPr>
      <t>Hallazgo N° 177. Continuación.</t>
    </r>
    <r>
      <rPr>
        <sz val="10"/>
        <rFont val="Arial"/>
        <family val="2"/>
      </rPr>
      <t xml:space="preserve">
• Huila
(...)
La regional Huila del ICBF a 31-12-2014, revela para la subcuenta 161501 Construcciones en curso-Edificaciones un saldo por $1,712.82 millones, que corresponde a convenios suscritos en vigencias anteriores, entre el ICBF Sede Nacional y algunas entidades, para la construcción de infraestructura en diferentes municipios, obras que se registran contablemente en la Dirección Regional por instrucciones del nivel central, que en la mayoría de los casos no individualiza las construcciones, lo que origina incertidumbre contable.
• Santander
(...)
Sin embargo la Cuenta 161501 Construcciones en Curso por $7.755,9 millones incluye Convenios finalizados como No. 525/2011, 081/2010, por $1.921,4 millones, cuyas obras se encuentran en uso, sin que se haya reclasificado estos valores; debido a la falta de información por parte del Nivel Central a la Regional de la terminación de los contratos o convenios y a su vez la falta de requerimiento por parte de la Regional del estado o ejecución de las obras con el fin que se valide el respectivo registro, así como también deficiencias en la labores de seguimiento y control de los registro en el activo; situación que conlleva a sobrestimación en la cuenta 1615 Construcciones en Curso y subestimación en las cuenta 164001, Edificios y Casas. 
• Tolima
(...)
El ICBF Regional Tolima reveló en la información financiera, un saldo a diciembre 31 de 2014 en la cuenta 161501 por $11.228,26 millones correspondiente a los convenios 081 de 2010; 218, 263, 265, 514, 525, 501 de 2011; 3322 de 2012; 1498 y 1640 de 2013 por concepto de desembolsos efectuados por el Nivel Central para proyectos de interventoría, diseño, construcción, adecuación y dotación de Jardines Infantiles, Centros de Desarrollo Integral y Centros Zonales, los cuales se encuentran en su totalidad terminados, construidos y pendientes de legalizar debiendo estar registrados en la cuenta 164027- Edificaciones pendientes de legalizar.</t>
    </r>
  </si>
  <si>
    <t>Antioquia:
Lo anterior por deficiencias de control interno contable, lo que generó sobreestimación en la cuenta 161501 en cuantía de $157 millones, toda vez que la naturaleza del bien no es igual a la de la cuenta edificaciones y se subestimó la cuenta 166504 muebles y enseres por el mismo valor.</t>
  </si>
  <si>
    <t xml:space="preserve">Guaviare:
Lo anterior, por falta de inobservancia de medidas de Control Interno Contable y de los Principios de Contabilidad Pública lo que generó que los registros contables no sean confiables, consistentes y no muestran la realidad económica de la entidad.
</t>
  </si>
  <si>
    <t xml:space="preserve">Quindío:
Esta inconsistencia se origina en la deficiente depuración de saldos que no permite el registro adecuado de los bienes de la entidad, lo que no garantiza información con las características de confiabilidad, razonabilidad, relevancia y compresnsibilidad. 
</t>
  </si>
  <si>
    <t>Santander: 
lo anterior refleja deficiencias en el seguimiento y monitoreo para el registro oportuno de sus operaciones financieras, lo que genera una sobreestimación en la Cuenta 164027 y una subestimación en la Cuenta 164001 por $364 millones.</t>
  </si>
  <si>
    <r>
      <rPr>
        <b/>
        <sz val="10"/>
        <rFont val="Arial"/>
        <family val="2"/>
      </rPr>
      <t>Hallazgo N° 173. Continuación.</t>
    </r>
    <r>
      <rPr>
        <sz val="10"/>
        <rFont val="Arial"/>
        <family val="2"/>
      </rPr>
      <t xml:space="preserve">
• Quindío 
La Resolución CGN 356 de 2007 de la Contaduría General de la Nación (...)
La Regional ICBF Quindío tiene registrada desde el 31 de diciembre de 2010 en la cuenta 164027 Edificaciones Pendientes de Legalizar la suma de $28.6 millones desde el 31 de diciembre de 2010, correspondiente a Construcción Hogar Múltiple Manizales, sobreestimándola en ese valor y subestimando la cuenta 168501 edificaciones.
</t>
    </r>
  </si>
  <si>
    <r>
      <rPr>
        <b/>
        <sz val="10"/>
        <rFont val="Arial"/>
        <family val="2"/>
      </rPr>
      <t>Hallazgo N° 173. Continuación.</t>
    </r>
    <r>
      <rPr>
        <sz val="10"/>
        <rFont val="Arial"/>
        <family val="2"/>
      </rPr>
      <t xml:space="preserve">
• Santander 
El Título II del Plan General de Contabilidad Pública (...) 
A 31 de Diciembre de 2014 la Cuenta 164027 Edificaciones Pendientes de Legalizar refleja saldo de $1.280,4 millones, la cual incluye los convenios No. 47/2006, 525/2011, 93/2009 suscritos por el Nivel Nacional por $364 millones, correspondientes a obras civiles terminadas, sin que a la fecha se haya realizado el proceso de legalización y reclasificación en las respectivas cuentas, 
• Tolima 
(...) Numeral 27. BIENES PENDIENTES DE LEGALIZAR Capítulo III, Libro II, Manual de Procedimiento del Régimen de Contabilidad Pública)
(...) Resolución 357 del 23 de julio de 2008)
(...) Instructivo 2 del 18 de diciembre de 2013, actividades para inicio de la vigencia 2014 Contaduría General de la Nación)
Disposiciones que no se cumplieron en lo siguiente:
No se evidencian gestiones adelantadas por el ICBF durante la vigencia 2014 para la legalización de las edificaciones registradas en la cuenta 164027 “Edificaciones pendientes de Legalizar” por $1.994,88 millones, de propiedad de la Regional Tolima, saldo que viene sin modificaciones desde la vigencia anterior. Así mismo, al evaluar el registro contable de estos activos, se evidencia que el saldo de su contrapartida en el patrimonio, cuenta 325530 Bienes pendientes de legalizar presenta un saldo de $205,66 millones a 31 de diciembre de 2014, el cual no coincide con su contrapartida la cuenta 164027.</t>
    </r>
  </si>
  <si>
    <r>
      <rPr>
        <b/>
        <sz val="10"/>
        <rFont val="Arial"/>
        <family val="2"/>
      </rPr>
      <t xml:space="preserve">Hallazgo N° 85. Continuación
</t>
    </r>
    <r>
      <rPr>
        <sz val="10"/>
        <rFont val="Arial"/>
        <family val="2"/>
      </rPr>
      <t xml:space="preserve">En el año 2013 el arquitecto del ICBF Regional Bogotá, realizo las visitas a los Hogares Infantiles para determinar las necesidades de obras y remodelación y priorizaron las obras que debía realizar el Consorcio HMC, pero en la ejecución de las obras se informa que el contratista realizo obras que no se habían programado como prioritarias. El arquitecto del ICBF, realizó visita para determinar las necesidades de obras y remodelaciones y estas fueron cambiando a medida que el Consorcio HMC realizaba las obras.
(...)
Análisis Respuesta:No se aclara si las obras identificadas, fueron las priorizadas y las que se modificaron no fueron concertadas con los receptores de estas obras. Sí bien el contrato marco firmado entre el ICBF (Contrato N°3322/12) y FONADE (N° 212045) para la realización de la Gerencia Integral de Proyectos se encuentra vigente. 
El contrato N° 2133126 de 2013 suscrito entre FONADE y Consorcio HMC, la realización de las obras en los respectivos Hogares Infantiles, con lo cual se compromete los recursos públicos que puso a disposición de FONADE el ICBF, se realizó desde 21 de octubre de 2013 y con la prorroga N. 04, Modificación N. 03 y Adición N. 01 suscrito el 08 de julio de 2014, determina en la cláusula tercera que el plazo máximo de vigencia del contrato es el 28 de julio de 2014. Determinándose que a la fecha este contrato no está vigente y que debió haberse pagado en su totalidad y realizadas las actas de liquidación del mismo, para determinar el cumplimiento del objeto contractual en la zona 2.
</t>
    </r>
    <r>
      <rPr>
        <sz val="10"/>
        <color rgb="FFFF0000"/>
        <rFont val="Arial"/>
        <family val="2"/>
      </rPr>
      <t/>
    </r>
  </si>
  <si>
    <r>
      <rPr>
        <b/>
        <sz val="10"/>
        <rFont val="Arial"/>
        <family val="2"/>
      </rPr>
      <t>Hallazgo N° 85. Continuación.</t>
    </r>
    <r>
      <rPr>
        <sz val="10"/>
        <rFont val="Arial"/>
        <family val="2"/>
      </rPr>
      <t xml:space="preserve">
En la ejecución de las obras a realizar en los respectivos Hogares Infantiles, se determinó que el Consorcio envío durante el tiempo de ejecución diferentes obreros y trabajadores y por tanto no se dio continuidad en los trabajos realizados, porque cada grupo de trabajadores al continuar con las obras o las modificaban o las terminaban con diferentes acabados.
(...)
Análisis Respuesta:Aunque el Consorcio HMC es contratista de FONADE y no del ICBF, este último entregó recursos públicos a FONADE, para que realizara la gerencia de los mismos y los invirtiera cumpliendo con los principios de transparencia, responsabilidad, economía, eficacia, eficiencia y equidad y se invirtieran en el mejoramiento de la infraestructura de propiedad de ICBF con el fin de mejorar los servicios que por ley se le ha encomendado al ICBF.
En las obras realizadas en los Hogares Infantiles de propiedad del ICBF Regional Bogotá, se informa que no se realizó el respectivo acompañamiento de la Regional en el seguimiento de las obras ejecutadas.
(...)
Análisis Respuesta:Aunque en la respuesta a las observaciones se informa que desde la Coordinación del Grupo de Infraestructura Inmobiliaria de la Sede Nacional, se realiza el acompañamiento no se hizo llegar documento alguno que demostrara que el ICBF hubiera realizado este acompañamiento.
En los Hogares Infantiles visitados, no se encontró acta de recibo a satisfacción de las obras realizadas por el contratista, debido a que los funcionarios de los respectivos Hogares no tuvieron un soporte documental, soporte de precios y costos de las obras que se iban a ejecutar y las ejecutadas, no correspondían en su totalidad con las necesidades que se habían acordado.
(...)
Análisis Respuesta: Aunque en las respuesta a las observaciones se informa que los funcionarios y/o trabajadores de los Hogares Infantiles no son las personas idóneas ni autorizadas para recibir las obras y teniendo en cuenta que el plazo de ejecución del contrato N. 2133126 de 2013, termino el 28 de julio de 2014. Así mismo, no se entregó soporte que permitiera determinar que a la fecha las obras realizadas en los Hogares Infantiles de la Regional Bogotá se hayan recibido por parte de FONADE y/o parte del ICBF.</t>
    </r>
  </si>
  <si>
    <r>
      <rPr>
        <b/>
        <sz val="10"/>
        <rFont val="Arial"/>
        <family val="2"/>
      </rPr>
      <t>Hallazgo N° 85. Continuación.</t>
    </r>
    <r>
      <rPr>
        <sz val="10"/>
        <rFont val="Arial"/>
        <family val="2"/>
      </rPr>
      <t xml:space="preserve">
Pero los funcionarios y/o trabajadores, padres de familias y usuarios de los Hogares Infantiles, por constitución y la ley pueden ejercer el control ciudadano para que los recursos públicos administrativos por funcionarios públicos o por particulares sean bien invertidos.
- Al entrevistar los diferentes funcionarios de los Hogares Infantiles visitados, explicaron que los maestros que realizaron las obras, algunas obras fueron realizadas y por quedar mal ejecutadas las volvieron a desmontar y volver a realizarlas, lo que puede generar un mayor costo el cual se haya cargado al contrato.
(...)
Análisis Respuesta: La respuesta no aclara la observación. Pero los funcionarios y/o trabajadores, padres de familias y usuarios de los Hogares Infantiles, por constitución y la ley pueden ejercer el control ciudadano para que los recursos públicos administrativos por funcionarios públicos o por particulares sean invertidos en debida forma.
Se informa que las obras se iniciaron en Marzo y/o Semana Santa del año 2014 y las mismas se terminaron por el contratista hasta diciembre de 2014. Y no hubo continuidad de los maestros que realizaron las obras y durante el tiempo  de ejecución las obras fueron realizadas por diferentes maestros quienes cambiaron los diseños y cantidades de obras.
(...)
Análisis Respuesta: El contrato 2133126 de 2013 suscrito entre FONADE y Consorcio HMC, para la realización de las obras en los respectivos Hogares Infantiles, con lo cual se comprometen recursos públicos que puso a disposición de FONADE el ICBF, se realizó desde 21 de octubre de 2013 y con la prorroga N. 04, Modificación N. 03 y Adición N. 01 suscrito el 08 de julio de 2014, se determina en la cláusula tercera que el plazo máximo de vigencia del contrato es el 28 de julio de 2014.
</t>
    </r>
  </si>
  <si>
    <r>
      <rPr>
        <b/>
        <sz val="10"/>
        <rFont val="Arial"/>
        <family val="2"/>
      </rPr>
      <t>Hallazgo N° 85. Continuación.</t>
    </r>
    <r>
      <rPr>
        <sz val="10"/>
        <rFont val="Arial"/>
        <family val="2"/>
      </rPr>
      <t xml:space="preserve">
A pesar que el contrato determinaba que el Consorcio tenía como plazo de ejecución de la obras el 28 de julio de 2014, se verificó que terminaron las obras hasta diciembre de 2014 y no se realizó prórroga para amparar los recursos entregados al contratista.
(...)
En los Hogares Infantiles Visitados, se solicitó la minuta de obras que el Consorcio HMC, iba a realizar y se pudo determinar con los funcionarios de los H.I y la revisión de la cantidades de obras ejecutadas y comparadas con las respectivas minutas, presuntamente no se realizaron el 100% de las obras que debían realizarse.
Ver folios 187 a 190 del Informe Auditoria CGR ICBF Vigencia 2014.
“En el Hogar Infantil el Velero, (...)
“En el Hogar Infantil Tamborcito (...)
“En el Hogar Infantil Grandes Sueños (...)
“En el Hogar Infantil Mi Pequeño Mundo (...)
Análisis Respuesta:(...)
A pesar que el  contrato determinaba que el Consorcio tenía como plazo de ejecución de la obras el 28 de julio de 2014, se verificó que terminaron las obras hasta diciembre de 2014 y no se realizó prórroga para amparar los recursos entregados al contratista. Como se explicó, a la fecha este contrato no está vigente.
Con oficio N. S-2015-220231-1100 del 11 de junio de 2015, (...)
Conforme a lo antes expuesto, se evidencia la existencia de un hallazgo administrativo y se recomienda el inicio de una Indagación Preliminar, con el fin de determinar los elementos constitutivos de la responsabilidad fiscal, establecer los presuntos responsables y el tipo de conducta atribuible en el momento de realizar la gestión fiscal.</t>
    </r>
  </si>
  <si>
    <t>Elaborar informe y consolidar soportes de la ejecución contractual que den cuenta de la utilización de la herramienta según el alcance, tipo de servicio contratado y objeto contractual </t>
  </si>
  <si>
    <t xml:space="preserve">22/10/2015:
Qué documento? Dirección Administrativa se ajusta lo solciitado </t>
  </si>
  <si>
    <t xml:space="preserve">21/10/2015:
Se recomienda formular acciones correspondientes a las situaciones de incumplimientos a los contratistas que ya se les ha requerido y no han respondido.
__________
Se recomienda realizar accciones que garanticen el cumplimiento de las obligaciones de entrega de soportes por parte de los contratistas a los que se les ha realizado requerimientos con anterioridad y no han cumplido.  Dirección Administrativa:  Por  favor hablemos </t>
  </si>
  <si>
    <t xml:space="preserve">22/10/2015:
Favor indicar la actividad con un verbo en infinitivo. Ej. Generar los comprobantes …    Direccion Administrativa  se ajusto lo recomendado 
_________
Sí son dos actividades, favor indicar cada una en una fila diferente. Direccion Administrativa : Se ajusto lo recomendado </t>
  </si>
  <si>
    <t xml:space="preserve">22/10/2015:
Se reitera lo observado anteriormente.
Se recomienda por ejemplo: Actividad: Revisar en las Regionales la implementación de la herramienta contratada a cargo del contrato No. 1388 de 2013, de acuerdo con el alcance, especificaciones y modificaciones pactados en el contrato. Unidad: Informe con documentación soporte (actas de entrega, modificaciones contractuales, especificaciones del producto, alcance, etc)
Direccion administrativa:  reiteramos lo escrito en color verde  
__________
La oportunidad para aclarar observaciones a la CGR ya se venció, en este momento se deben formular acciones a lo que no se pudo aclarar en su  momento por parte de la entidad ICBF. Dirección  Administrativa:    Se ajusta lo solicitado es importante aclarar  que tenemos que reiterar que la herramienta tecnologica del 1388 de 2013  no esta en unso porque se acabo el contrato y fue un outsorcing  tal como se informó en su momento a la contraloria. </t>
  </si>
  <si>
    <t xml:space="preserve">22/10/2015.
Ok.
_______
Sí son dos actividades, favor indicarlas cada una en una fila diferente . Dirección Administrativa:   Se ajustó lo solicitado </t>
  </si>
  <si>
    <t>22/10/2015:
Sí la actividad es aclarar lo reportado, se recomienda incluir dentro del informe las evidencias requeridas para aclarar la situación: evidencias de que no hay errores de rotulación, foliación, legibilidad, material abrasivo, secuencialidad e integralidad del expediente”, 
Dirección Administrativa:  Se tendra en cuenta lo anterior en la elaboracion del informe.  
________
Indicar qué actividad se realizará una vez se aclare en qué estado se encuentra la organización de los citados archivos.</t>
  </si>
  <si>
    <t>22/10/2015:
Ok.
_________
La interventoria no desvirtua los hallazgos de la CGR, se recomienda tener, revisar y analizar comparativamente el acta final de obra (valorizada y cuantificada), los planos record, el presupuesto contratado, los valores cancelados y lo existente en obra.  Dirección Administrativa  : Se ajusta lo solicitado.</t>
  </si>
  <si>
    <t xml:space="preserve">22/10/2015:
Qué actividad se va a realizar con las actividades que no se aclaren por parte de interventoria e ICBF?   
Dirección Administratvia Se  Ajusta lo solicitado en la siguiente fila </t>
  </si>
  <si>
    <r>
      <rPr>
        <b/>
        <sz val="10"/>
        <rFont val="Arial"/>
        <family val="2"/>
      </rPr>
      <t xml:space="preserve">Hallazgo N° 222. Depreciación bienes No Explotados (A). Risaralda </t>
    </r>
    <r>
      <rPr>
        <sz val="10"/>
        <rFont val="Arial"/>
        <family val="2"/>
      </rPr>
      <t xml:space="preserve">
El Artículo 171, Del Punto 9.1.1.5 Propiedades, planta y equipo del Régimen de Contabilidad Pública, establece que NO son objeto del cálculo de depreciación entre otros los bienes No Explotados. 
Analizado el reporte de Inventario al 31 de diciembre de 2014, se estableció que aunque no fueron depreciados los bienes presentados a continuación (Cuadro), se reportan como depreciados hasta el 31 de diciembre de 2014. 
Cuadro No.190. Depreciación bienes no explotados.
</t>
    </r>
  </si>
  <si>
    <r>
      <rPr>
        <b/>
        <sz val="10"/>
        <rFont val="Arial"/>
        <family val="2"/>
      </rPr>
      <t>Hallazgo N° 233. Aplicativos SIGUV - CUENTAME - SEVEN (A). Vaupés</t>
    </r>
    <r>
      <rPr>
        <sz val="10"/>
        <rFont val="Arial"/>
        <family val="2"/>
      </rPr>
      <t xml:space="preserve">
(...)
La CGR observó que los aplicativos SIGUV (Sistemas de Información de Gestión de Uso de Vehículos), CUENTAME (Información de atención a Primera Infancia) y SEVEN-ERP (Manejo de transacciones de almacén), reportan información incompleta y desactualizada. 
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
En la vigencia 2014, los datos registrados del aplicativo CUENTAME no guardaron coherencia con la realidad de la atención prestada por los operadores, se presentaron diferencias entre los registros físicos y la información cargada en línea, además, existió duplicidad de beneficiarios, así como incongruencia entre las fechas de atención del programa y las de ejecución contractual.
De otro lado, en el aplicativo SEVEN-ERP no existe una completa caracterización de los bienes devolutivos; en los reportes de inventario no es posible determinar especificaciones técnicas, fechas de transacciones históricas, descripción de mantenimientos y funcionario responsable actual, lo cual conlleva a la subutilización de la herramienta.</t>
    </r>
  </si>
  <si>
    <r>
      <rPr>
        <b/>
        <sz val="10"/>
        <rFont val="Arial"/>
        <family val="2"/>
      </rPr>
      <t>Hallazgo N° 240. Contrato No. 1388 de 2013 suscrito entre el Instituto Colombiano de Bienestar Familiar Cecilia de la Fuente de Lleras y Servicios Postales Nacionales S.A. (A). Cauca</t>
    </r>
    <r>
      <rPr>
        <sz val="10"/>
        <rFont val="Arial"/>
        <family val="2"/>
      </rPr>
      <t xml:space="preserve">
El ICBF Sede Nacional celebró el contrato interadministrativo No. 1388 del 19 de julio del 2013 con Servicios Postales Nacionales, con el objeto de contratar el servicio de gestión y administración de comunicaciones oficiales en soporte digital, bajo la modalidad de outsourcing en el ICBF REGIONAL CAUCA. (...)
El contrato se liquidó el 26 de diciembre de 2014 (...)
La comisión auditora evidenció que en el ICBF Regional Cauca, el sistema utilizado es el SIGA, desarrollo propio del ICBF que se viene utilizando desde hace aproximadamente 3 años y que la herramienta tecnológica contratada con cargo al contrato No. 1388 de 2013 no está en uso. Lo anterior genera un riesgo de detrimento al patrimonio público por los dineros que se le pagaron al contratista para la implementación del software y capacitación del mismo, el cual no se está utilizando.</t>
    </r>
  </si>
  <si>
    <r>
      <rPr>
        <b/>
        <sz val="10"/>
        <rFont val="Arial"/>
        <family val="2"/>
      </rPr>
      <t>Hallazgo N° 241. Contrato de Obra No. 1715 de 2013 suscrito entre el Instituto Colombiano de Bienestar Familiar Cecilia de la Fuente de Lleras y PROCIVCO de Colombia S.A.S. (A). Cauca</t>
    </r>
    <r>
      <rPr>
        <sz val="10"/>
        <rFont val="Arial"/>
        <family val="2"/>
      </rPr>
      <t xml:space="preserve">
(...)
El ICBF Sede Nacional celebró el contrato de obra No. 1715 2013 con PROCIVCO de Colombia S.A.S para la construcción de obras de adecuación, ampliación y mantenimiento y unificación del sistema de media tensión en el Centro Zonal Popayán y la Regional Cauca.
(...) las obras no han sido entregadas y el contrato no ha sido liquidado. 
Al revisar las actasde seguimientodel contrato se evidencia que la tardanza se debió a los trámites para obtener la actualización del proyecto eléctrico, el cual ya había sido aprobado en el 2012 por parte de la Compañía Energética de Occidente, así mismo, en la visita se evidenció que no se contempló la reparación de cubiertas ya que presentan goteras que pueden deteriorar las obras de enlucimiento realizadas en la parte interna de las casas de colores; (...)</t>
    </r>
  </si>
  <si>
    <r>
      <rPr>
        <b/>
        <sz val="10"/>
        <rFont val="Arial"/>
        <family val="2"/>
      </rPr>
      <t>Hallazgo N° 241.Continuación.</t>
    </r>
    <r>
      <rPr>
        <sz val="10"/>
        <rFont val="Arial"/>
        <family val="2"/>
      </rPr>
      <t xml:space="preserve">
Como resultado de la visita, realizada el día 7 de Mayo de 2015, a las obras ejecutadas con cargo al contrato de obra No. 1715 de 2013, se observó que algunos ítems previstos dentro del componente eléctrico del contrato como es el caso del apantallamiento no se han ejecutado, lo que no garantiza la protección del personal que labora en la edificación, los equipos eléctricos, electrónicos y las instalaciones en general ante descargas atmosféricas directas incumpliendo los criterios de seguridad recomendados por el Reglamento Técnico de Instalaciones Eléctricas RETIE.
De igual manera se evidenció que no se han realizado las pruebas y no se cuenta con la certificación de los componentes del sistema eléctrico instalado y tampoco se cuenta con la inspección eléctrica, todos estos requisitos establecidos en los literales b) y c) numeral 3.1.2 del capítulo “condiciones técnicas esenciales para la instalación de obras eléctricas y de cableado estructurado para las sedes del ICBF” de los estudios previos.</t>
    </r>
  </si>
  <si>
    <r>
      <t xml:space="preserve">22/10/2015:
Especificar los requisitos </t>
    </r>
    <r>
      <rPr>
        <i/>
        <sz val="10"/>
        <rFont val="Arial"/>
        <family val="2"/>
      </rPr>
      <t xml:space="preserve">"establecidos en los literales b) y c) numeral 3.1.2 del capítulo “condiciones técnicas esenciales para la instalación de obras eléctricas y de cableado estructurado para las sedes del ICBF” de los estudios previos.  
Direccion administrativa:   
Respuesta el compnente tecnico sera incluido en el listado del Check list. </t>
    </r>
    <r>
      <rPr>
        <sz val="10"/>
        <rFont val="Arial"/>
        <family val="2"/>
      </rPr>
      <t xml:space="preserve">
__________
En esta parte, el hallazgo se refiere a la falta de pruebas, certificaciones, inspecciones en las instalaciones eléctricas y de cableado estrucrurado del contrato de obra N. 1715 de 2013, por lo que se recomienda formular las actividades correspondientes. Dirección Adminiastrativa:   El Check List Incluye la verificación de las anteriores  situaciones   para este contrato.  de esta forma se validara y el checks list deberá arrojar que todo esta ok </t>
    </r>
  </si>
  <si>
    <r>
      <rPr>
        <b/>
        <sz val="10"/>
        <rFont val="Arial"/>
        <family val="2"/>
      </rPr>
      <t>Hallazgo N° 242. Contrato 1611 de 2013 suscrito entre el Instituto Colombiano de Bienestar Familiar Cecilia de la Fuente de Lleras y UT SIA (A). Cauca</t>
    </r>
    <r>
      <rPr>
        <sz val="10"/>
        <rFont val="Arial"/>
        <family val="2"/>
      </rPr>
      <t xml:space="preserve">
(...)
Con requerimiento N° 2015EE0031246 de la Contraloría General de la República,se solicitó al ICBF Regional Cauca la relación de los contratos suscritos en las vigencias 2012, 2013 y 2014 para la transferencia del archivo físico en digital. En su respuesta, la Dirección Administrativa informa que durante la vigencia 2013 se suscribió el contrato No. 1611 con UT SIA, con el cual se organizaron 500 ML en la Regional Cauca distribuidos en 420 ML en Historias de Atención y 80 ML de contratos; sin embargo, el Grupo de Gestión Documental mediante memorando I-2015-032901-0101 del 6 de mayo de 2015 informa que “en la verificación del producto entregado por el operador evidenciaron errores de rotulación, foliación, legibilidad, material abrasivo, secuencialidad e integralidad del expediente”, 
(...)</t>
    </r>
  </si>
  <si>
    <r>
      <rPr>
        <b/>
        <sz val="10"/>
        <rFont val="Arial"/>
        <family val="2"/>
      </rPr>
      <t>Hallazgo N° 83. Seguimiento a contratos en ejecución (A). Antioquia</t>
    </r>
    <r>
      <rPr>
        <sz val="10"/>
        <rFont val="Arial"/>
        <family val="2"/>
      </rPr>
      <t xml:space="preserve">
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Estándar 38: “(...)”.
Estándar 40: “(...)“.
En las visitas realizadas a los diferentes CDI y Hogares Infantiles, de los contratos de aporte que se encuentran en ejecución de la vigencia 2014 se encontraron las siguientes inconsistencias. 
- CDI Rondas y Aromas del Municipio de Santa Rosa de Osos: Se evidencia agrietamiento en el piso del patio central, al parecer por asentamiento del terreno. Así mismo se observa que los aleros de los techos de los salones son terrazas que con las lluvias se llenan de agua que se filtra, generando humedad y goteras.
- Los CDI Mundo Mágico Sedes I, II y III del Municipio de Puerto Berrio y Gotitas de Amor del Municipio de Puerto Triunfo, no cuentan con unos espacios adecuados al aire libre para la recreación de los niños, por tanto las mismas actividades se deben desarrollar dentro de las aulas o corredores.
- CDI Colorín Colorete Municipio de Marinilla: Presenta espacios físicos muy reducidos para la atención y recreación de los niños, unidades sanitarias insuficientes (1), para atender al personal administrativo, docente y para la atención de los niños, contraviniendo la norma (1 baño por cada 20 niños). 
- CDI Arco Iris del Municipio de Marinilla: La sede es compartida con la Institución Educativa El Divino Maestro Sector Rosales; las unidades sanitarias no están a escala y se comparten con los estudiantes de primaria. El servicio de alimentación también es compartido con el restaurante escolar.
- El CDI carrusel, Sede VI sector la Pereira Municipio de Rionegro: La infraestructura es muy pequeña para la atención de los niños, no cumple con los estándares establecidos; así mismo la Sede III del sector Belchite presenta pocas unidades sanitarias y no son a escala.</t>
    </r>
  </si>
  <si>
    <r>
      <rPr>
        <b/>
        <sz val="10"/>
        <rFont val="Arial"/>
        <family val="2"/>
      </rPr>
      <t>Hallazgo N° 85. Convenio Icbf – Fonade y Fonade Consorcio Hmc (A – IP). Bogotá</t>
    </r>
    <r>
      <rPr>
        <sz val="10"/>
        <rFont val="Arial"/>
        <family val="2"/>
      </rPr>
      <t xml:space="preserve">
Una vez analizado el Convenio Interadministrativo, para el cumplimiento de las metas y objetivos establecidos en el Plan de Gobierno y el Plan Indicativo Institucional del ICBF, el Instituto suscribió con FONADE el Contrato Interadministrativo N° 3322 (212045 para FONADE) del 07 de diciembre de 2012, del cual se señala:
(...)
Realizadas las visitas a los Hogares Infantiles EL VELERO, GRANDES SUEÑOS, TAMBORCITO ENCANTADO Y MI PEQUEÑO MUNDO en desarrollo del Contrato N. 2133126  de 2013 y Contrato de Obra entre FONADE y EL CONSOCIO HMC por valor de $2.270 millones, se estableció lo siguiente:
- En la Regional Bogotá del ICBF, no cuenta o reposan las respectivas minutas de los contratos y/o las obras que el Consorcio HMC iba a realizar en los diferentes Hogares Infantiles de propiedad de la Regional, en especial  las obras de remodelación, adecuación, ampliación y/o mantenimiento en diferentes unidades de servicio de los Hogares Infantiles EL VELERO, GRANDES SUEÑOS, TAMBORCITO ENCANTADO, MI PEQUEÑO MUNDO Y RAMAJAL en la Ciudad de Bogotá.
(...)
La observación comunicada no va relacionada con las minutas de estos contratos, sino con las minutas de las obras y cantidades de obra que el Consorcio HMC iba a ejecutar en los Hogares Infantiles a intervenir en la Ciudad de Bogotá,
La Regional Bogotá del ICBF; desconoce presuntamente las obras realmente realizada por el Consorcio HMC y los costos reales de estos porque esta Regional no realizo un acompañamiento de las obras que se iban a realizar en sus respectivos Hogares Infantiles.
(...)
Análisis Respuesta:Es correcto que FONADE, debe realizar el seguimiento al contrato 2133126 suscripto con el CONSORCIO HMC, pero el ICBF Nivel Nacional, debe realizar el seguimiento a los recursos aportados a través del convenio suscripto entre ICBF y FONADE y el ICBF Nivel Nacional debe informar al ICBF Regional Bogotá, para que se determine que obras se van a realizar en los respectivos Hogares Infantiles de su jurisdicción y a la vez permita el control ciudadano a los recursos destinados para este fin, los cuales no pierden su origen de recursos públicos.</t>
    </r>
  </si>
  <si>
    <r>
      <rPr>
        <b/>
        <sz val="10"/>
        <rFont val="Arial"/>
        <family val="2"/>
      </rPr>
      <t xml:space="preserve">Hallazgo N° 90. Competencia y Liquidación de contratos (A - D). Sede Nacional </t>
    </r>
    <r>
      <rPr>
        <sz val="10"/>
        <rFont val="Arial"/>
        <family val="2"/>
      </rPr>
      <t xml:space="preserve">
• Liquidación
El ICBF en sus bases  de datos relaciona 1730 contratos que estando terminados no han sido liquidados, encontrando que de estos, 260 tienen vencidos los términos legales establecidos en las cláusulas contractuales y en el Artículo 11 de la Ley 1150 de 2007,modificatoria de la Ley 80 de 1993, queal tenor indica:  
“Artículo 11: Del plazo para la liquidación de los contratos.(...)”.
Cuadro 62. Contratos sin liquidar - Prescritos.
(...)
• Competencia: El ICBF cuenta con el Manual de Supervisión de Contratos y Convenios, el cual define claramente los lineamientos, reglas y responsabilidades que deberá cumplir la supervisión y la interventoría; en su función de la planeación, revisión y verificación a la ejecución de las obligaciones contractuales de los Contratistas, de tal manera que se cumplan con los compromisos adquiridos. 
De igual forma dentro del Manual de Contratación, Título III, Fase Postcontractual, numeral 22 establece:“… La Dirección de Contratación o la dependencia que haga sus veces en las Direcciones Regionales realizará gestiones tendientes a liquidar los contratos y/o convenios de su competencia, una vez se alleguen los documentos soporte por parte del supervisor del contrato o convenio ejerciendo control y seguimiento…”.
Así mismo, en el numeral 4.3. del citado manual, Actuaciones Legales Pos Contractuales, refiere:
“Una vez perdida la competencia para liquidar, únicamente es procedente emitir informe sobre dicha imposibilidad, indicando con precisión el cumplimiento de las obligaciones pactadas y del objeto contractual, así como la ejecución presupuestal del contrato, según el estado de cuenta emitido por la Dirección Financiera … se adelantará la revisión de la documentación soporte de ejecución del contrato, la misma requerida para el proceso de liquidación bilateral. Para el efecto el ICBF elaborará un acta denominada “Acta de Finalización y Cierre Financiero”, que será suscrita solamente por el supervisor y avalada por la Dirección de Contratación o quien haga sus veces en las Direccione Regionales, en la cual se dejará constancia de la perdida de competencia, y de la ejecución técnica y financiera del contrato. Finalmente, se ordenará el archivo del respectivo contrato, sin perjuicio de adelantar las acciones disciplinarias a que haya lugar”. 
Mediante información aportada por el Grupo de Infraestructura sobre el estado de los convenios y/o contratos suscritos, con ocasión del cumplimiento de metas del Plan Nacional de Desarrollo 2010- 2014 “Prosperidad para todos”, se evidenció que el Convenio 200951-2009 mediante el cual se ejecutaron los proyectos de Puerto Inírida, Yumbo, Don Matías, Yopal, Chachaguí, se encuentra en “Legalización y cierre financiero por vencimiento de términos”, como se muestra en el siguiente cuadro: 
Cuadro 63 - Relación de proyectos.
En respuesta remitida a este ente de control, el ICBF aclara que “respecto al trámite de legalización de las edificaciones, es necesario precisar que el convenio 200951 de 2009 se encuentra en proceso de legalización y cierre financiero, se adelanta este trámite debido a que se generó la pérdida de competencia para liquidar, sin embargo a pesar de esto se está acopiando la información de la contratación a fin de realizar el cierre financiero y poder legalizar las inversiones realizadas”.
Este acopio de información se refiere a acciones pertinentes con miras a obtener los soportes requeridos “…sin embargo a la fecha FONADE no ha remitido el informe de gestión final, como lo establece la cláusula TERCERA – OBLIGACIONES DE FONADE en el convenio.”</t>
    </r>
  </si>
  <si>
    <r>
      <rPr>
        <b/>
        <sz val="10"/>
        <rFont val="Arial"/>
        <family val="2"/>
      </rPr>
      <t xml:space="preserve">Hallazgo N° 104. Registros y condiciones de atención (A-D). Nariño, Sucre y Vaupés </t>
    </r>
    <r>
      <rPr>
        <sz val="10"/>
        <rFont val="Arial"/>
        <family val="2"/>
      </rPr>
      <t xml:space="preserve">
• Nariño. Conformación grupos para CDI y registros Cuéntame
(...)
Se encuentra que el ICBF conformó grupos para CDI, que no son consistentes con el Manual Operativo ya que no se tuvo en cuenta la capacidad instalada, la proporción de talento humano y el presupuesto del contrato, especialmente en el componente de infraestructura. 
(...)
En cuanto al CDI “Semillitas de Vida” operado por la Fundación Renovar mediante contrato No. 161 de 2015, para atender 24 menores, no cuenta con la capacidad instalada de espacio requerida según los estándares y cupos atendidos, observándose hacinamiento de los menores y alimentos almacenados junto con material didáctico. 
(...) 
• Sucre. Condiciones de atención
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 (...)
• Vaupés. CDI modalidad institucional
(...)
El ICBF Regional Vaupés suscribió el Contrato de Aporte No. 59 de 2013 por $256,3 millones con el objeto de “Atender a la primera infancia en el marco de la estrategia ‘De cero a siempre’, de conformidad con las directrices, lineamientos y parámetros establecidos por el ICBF, en la modalidad de Centros de Desarrollo Infantil (CDI). (...)
La inobservancia de los lineamientos y manuales de la entidad pudieron afectar sustancialmente los deberes funcionales configurándose comportamientos posiblemente reprochables a la luz del estatuto disciplinario. 
Hallazgo con presunta incidencia disciplinaria.
Cuadro No.72. ICBF Regional Nariño
</t>
    </r>
  </si>
  <si>
    <r>
      <rPr>
        <b/>
        <sz val="10"/>
        <rFont val="Arial"/>
        <family val="2"/>
      </rPr>
      <t>Hallazgo N° 111. Seguimiento y Monitoreo Recursos Conpes (A). Sede Nacional</t>
    </r>
    <r>
      <rPr>
        <sz val="10"/>
        <rFont val="Arial"/>
        <family val="2"/>
      </rPr>
      <t xml:space="preserve">
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Adicionalmente, el documento Conpes 109 le solicitó al Ministerio de la Protección Social, al Ministerio de Educación Nacional, y al Departamento Nacional de Planeación: 
(...)
Esta misma norma asigna al Ministerio de la Protección Social, al Ministerio de Educación Nacional y al Instituto Colombiano de Bienestar Familiar: 
a) Coordinar la implementación de las estrategias para el mejoramiento de las condiciones de vida y del entorno de los niños y niñas de 0 a 6 años para garantizar su desarrollo integral. 
(...)
De igual manera en el Documento Conpes 162, se le solicita al Ministerio de Educación Nacional, al Ministerio de Salud y Protección Social, al Ministerio de Cultura y al Instituto Colombiano de Bienestar Familiar:
- “Prestar asistencia técnica a las entidades territoriales para la adecuada aplicación de los recursos,  conforme a las directrices y lineamientos incorporados en el presente documento, para lo cual, deberán precisar claramente su esquema de seguimiento.
- Realizar el seguimiento, monitoreo y evaluación a la ejecución de los recursos asignados a los distritos, municipios y a los departamentos de Amazonas, Guainía y Vichada (por sus áreas no municipalizadas), y presentar al Conpes y al Consejo Nacional de Política Social un informe anual con el resultado de dichas actividades”.
El ICBF expidió la Resolución 1732 de 2013, como mecanismo mediante el cual se aprovechan las herramientas disponibles en el gobierno nacional, para hacer seguimiento de la inversión territorial de los recursos de Primera Infancia. En el Artículo 5, se establece que las entidades responsables deben reportar inicialmente la inversión realizada con los recursos asignados por el Documento Conpes 152 de 2012 al Sistema CHIP, así:
a) Informaciónde los recursos del SGP, asignados para la Atención Integral de la Primera Infancia para Infraestructura:
1. Finalización de obras inconclusas y suspendidas con viabilidad técnica y operativa que fueron iniciadas con recursos distribuidos por los Documentos Conpes115de 2008 y123de 2009.
2. Adecuación de infraestructuras existentes para la Atención Integral a la Primera Infancia (se entiende por adecuación la intervención a nivel físico de una infraestructura que busque mejorar las condiciones de operación de la misma, en cuanto a saneamiento básico, cumplimiento de estándares de operación, falta de mantenimiento preventivo y todas aquellas actividades encaminadas para tal fin).
3. Construcción de nuevos Centros de Desarrollo Infantil para la Atención Integral a la Primera Infancia, o ampliación de infraestructuras de acuerdo con los estándares establecidos por la Estrategia de Cero a Siempre, que permitan la atención de la población infantil;
(...)
d) Información de los recursos del SGP, asignados para la Atención Integral de la Primera Infancia, para mobiliario de Primera Infancia para bibliotecas públicas de la Red Nacional de Bibliotecas Públicas”.
Las asignaciones a los municipios desde el 2008 por el Conpes fueron de:
115 de 2008 distribuyó: $270.240 millones 
123 de 2009 distribuyó: $ 360.833 millones
152 de 2012 distribuyó: $ 64.478 millones
162 de 2013 distribuyó: $ 430.822 millones
El ICBF, mediante radicado I-2015-030517-0101 del 28-04-15, refiere como resultado del análisis del reporte realizado por Entes territoriales en la herramienta CHIP, con corte a septiembre 2014 lo siguiente:
Cuadro No. 81.
Como conclusión, de acuerdo con la información reportada por los municipios, el Conpes 152 está ejecutado en el 67.5%, hay un 32.5 % pendiente de ser ejecutado por los municipios. El Conpes 162 está ejecutado en el 43.1%, hay un 59.6% pendiente por ejecutar.
Del total de los 1102 municipios del país hay reporte ante el sistema CHIP en las diferentes líneas de inversión de 790 municipios. 
Al revisar los datos reportados en el Seguimiento Módulo de Seguimiento de Infraestructura (MSI) con respecto a la ejecución de los recursos Conpes en los diferentes departamentos se observa los Departamentos de Amazonas, Guainía, Guaviare y Vichada con el porcentaje más bajo en ejecución de recursos.
Cuadro No.82. Reporte de seguimiento Módulo de Seguimiento de Infraestructura (MSI).
Pese a que la responsabilidad de la ejecución es del municipio y que la información aportada es insumo para el análisis territorial de la política y de la inversión, se presesnta bajo reporte y de baja ejecución del CONPES 162 de 2013.</t>
    </r>
  </si>
  <si>
    <r>
      <rPr>
        <b/>
        <sz val="10"/>
        <rFont val="Arial"/>
        <family val="2"/>
      </rPr>
      <t xml:space="preserve">Hallazgo N° 116. Legalización de inmuebles de Política Pública Primera Infancia (A). Sede Nacional </t>
    </r>
    <r>
      <rPr>
        <sz val="10"/>
        <rFont val="Arial"/>
        <family val="2"/>
      </rPr>
      <t xml:space="preserve">
El ICBF cuenta con el Procedimiento Gestión de Proyectos de Infraestructura (PR7 MPA1 P5), allí se establece: “… que para recibir del ejecutor la infraestructura y entregarla al Área solicitante responsable de la prestación del servicio (...) y entregar al grupo de Bienes, los soportes aceptados para la legalización corresponden al: Acta de entrega y recibo final a satisfacción con cantidades y valorizada o remisión firmada por Almacenista o Nota de despacho firmada con cantidades. El acta de entrega y recibo de la Infraestructura debe ser remitida, debidamente diligenciada, valorizada y discriminando los aportes del ICBF. De existir dotación, se debe adjuntar la relación cuantificada y valorizada, conforme al balance financiero del convenio”.
Adicionalmente, plantea como actividad No. 8 (...)
El procedimiento finaliza con la solicitud a la Dirección de Contratación la liquidación del convenio y/o contrato, adjuntando los soportes para la liquidación del convenio, de acuerdo con el Manual de Contratación, y elaboración del Acta de Liquidación.
De acuerdo con la respuesta aportada por el Grupo de Infraestructura de la Entidad, se infiere que a la fecha se han legalizado trece (13) obras de infraestructuras de las 73 que hacen parte del cumplimiento a la meta del PND; no obstante contar con 57 que iniciaron operación desde el 2013 hacia atrás.
Cuadro No.101. Relación de Inmuebles Legalizados por el ICBF.
(...)
</t>
    </r>
  </si>
  <si>
    <r>
      <rPr>
        <b/>
        <sz val="10"/>
        <rFont val="Arial"/>
        <family val="2"/>
      </rPr>
      <t xml:space="preserve">Hallazgo N° 117. Infraestructura Política Pública de Primera Infancia (A - D). Sede Nacional </t>
    </r>
    <r>
      <rPr>
        <sz val="10"/>
        <rFont val="Arial"/>
        <family val="2"/>
      </rPr>
      <t xml:space="preserve">
La Ley1474 de2011,por la cualsedictan normas orientadas a fortalecer los mecanismos de prevención, investigación y sanción de actos de corrupción y la efectividad del control de la gestión pública, dispone en su Artículo 83 con relación a la supervisión e interventoría contractual: (...)
El ICBF cuenta con el Manual de Supervisión de Contratos y Convenios, el cual define claramente los lineamientos, reglas y responsabilidades que deberá cumplir la supervisión y la interventoría. Dentro de las funciones y/o actividades del supervisor relacionadas con el componente administrativo están:  “2.2.2. Organizar la documentación (...)
2.2.3. Enviar la documentación que se origine dentro de la ejecución (...)
2.2.4. Presentar informes sobre el estado y avance de la ejecución (...)”
(...)
La Dirección de Contratación señaló: “se constata que la documentación generada durante la ejecución del contrato no es enviada en forma oportuna y periódica a la Oficina de Gestión Documental (para nuestro caso Archivo de la Dirección de Contratación), por parte de la interventoría o supervisión del contrato. La observación es clara en el sentido de evidenciar que no reposan informes periódicos que den cuenta del estado y avance de la ejecución contractual de los mismos. En ese sentido es importante precisar que el archivo de gestión de la Dirección de Contratación se encarga de la custodia de los expedientes …pero la responsabilidad del envío de la documentación a ingresar en las carpetas respectivas, recae directamente en el supervisor del contrato. (para el caso que nos ocupa, Infraestructura)”.</t>
    </r>
  </si>
  <si>
    <r>
      <rPr>
        <b/>
        <sz val="10"/>
        <rFont val="Arial"/>
        <family val="2"/>
      </rPr>
      <t>Hallazgo N° 117. Continuación.</t>
    </r>
    <r>
      <rPr>
        <sz val="10"/>
        <rFont val="Arial"/>
        <family val="2"/>
      </rPr>
      <t xml:space="preserve">
Adicionalmente, el ICBF no aclaró la ubicación de los informes de supervisión de los proyectos requeridos, por lo se genera incertidumbre acerca de su existencia.
(...)
Dado lo anterior, se pone en riesgo el manejo de los recursos públicos y la integridad de los beneficiarios de los programas de la Primera Infancia, dado que no hay certeza sobre la calidad de la obras, pues de éstas se genera incertidumbre sobre el cumplimiento de las especificaciones técnicas exigidas en el contrato. Hallazgo  con  presunta incidencia  disciplinaria.</t>
    </r>
  </si>
  <si>
    <r>
      <rPr>
        <b/>
        <sz val="10"/>
        <rFont val="Arial"/>
        <family val="2"/>
      </rPr>
      <t xml:space="preserve">Hallazgo N° 160. Gestión ambiental (A). Cauca, Quindío y Tolima </t>
    </r>
    <r>
      <rPr>
        <sz val="10"/>
        <rFont val="Arial"/>
        <family val="2"/>
      </rPr>
      <t xml:space="preserve">
• Cauca. Plan de Gestión Ambiental
Resolución 4964 del 21 de agosto de 2012: (...).
Al evaluar el cumplimiento del Plan de Gestión Ambiental en el ICBF Regional Cauca vigencia 2014, se encontró que las actividades planeadas y ejecutadas de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 dentro de la Regional.</t>
    </r>
  </si>
  <si>
    <r>
      <rPr>
        <b/>
        <sz val="10"/>
        <rFont val="Arial"/>
        <family val="2"/>
      </rPr>
      <t>Hallazgo N° 160. Continuación.</t>
    </r>
    <r>
      <rPr>
        <sz val="10"/>
        <rFont val="Arial"/>
        <family val="2"/>
      </rPr>
      <t xml:space="preserve">
(...)
A este respecto, la Regional del ICBF en el Quindío cumplió parcialmente el plan de gestión de la vigencia 2014. Así, los programas 4 y 9 del plan de gestión ambiental Regional presentan incumplimientos. En el programa Nº 4 manejo de residuos sólidos se tenían las metas de “Celebrar convenio para entrega del material reciclable” convenio que solo se celebró al término del mes de diciembre y “medir periódicamente las cantidades de residuos sólidos generadas tanto reciclables como no reciclables”, que se cumplió parcialmente. Y en el programa Nº 9. Programa de Consumo Sostenible, donde se tenía la meta de “Identificar el consumo de papel en las dependencias de la Dirección Regional y Centros Zonales, en términos de número resmas de papel entregadas y cantidades de papel reciclado” y “determinar la eficiencia del uso del papel evaluando indicadores de consumo de papel y cantidades de papel reciclado”, solo se cumplió parcialmente en lo referente a la dirección Regional. 
Ello suponeademásdel incumplimientodela planeación, eldelaDirectiva presidencial citada.(...)</t>
    </r>
  </si>
  <si>
    <r>
      <rPr>
        <b/>
        <sz val="10"/>
        <rFont val="Arial"/>
        <family val="2"/>
      </rPr>
      <t>Hallazgo N° 173. Continuación.</t>
    </r>
    <r>
      <rPr>
        <sz val="10"/>
        <rFont val="Arial"/>
        <family val="2"/>
      </rPr>
      <t xml:space="preserve">
• Guaviare 
La Resolución 354 de 2007 de la Contaduría general de la Nación, (...)
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t>
    </r>
  </si>
  <si>
    <r>
      <rPr>
        <b/>
        <sz val="10"/>
        <rFont val="Arial"/>
        <family val="2"/>
      </rPr>
      <t>Hallazgo N° 173. Continuación.</t>
    </r>
    <r>
      <rPr>
        <sz val="10"/>
        <rFont val="Arial"/>
        <family val="2"/>
      </rPr>
      <t xml:space="preserve">
• Guajira 
La Resolución 354 de 2007 de la Contaduría General de la Nación, (...).
El Instituto Colombiano de Bienestar Familiar, con base en la escritura pública Nº 743 del 16 de noviembre de 1981 tiene registrado contablemente en el Balance General a diciembre 31 de 2014 un terreno ubicado en la calle 22 Nº5B-10 de la ciudad de Riohacha por $489.000; en dicho balance no se registra el valor del Edificio construido en dicho terreno, el que según avalúo técnico Nº 1167 del 26 de noviembre de 2007, realizado por la Inmobiliaria Ingeniarco Ltda. calcula el valor de la edificación en $55.902.000. En la escritura pública que soporta la titularidad del bien no aparece la declaración de construcción del edificio, ya que no se ha realizado el trámite de legalización del bien.
Esto genera una subestimación en el saldo que presenta el Balance General a 31 de diciembre de 2014 en la subcuenta 164027 Edificaciones Pendientes por Legalizar $55.902.000, con efecto en la subcuenta 325530 Bienes pendientes de legalizar de una Subestimación por el mismo valor. </t>
    </r>
  </si>
  <si>
    <r>
      <rPr>
        <b/>
        <sz val="10"/>
        <rFont val="Arial"/>
        <family val="2"/>
      </rPr>
      <t>Hallazgo N° 177. Construcciones en curso (A). Atlántico, Cauca, Guaviare, Huila, Santander y Tolima</t>
    </r>
    <r>
      <rPr>
        <sz val="10"/>
        <rFont val="Arial"/>
        <family val="2"/>
      </rPr>
      <t xml:space="preserve">
• Atlántico 
El Régimen de Contabilidad Publica establece que la cuenta 1615 “Construcciones en curso”: “Representa el valor de los costos y demás cargos incurridos en el proceso de construcción o ampliación de bienes inmuebles, hasta cuando estén en condiciones de ser utilizados en desarrollo de las funciones de cometido estatal de la entidad contable pública.” Y su dinámica dispone que la cuenta debe acreditarse con “El valor en libros de las obras terminadas que se trasladen a la cuenta del activo correspondiente, cuando la obra se encuentra en condiciones de ser utilizada, con base en acta de entrega”. El ICBF Regional Atlántico refleja en su información contable un saldo en la cuenta 1615 de $18.252 millones, en donde se observan obras por $3.700 millones con fecha de iniciación desde el año 2009, obras que en algunos casos se encuentran terminadas y han entrado en operación, sin que se efectúe el traslado a la cuenta del activo correspondiente.
</t>
    </r>
  </si>
  <si>
    <r>
      <rPr>
        <b/>
        <sz val="10"/>
        <rFont val="Arial"/>
        <family val="2"/>
      </rPr>
      <t>Hallazgo N° 180. Registro y actualización contable de bienes (A). Guajira</t>
    </r>
    <r>
      <rPr>
        <sz val="10"/>
        <rFont val="Arial"/>
        <family val="2"/>
      </rPr>
      <t xml:space="preserve">
• Actualización 
La Resolución 354 de 2007 de la Contaduría general de la Nación, que adopta el Régimen de Contabilidad Pública, establece en el Capítulo III los Procedimientos contables para el reconocimiento y revelación de hechos relacionados con la Propiedad planta y Equipo, que en el numeral 18 Actualización, acápite 2618, textualmente establece: “(...)”.
De igual forma, el numeral 20 Frecuencia de las Actualizaciones, Acápite 2620, establece que “(...).” 
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Esto genera incertidumbre en las subcuentas 199952 Terrenos, 199962 Edificaciones y 199977 Otros Activos (Bienes Inmuebles entregados en comodato), con efecto en las subcuentas 324052 Terrenos, 324062 Edificaciones y 324477 Otros Activos (Bienes Inmuebles entregados en comodato).</t>
    </r>
  </si>
  <si>
    <r>
      <rPr>
        <b/>
        <sz val="10"/>
        <rFont val="Arial"/>
        <family val="2"/>
      </rPr>
      <t>Hallazgo N° 180. Continuación.</t>
    </r>
    <r>
      <rPr>
        <sz val="10"/>
        <rFont val="Arial"/>
        <family val="2"/>
      </rPr>
      <t xml:space="preserve">
• Registro Sede Principal
La Resolución 354 de 2007 de la Contaduría General de la Nación, que adopta el Régimen de Contabilidad Pública, establece en la sección VII numeral 8 Principios de Contabilidad Pública, Acápite 118 Registro, textualmente establece “(...).”
El Instituto Geográfico Agustín Codazzi, mediante certificado Nº 00378033 del 05 de septiembre de 2012 establece la propiedad del bien identificado con el Nº 010300390001000 ubicado en la carrera 15 Nº 14C-156 a nombre del Instituto Colombiano de Bienestar Familiar-ICBF y donde establece que el valor del terreno y la construcción es de $2.995.712.000. En el Balance General a 31 de diciembre de 2014 se encuentra registrado el bien inmueble en la subcuenta 164027 Edificaciones Pendientes de Legalizar por $100.400.000, el cual al compararse con el avalúo catastral del IGAC genera un menor valor registrado del bien inmueble de $2.895.312.000.
Debido a que el IGAC expidió un certificado de avaluó catastral sobre el bien identificado con el No 01030039000100 ubicado en la K 15 No 14C-156 a Nombre el ICBF por la suma de $2.995.712.000 y con la respuesta de la administración donde reconoce que el bien se encuentra registrado en la cuenta 164027 “Edificaciones Pendientes de Legalizar” por la suma de $100.400.000, al determinarse un mayor valor del bien por parte del IGAC se debió realizar el registro de la diferencia en la cuenta contable 164027 Edificaciones Pendientes de Legalizar por $2.895.312.000
Esto genera una subestimación en la cuenta 164027 Edificaciones Pendientes de Legalizar $2.895.312.000, con efecto en la cuenta 325530 Bienes Pendientes de Legalizar $2.895.312.000. </t>
    </r>
  </si>
  <si>
    <r>
      <rPr>
        <b/>
        <sz val="10"/>
        <rFont val="Arial"/>
        <family val="2"/>
      </rPr>
      <t>Hallazgo N° 185. Valorizaciones y Avalúos (A). Antioquia, Atlántico, Cauca, Huila y Quindío</t>
    </r>
    <r>
      <rPr>
        <sz val="10"/>
        <rFont val="Arial"/>
        <family val="2"/>
      </rPr>
      <t xml:space="preserve">
• Antioquia. Registro valorizaciones
El numeral 19 del Manual de procedimientos contables, establece que “(...)”.
La dinámica de la cuenta 1999 “Valorizaciones” establece que esta representa el valor que corresponde al aumento neto del valor en libros de los activos determinado como resultado de la actualización de conformidad con las normas técnicas.
Según informes de avalúo realizado en el año 2013 para el inmueble identificado con matrícula inmobiliaria 001-613439 se generó una valorización por $4.7 millones, sin embargo la regional Antioquia registro valorización por $4.8 millones.</t>
    </r>
  </si>
  <si>
    <r>
      <rPr>
        <b/>
        <sz val="10"/>
        <rFont val="Arial"/>
        <family val="2"/>
      </rPr>
      <t>Hallazgo N° 185. Continuación.</t>
    </r>
    <r>
      <rPr>
        <sz val="10"/>
        <rFont val="Arial"/>
        <family val="2"/>
      </rPr>
      <t xml:space="preserve">
• Atlántico 
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incumpliendo con lo establecido por la Contaduría General de la Nación para el reconocimiento y revelación de las Propiedades Planta y Equipo, debido a deficiencias en el control interno contable, generando incertidumbre sobre el saldo de la cuenta 1999.</t>
    </r>
  </si>
  <si>
    <r>
      <rPr>
        <b/>
        <sz val="10"/>
        <rFont val="Arial"/>
        <family val="2"/>
      </rPr>
      <t>Hallazgo N° 185. Continuación.</t>
    </r>
    <r>
      <rPr>
        <sz val="10"/>
        <rFont val="Arial"/>
        <family val="2"/>
      </rPr>
      <t xml:space="preserve">
• Cauca 
Según el Régimen de Contabilidad Pública, Capitulo III. Procedimiento Contable para el Reconocimiento y Revelación de Hechos Relacionados con las Propiedades Planta y Equipo. Numeral 20. Frecuencia de las Actualizaciones: (...)
Plan General de Contabilidad del Régimen de Contabilidad Pública párrafo 104 Razonabilidad. 
El ICBF-Regional Cauca, no ha realizado la actualización del avalúo de los Bienes Inmuebles detallados a continuación, contraviniendo lo establecido en el Régimen de Contabilidad Pública.
Cuadro No.170. Bienes inmuebles.
En atención a que el ICBF-Regional Cauca no ha cumplido con la obligación definida en el Régimen de Contabilidad Pública, de realizar la actualización de las Propiedades, Planta y Equipo con una periodicidad de tres años, se genera una incertidumbre en las valorizaciones.</t>
    </r>
  </si>
  <si>
    <r>
      <rPr>
        <b/>
        <sz val="10"/>
        <rFont val="Arial"/>
        <family val="2"/>
      </rPr>
      <t>Hallazgo N° 185. Continuación.</t>
    </r>
    <r>
      <rPr>
        <sz val="10"/>
        <rFont val="Arial"/>
        <family val="2"/>
      </rPr>
      <t xml:space="preserve">
• Huila 
Según el Manual de Procedimientos Contables del Régimen de Contabilidad Pública, adoptado mediante la Resolución número 356 de 2007, la actualización de las propiedades, planta y equipo debe efectuarse con periodicidad de tres (3) años, a partir de la última realizada, y el registro debe quedar incorporado en el período contable respectivo. 
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t>
    </r>
  </si>
  <si>
    <r>
      <rPr>
        <b/>
        <sz val="10"/>
        <rFont val="Arial"/>
        <family val="2"/>
      </rPr>
      <t xml:space="preserve">Hallazgo N° 185. Continuación.
</t>
    </r>
    <r>
      <rPr>
        <sz val="10"/>
        <rFont val="Arial"/>
        <family val="2"/>
      </rPr>
      <t xml:space="preserve">
• Quindío 
La Ley 87 de 1993, en el Art. 2, establece como objetivos del Sistema de Control Interno: 
(...)
La Resolución CGN 356 de 2007 de la Contaduría General de la Nación (Régimen de Contabilidad Pública), establece los principios: (...); con la Resolución CGN 357 de 2008 Art. 1, 2 y 3, se adoptan los procedimiento de control interno contable. 
El ICBF Regional Quindío tiene registrados en sus cuentas 16 Propiedad, Planta y Equipo ($20.6 millones) y 19 Otros Activos-Valorizaciones ($448,6 millones), siete bienes inmuebles por $469.2 millones que no utiliza en su labor misional, </t>
    </r>
    <r>
      <rPr>
        <i/>
        <sz val="10"/>
        <rFont val="Arial"/>
        <family val="2"/>
      </rPr>
      <t>con edades de no utilización que datan desde 1984 para el más antiguo de ellos. Seis de estos bienes son de su propiedad y uno recibido en comodato.</t>
    </r>
  </si>
  <si>
    <r>
      <rPr>
        <b/>
        <sz val="10"/>
        <rFont val="Arial"/>
        <family val="2"/>
      </rPr>
      <t xml:space="preserve">Hallazgo N° 186. Valorizaciones y Avalúos (A-CGN). San Andrés </t>
    </r>
    <r>
      <rPr>
        <sz val="10"/>
        <rFont val="Arial"/>
        <family val="2"/>
      </rPr>
      <t xml:space="preserve">
Respecto de la realización de avalúos sobre los bienes muebles e inmuebles, el Contador General de la Nación en cumplimiento de las disposiciones constitucionales y legales, mediante la Resolución 356 de 2007 adoptó el manual de procedimiento del Régimen de Contabilidad Pública, (...)
Así las cosas, en el citado manual se determinó en el numeral 20 del título II del capítulo III “20. FRECUENCIA DE LAS ACTUALIZACIONES. (...).” 
La guía de gestión de bienes del ICBF, en su numeral 2.2.3.4. Frecuencia de las actualizaciones, indica que “(...).”
Esta Guía en el numeral 2.2.4.2. Excepciones a la actualización, indica exactamente cuáles son las excepciones que se presentan, mencionando las siguientes: “(...).”
Y en el numeral 5.2.1.9. Ibídem, presenta la obligación de realizar avalúos de inmuebles para efectos de actualización contable, indicando que “(...).”
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 debido a que el procedimiento de avalúos no ha sido realizado por el Nivel Central ni por la Regional, a pesar de estar contemplado y definido en su Guía de Gestión de Bienes. 
Situación que generó incertidumbre sobre la información que revela en los estados contables. De acuerdo con lo anterior, se presentó una incertidumbre en las valorizaciones de Terrenos y Edificaciones. 
La entidad con oficio recibido bajo radicado No.2014ER0040262 del 20 de abril de 2014, manifiesta que “(…)”
Analizada la respuesta entregada, es necesario indicar que no reposa dentro de los expedientes de los bienes inmuebles de la entidad, soportes de avalúos realizados y la entidad en la respuesta no indica fecha de realización de avalúos a los bienes de la Regional San Andrés.
Hechos que serán comunicados a la Contaduría General de la Nación.</t>
    </r>
  </si>
  <si>
    <r>
      <rPr>
        <b/>
        <sz val="10"/>
        <rFont val="Arial"/>
        <family val="2"/>
      </rPr>
      <t xml:space="preserve">Hallazgo N° 187. Valorizaciones y Avalúos (A-CGN). Magdalena </t>
    </r>
    <r>
      <rPr>
        <sz val="10"/>
        <rFont val="Arial"/>
        <family val="2"/>
      </rPr>
      <t xml:space="preserve">
La Resolución 356 de septiembre 05 de 2007 “Manual de Procedimientos del Régimen de Contabilidad Pública, Capítulo III Procedimiento Contable para el Reconocimiento y Revelación de hechos relacionados con las propiedades, planta y equipo”, establece: “(…)
18. ACTUALIZACION(…)
20. FRECUENCIA DE LAS ACTUALIZACIONES (…)”
Al revisar los movimientos de la cuenta 1999 Valorizaciones, se evidenció que se registró un debito a la subcuenta 199952 Terrenos, según comprobante contable No. 611278 por $399.258.587,84, por concepto de avalúo comercial practicado al inmueble identificado con matrícula inmobiliaria No. 080-25700 (terreno de Pozos Colorados) por la firma Avales Ingeniería Ltda., de acuerdo con lo certificado por el Coordinador Administrativo de la Regional.  
El ICBF Regional Magdalena no ha realizado la actualización del valor de los activos de la Propiedad, Planta y equipo, mediante un avalúo técnico, incumpliendo con lo establecido en el numeral 18 y 20 del Capítulo III relacionado con los Procedimientos contables para el Reconocimiento y Revelación de Hechos Relacionados con la Propiedad, Planta y Equipos. 
Hallazgo que será traslado a la Contaduría General de la Nación para lo de su competencia.</t>
    </r>
  </si>
  <si>
    <r>
      <rPr>
        <b/>
        <sz val="10"/>
        <rFont val="Arial"/>
        <family val="2"/>
      </rPr>
      <t xml:space="preserve">Hallazgo N° 188. Bienes entregados en comodato (A). Cauca </t>
    </r>
    <r>
      <rPr>
        <sz val="10"/>
        <rFont val="Arial"/>
        <family val="2"/>
      </rPr>
      <t xml:space="preserve">
Tanto el Catálogo General del Cuentas del Régimen de Contabilidad Pública. 1920 Bienes Entregados a Terceros , como el Plan General de Contabilidad del Régimen de Contabilidad Pública párrafo 104 Razonabilidad , se ajustan en su contenido para analizar la situación observada en el El ICBF-Regional Cauca, según la cual, registra a 31 de diciembre del 2014 en la subcuenta 160501 Terrenos Urbanos un saldo de $56,19 millones, que incluyen tres (3) inmuebles que han sido entregados en comodato a Operadores de programas del ICBF, pero, los mismos continúan registrándose contablemente en la cuenta 1605 Terrenos.
De igual manera, los bienes descritos registran construcciones, las cuales no figuran reconocidas contablemente en la cuenta 1640 Edificaciones, ni en la cuenta 1920 Bienes Entregados a Terceros.
Cuadro No.171. Terrenos.
Cuadro No.172. Inmuebles entregados en comodato.
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en este sentido, las cuentas 1605 Terrenos esta sobreestimada y la cuenta 1920 Bienes Entregados a Terceros, subestimada en $27.77 millones cada una. Igualmente, se registra incertidumbre en la cuenta 1640 Edificaciones por existir construcciones sin registro contable y no se ha dado inicio al proceso de depreciación. </t>
    </r>
  </si>
  <si>
    <r>
      <rPr>
        <b/>
        <sz val="10"/>
        <rFont val="Arial"/>
        <family val="2"/>
      </rPr>
      <t xml:space="preserve">Hallazgo N° 189. Entrega de bienes devolutivos con contratos de aporte (A). Casanare </t>
    </r>
    <r>
      <rPr>
        <sz val="10"/>
        <rFont val="Arial"/>
        <family val="2"/>
      </rPr>
      <t xml:space="preserve">
Teniendo en cuenta lo señalado en el Artículo 1 y parágrafo de la Resolución 2631 de 2005, en revisión de las cuentas por pagar de la vigencia 2013 se determinó que mediante orden de pago N°17630414 del 7 de febrero de 2014, se canceló el valor del otro sí modificatorio en tiempo y valor del contrato de aporte 138 de 2011 suscrito entre el ICBF y la Congregación de Religiosos Terciarios Capuchinos de Nuestra Señora de los Dolores. Como soporte del pago se observa que según plan de inversión ejecutado, el operador adquirió bienes devolutivos valorados en $56,77 millones.
El ICBF mediante Resolución 2631 de 2005 adoptó medidas para el mejoramiento institucional, con relación al manejo de los bienes dentro de las modalidades de los programas del ICBF, y sobre el tema descrito, determina lo siguiente:
“ARTÍCULO 1o. (...)”
Por lo anterior, se observa que no se realizó adecuadamente la entrega de bienes muebles en desarrollo del contrato de aporte 138 de 2011, debido a que no fueron entregados mediante el contrato correspondiente, perdiéndose el control y seguimiento por parte del ICBF de los muebles devolutivos y afectando la razonabilidad de las cifras contables de la Regional Casanare del ICBF.
La Entidad en su respuesta argumenta que procederá a seguir el lineamiento de la guía de Gestión de bienes, realizarán el respectivo ingreso al almacén y legalizarán la entrega mediante contrato de comodato entre el ICBF y el Operador, para así tener una supervisión y seguimiento de la utilidad y destinación de los mismos.
Realizado el análisis de la respuesta, se determinó que existe a 31 de diciembre de 2014 subestimación de la cuenta 1920 Bienes Entregados a Terceros en $56,77 millones con contrapartida en la cuenta 5815 Ajuste de Ejercicios Anteriores, lo que genera una subestimación en el patrimonio de la entidad.</t>
    </r>
  </si>
  <si>
    <r>
      <rPr>
        <b/>
        <sz val="10"/>
        <rFont val="Arial"/>
        <family val="2"/>
      </rPr>
      <t xml:space="preserve">Hallazgo N° 213. Gestión Documental Archivo de la Dirección de Contratación (A–AGN). Sede Nacional, Antioquia, Bogotá, Casanare, Cauca, Magdalena, Quindío y Risaralda </t>
    </r>
    <r>
      <rPr>
        <sz val="10"/>
        <rFont val="Arial"/>
        <family val="2"/>
      </rPr>
      <t xml:space="preserve">
• Sede Nacional. Gestión Documental
De conformidad con la Ley 594 de 2000, se define la gestión documental como el “(...)”. 
El ICBF cuenta con el Macroproceso Estratégico, misional, apoyo y de evaluación, proceso de gestión documental. En visita al archivo de gestión de la Dirección de Contratación, se encontraron debilidades con relación al manejo de los archivos, especialmente en:
- Organización y descripción de archivos
(...)
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 
Imagen N° 3, 4, 5 y 6. Imágenes de archivo de la Dirección de Contratación Sede Nacional ICBF
La situación en referencia, contraviene lo establecido en el Acuerdo 5 de 2013 emanado del Consejo Directivo del Archivo General de la Nación, en sus artículos 3, 5, 6, 10, 18 y 20. Su omisión afecta el cumplimiento de los fines del Estado, en la medida que se requiere contar con archivos bien organizados y en condiciones técnicas de almacenamiento, de manera que la información que contienen se conserve en su integridad y en condiciones ideales, garantizando que la consulta de sus archivos pueda ser fehaciente, oportuna y confiable.
La Entidad responde que a través de la Dirección Administrativa se está tramitando la asignación de un espacio exclusivo para el manejo del archivo de gestión de la sede de la Dirección General (Bodega la Estradita), que cumpla con los niveles de seguridad y normatividad requerida en esta materia, permitiendo el correcto manejo y custodia de toda la documentación contractual que se maneja desde el equipo transversal.</t>
    </r>
  </si>
  <si>
    <r>
      <rPr>
        <b/>
        <sz val="10"/>
        <rFont val="Arial"/>
        <family val="2"/>
      </rPr>
      <t>Hallazgo N° 213. Continuación.</t>
    </r>
    <r>
      <rPr>
        <sz val="10"/>
        <rFont val="Arial"/>
        <family val="2"/>
      </rPr>
      <t xml:space="preserve">
- Tablas de Retención Documental (TRD)
Pese a que el ICBF mediante Resolución 1234 del 4 de marzo de 2014, actualizó y adoptó las nuevas Tablas de Retención Documental y que de conformidad con lo establecido en el artículo 9 del Acuerdo 004 de 2013 del Archivo General de la Nación que reglamentó parcialmente los Decretos 2609 y 2578 de 2012, éstas no han sido publicadas en la página web y en la intranet de la Entidad, como se aprecia en la siguiente imagen:
Imagen N° 7.
Adicionalmente, durante la visita efectuada, el funcionario encargado del archivo manifestó que las TRD utilizadas durante su gestión archivística, corresponden a las de la vigencia 2012, afirmando que desconoce actualizaciones que se hayan hecho al respecto.
La inadecuada divulgación de este instrumento entre los funcionarios de la entidad, ocasiona desorden en la gestión documental y malas prácticas archivísticas, aumentando así el riesgo de corrupción y pérdida de la memoria del país.</t>
    </r>
  </si>
  <si>
    <t>ARGR2014-CGR-ADMO-012</t>
  </si>
  <si>
    <t>AR2012-CGR-DG176</t>
  </si>
  <si>
    <t>DIRECCION ADMINISTRATIVA</t>
  </si>
  <si>
    <r>
      <rPr>
        <b/>
        <sz val="9"/>
        <rFont val="Arial"/>
        <family val="2"/>
      </rPr>
      <t>Hallazgo No. 176 parte 1.</t>
    </r>
    <r>
      <rPr>
        <sz val="9"/>
        <rFont val="Arial"/>
        <family val="2"/>
      </rPr>
      <t xml:space="preserve"> Valorización Bienes Inmuebles (A)
De la información reportada por el ICBF correspondiente a los bienes inmuebles, que se encuentra registrada en el aplicativo SEVEN-ERP, se observa que figuran 1.108 inmuebles cuyo costo histórico asciende a $42.131.8 millones y el valor de su avalúo es de $127.949.1 millones a los cuales se les realizó el avalúo hace más de 3 años, situación que genera incertidumbre sobre las cuentas 1999 Valorizaciones y 3240 Superávit por Valorización en dicho valor. 
</t>
    </r>
  </si>
  <si>
    <t xml:space="preserve">Adelantar la actualización del 100% de  los avalúos allegados por la firma avaluadora. </t>
  </si>
  <si>
    <t>Registrar en el sistema SEVEN ERP, la totalidad de avalúos allegados por la firma avaluadora para la vigencia 2015-2016.</t>
  </si>
  <si>
    <t>Reporte semestral  vía correo electrónico de avaluos allegados y registrados, por parte del  responsable del registro</t>
  </si>
  <si>
    <r>
      <rPr>
        <b/>
        <sz val="10"/>
        <color indexed="10"/>
        <rFont val="Arial"/>
        <family val="2"/>
      </rPr>
      <t>08/10/2015:
A reformular</t>
    </r>
    <r>
      <rPr>
        <sz val="10"/>
        <rFont val="Arial"/>
        <family val="2"/>
      </rPr>
      <t xml:space="preserve">
11/05/2015:
Se recomienda realizar seguimiento a lo registrado como avance en el mes anterior: "(...) Durante la vigencia 2014, se proyectó la realización de 154 avalúos de los cuales fueron entregados por parte de la firma avaluadora 40, previo a la finalización del término del contrato. (...)" ya que, según el texto, el producto esperado eran 154 avaluos y solo se entregaron 40 avaluos.
Se recomienda allegar la Relación del registro en el sistema SEVEN ERP para los 123 reportados.
Se recomienda realizar seguimiento a lo consignado "(...) Para la vigencia 2015, se tiene previsto efectuar la contratación para el avalúo de 100 inmuebles, los cuales serán registrados en la medida en que sean recibidos en el ICBF, por parte de la firma avaluadora que se contrate para este fin."</t>
    </r>
  </si>
  <si>
    <t>AE2014-CGR-AD-069</t>
  </si>
  <si>
    <r>
      <rPr>
        <b/>
        <sz val="10"/>
        <rFont val="Arial"/>
        <family val="2"/>
      </rPr>
      <t>Hallazgo No. 69. Recursos destinados atender la Política Pública de Primera Infancia ICBF 2011-2014. Nivel Central. (A).</t>
    </r>
    <r>
      <rPr>
        <sz val="10"/>
        <rFont val="Arial"/>
        <family val="2"/>
      </rPr>
      <t xml:space="preserve">
El cuadro No. 49 muestra los recursos invertidos por el ICBF en los proyectos de infraestructura durante las vigencias 2011-2013.
Cuadro No. 49. Recursos Aplicados a la Infraestructura de la Política Pública de Primera Infancia 2011-2013
Como puede apreciarse, existe una aplicación total de recursos por valor de $214.944.6 millones. Sin embargo, el ente de control no encuentra certeza en las cuantías total de recursos (públicos, privados, cooperación internacional y otros) apropiados y ejecutados para el cumplimiento de la meta establecida en el marco del Plan Nacional de Desarrollo con destino a la atención integral de niños y niñas.                                                                                                          </t>
    </r>
  </si>
  <si>
    <t>Actualizar dentro del modulo de seguimiento de infraestructura la información referente a la fuente de los recursos de cada proyecto.</t>
  </si>
  <si>
    <t>Recopilar la información disponible y digitarla dentro del modulo de seguimiento con su fuente de recursos.</t>
  </si>
  <si>
    <t xml:space="preserve">Informes de Infraestructura de Primera Infancia                                        </t>
  </si>
  <si>
    <r>
      <rPr>
        <b/>
        <sz val="10"/>
        <color indexed="10"/>
        <rFont val="Arial"/>
        <family val="2"/>
      </rPr>
      <t xml:space="preserve">15/10/2015:
NO SE ENCONTRARON LOS SOPORTES QUE RELACIONA EL CORREO DEL 14/10/2015.
</t>
    </r>
    <r>
      <rPr>
        <sz val="10"/>
        <color indexed="10"/>
        <rFont val="Arial"/>
        <family val="2"/>
      </rPr>
      <t>08/10/2015:
A reformular
Se reitera lo observado en el mes anterior.</t>
    </r>
    <r>
      <rPr>
        <sz val="10"/>
        <color indexed="8"/>
        <rFont val="Arial"/>
        <family val="2"/>
      </rPr>
      <t xml:space="preserve">
16/09/2015:
Debido a que la Acción formulada incluye digitar la información en el MSI (2° informe), no se cumple el 100% de avance de la actividad. 
11/05/2015:
No se ha reportado avance para al mes de abril, favor indicar los  logros que se han estado realizando con el fin de superar el presente hallazgo en estos 7 meses.</t>
    </r>
  </si>
  <si>
    <t>AE2014-CGR-AD-070</t>
  </si>
  <si>
    <r>
      <rPr>
        <b/>
        <sz val="10"/>
        <rFont val="Arial"/>
        <family val="2"/>
      </rPr>
      <t>Hallazgo No. 70. Inventario de infraestructura. ICBF. Nivel Central. (A).</t>
    </r>
    <r>
      <rPr>
        <sz val="10"/>
        <rFont val="Arial"/>
        <family val="2"/>
      </rPr>
      <t xml:space="preserve">
Por competencia, le corresponde al ICBF la operación y consolidación de la infraestructura de primera infancia. Como ya se mencionó, en la implementación de la Estrategia de Atención Integral a la Primera Infancia “De Cero a Siempre”, el Plan Nacional de Desarrollo señaló como meta para el cuatrienio 2010-2014 construir un número de 130.
Sin embargo, los datos puestos a disposición a la Auditoria de Desempeño por los diferentes actores que participan en la Primera infancia arrojan como resultados una meta de 137 Centros de Desarrollo Infantil a construir así.
Cuadro No. 50. Infraestructura a Construir por Actores de la Política Pública de Primera Infancia 2010-2014
*De acuerdo con el DNP, de las 53 infraestructuras reportadas, sólo 4 corresponden a CDI nuevos. El resto corresponde a adecuaciones y ampliaciones
Es decir, las metas señaladas por cada uno de los actores no concuerdan con la meta total contemplada por el Plan Nacional de Desarrollo.
Del mismo modo, la base de datos entregada por el ICBF tampoco permite identificar el total de los 130 Centros de Desarrollo Infantil –CDI-. Solicitado el inventario de la infraestructura construida se pudo evidenciar que la información suministrada no es consistente y sólo dispone de datos parciales. Esto es, de la meta de 130 infraestructuras a construir para la educación inicial de niños y niñas se pudo establecer en dicha base de datos que sólo registra un total de 116 infraestructuras.
La situación descrita muestra no sólo falencias en el sistema de información del ICBF respecto a la infraestructura, sino que tampoco se lleva un control y seguimiento efectivo que permita la identificación de un inventario de infraestructura consistente lo que dificulta la evaluación de la Política Pública de Primera Infancia en esta materia.
A pesar, que el ICBF da una explicación en la respuesta emitida a la CGR, aún se tiene la incertidumbre en la medida en que el DNP no fue claro con el ente de control fiscal sobre las 53 infraestructuras del Plan Padrino, luego no se tiene la certeza de cuántas de ellas corresponden a infraestructura nueva, adecuaciones y/o ampliaciones.</t>
    </r>
  </si>
  <si>
    <t>Consolidar la información referente a las insfraestructuras del ICBF (Nueva, adecuación, dotación, matenimiento)</t>
  </si>
  <si>
    <r>
      <t xml:space="preserve">Realizar mesas de trabajo en la que se cruzará la información con el inventario actual de infraestructuras para un inventario unificado. 
</t>
    </r>
    <r>
      <rPr>
        <sz val="10"/>
        <color indexed="10"/>
        <rFont val="Arial"/>
        <family val="2"/>
      </rPr>
      <t xml:space="preserve">
</t>
    </r>
    <r>
      <rPr>
        <b/>
        <sz val="10"/>
        <color indexed="10"/>
        <rFont val="Arial"/>
        <family val="2"/>
      </rPr>
      <t/>
    </r>
  </si>
  <si>
    <t>Actas de mesas de trabajo</t>
  </si>
  <si>
    <r>
      <rPr>
        <b/>
        <sz val="10"/>
        <color indexed="10"/>
        <rFont val="Arial"/>
        <family val="2"/>
      </rPr>
      <t xml:space="preserve">08/10/2015:
A reformular
Se reitera lo observado en el mes anterior.
</t>
    </r>
    <r>
      <rPr>
        <sz val="10"/>
        <rFont val="Arial"/>
        <family val="2"/>
      </rPr>
      <t xml:space="preserve">
16/09/2015:
En el acta de la mesa de trabajo realizada el 23/06/2015,  se reportó información de solo 6 de las 33 regionales requeridas y en el informe del hallazgo se concluye que </t>
    </r>
    <r>
      <rPr>
        <i/>
        <sz val="10"/>
        <rFont val="Arial"/>
        <family val="2"/>
      </rPr>
      <t>"Hasta el momento se ha logrado obtener respuesta por el 60% de las Regionales, (...)</t>
    </r>
    <r>
      <rPr>
        <sz val="10"/>
        <rFont val="Arial"/>
        <family val="2"/>
      </rPr>
      <t>", por lo que no se evidencia el cump´limiento al 100% de la actividad.
11/05/2015:
No se ha reportado avance para al mes de abril, favor indicar los logros que se han estado realizando con el fin de superar el presente hallazgo en estos 7 meses.</t>
    </r>
  </si>
  <si>
    <t>Actualizar dentro del modulo de seguimiento de infraestructura la información referente al tipo y numero de intervenciones.</t>
  </si>
  <si>
    <t>Recopilar la información disponible y digitarla dentro del modulo de seguimiento.</t>
  </si>
  <si>
    <r>
      <rPr>
        <b/>
        <sz val="10"/>
        <color indexed="10"/>
        <rFont val="Arial"/>
        <family val="2"/>
      </rPr>
      <t>08/10/2015:
A reformular
Se reitera lo observado en el mes anterior.</t>
    </r>
    <r>
      <rPr>
        <sz val="10"/>
        <rFont val="Arial"/>
        <family val="2"/>
      </rPr>
      <t xml:space="preserve">
16/09/2015:
Debido a que la Acción formulada incluye digitar la información en el MSI (2° informe), no se cumple el 100% de avance de la actividad. 
11/05/2015:
No se ha reportado avance para al mes de abril, favor indicar los logros que se han estado realizando con el fin de superar el presente hallazgo en estos 7 meses.</t>
    </r>
  </si>
  <si>
    <t>AE2014-CGR-AD-071</t>
  </si>
  <si>
    <r>
      <rPr>
        <b/>
        <sz val="10"/>
        <rFont val="Arial"/>
        <family val="2"/>
      </rPr>
      <t>Hallazgo No. 71. Inventario de Infraestructura Especializada para Atención Integral. ICBF. Nariño (A).</t>
    </r>
    <r>
      <rPr>
        <sz val="10"/>
        <rFont val="Arial"/>
        <family val="2"/>
      </rPr>
      <t xml:space="preserve">
De acuerdo con el Anexo No. 11 del Conpes 162 de 2013, se reporta que de los remanentes de los Conpes 115, 123 y 152, hay 14 municipios en el departamento de Nariño con obras de construcción, adecuación o dotación, inconclusas o suspendidas, las que suman $1.317,5 millones, así: Cuadro No. 51. OBRAS EN CONSTRUCCIÓN, ADECUACIÓN O DOTACIÓN SEGÚN CONPES 162 DE 2013
Al confrontar la información del inventario de infraestructura suministrada por el ICBF con el Anexo 11 mencionado, se observan inconsistencias en el caso de los municipios de Pasto, Contadero, Córdoba, Guachucal e Ipiales.
Según el inventario del ICBF en Pasto hay un CDI en operación construido con recursos del Conpes 123; sin embargo, de acuerdo al anexo 11, en el municipio hay un proyecto que se encuentra en etapa contractual, proveniente de recursos Conpes 115.
En los Municipios de Contadero, Córdoba y Guachucal, el ICBF reporta 2 EAS en operación (Córdoba y Contadero) y 2 EAS en construcción (Guachucal), proyectos ejecutados con recursos del Conpes 115, omitiendo los que se encuentran en etapa de estudios o en ejecución del Conpes 152, según el Anexo 11.
En el caso del Municipio de Ipiales, el inventario del ICBF no reporta ninguna EAS en este municipio, omitiendo relacionar el proyecto que se encuentra en etapa de estudios, con recursos del Conpes 152. Además, no se relaciona un Jardín Social que a la fecha se encuentra en funcionamiento y que atiende a 240 niños.
Lo descrito evidencia falencias en los sistemas de información respecto a la infraestructura especializada para primera infancia, por parte del ICBF, que es la entidad encargada del tema dentro de la Comisión Intersectorial para la Atención Integral a la Primera Infancia.
La desactualización del inventario de infraestructura especializada en operación, en etapa contractual adelantados para la atención integral de la primera infancia evidencia falencias en los mecanismos de seguimiento y control y falta de coordinación interinstitucional entre el ICBF como entidad a cargo del tema, y las ejecutoras de los proyectos, lo que genera riesgos de que los proyectos de infraestructura no cumplan los estándares de calidad exigidos para la atención integral, por ausencia de control o supervisión sobre su ejecución.</t>
    </r>
  </si>
  <si>
    <t>Adoptar por acto administrativo la Guía de Infraestructura de Primera Infancia actualizada. que establezca las condiciones fisicas requeridas para la operación.</t>
  </si>
  <si>
    <t>Actualizar la Guia de Infraestrcutura de Primera Infancia (GIPI).</t>
  </si>
  <si>
    <t>GIPI actualizado</t>
  </si>
  <si>
    <r>
      <rPr>
        <b/>
        <sz val="10"/>
        <color indexed="10"/>
        <rFont val="Arial"/>
        <family val="2"/>
      </rPr>
      <t xml:space="preserve">15/10/2015:
NO SE ENCONTRARON LOS SOPORTES QUE RELACIONA EL CORREO DEL 14/10/2015.
</t>
    </r>
    <r>
      <rPr>
        <sz val="10"/>
        <color indexed="10"/>
        <rFont val="Arial"/>
        <family val="2"/>
      </rPr>
      <t>08/10/2015:
A reformular
Debido a que el oficio I-2015-064112-0101 de 31/08/2015 dirigido a la Subdirección de mejoramiento y el Correo Socialización GIPI.pdf del 27/08/2015 indican por parte del Grupo de infraestructura que el documento es un BORRADOR, no cuenta como actividad realizada al 100%.</t>
    </r>
    <r>
      <rPr>
        <sz val="10"/>
        <rFont val="Arial"/>
        <family val="2"/>
      </rPr>
      <t xml:space="preserve">
16/09/2015:
La GIPI se encuentra actualizada en borrador (según el Documento actualizacion GIPI.pdf), con adelantos para su adopción (Acción formulada).
Por lo anterior se recomienda aprovechar el mes de SEPTIEMBRE para lograr adoptar la GIPI.
11/05/2015:
No se ha reportado avance para al mes de abril, favor indicar los logros que se han realizado en estos 7 meses (Septiembre de 2014 a abril 2015) con la actualización del GIPI.</t>
    </r>
  </si>
  <si>
    <r>
      <rPr>
        <b/>
        <sz val="10"/>
        <color indexed="10"/>
        <rFont val="Arial"/>
        <family val="2"/>
      </rPr>
      <t>08/10/2015:
A reformular
Se reitera lo observado en el mes anterior.</t>
    </r>
    <r>
      <rPr>
        <sz val="10"/>
        <rFont val="Arial"/>
        <family val="2"/>
      </rPr>
      <t xml:space="preserve">
11/05/2015:
No se ha reportado avance para al mes de abril, favor indicar los logros que se han estado realizando con el fin de superar el presente hallazgo en estos 7 meses.</t>
    </r>
  </si>
  <si>
    <t>AE2014-CGR-AD-072</t>
  </si>
  <si>
    <r>
      <rPr>
        <b/>
        <sz val="10"/>
        <rFont val="Arial"/>
        <family val="2"/>
      </rPr>
      <t>Hallazgo No. 72. Cumplimiento de metas Centros de Desarrollo Infantil – CDI Nivel. ICBF. Central (A).</t>
    </r>
    <r>
      <rPr>
        <sz val="10"/>
        <rFont val="Arial"/>
        <family val="2"/>
      </rPr>
      <t xml:space="preserve">
Para el cuatrienio 2010-2014, el ICBF estableció como meta construir 100 Centros de Desarrollo Infantil –CDI-. Una vez hecha la evaluación por la CGR, se encontró que sólo ha construido un total de 47, lo que representa un avance del 47% de la meta proyectada, situación que representa un estado crítico en el indicador de eficacia. Cuadro No. 52. Metas de CDI a Construir por el ICBF 2010-2014
Esto es, durante la vigencias de 2011, 2012 y 2013 se construyeron 6, 21 y 20 Centros de Desarrollo Infantil respectivamente, lo que corresponde a un 24%, 70% y 80% respectivamente de la meta programada.
Además, algunos convenios corresponden a vigencias anteriores, el atraso respecto al cumplimiento de la meta contradice el inventario de necesidades de infraestructura en el país realizado entre la Comisión Intersectorial para la primera infancia y el ICBF cuando señalan que: “…Se encontró que hay un déficit de más de 1.500 centros de desarrollo infantil a nivel nacional”.
Situación que podría afectar los objetivos propuestos en la Política, entre ellos garantizar el cumplimiento de los derechos de las niñas y los niños, así como garantizar la pertinencia y calidad en la atención integral de la primera infancia.</t>
    </r>
  </si>
  <si>
    <t>AE2014-CGR-AD-073</t>
  </si>
  <si>
    <r>
      <rPr>
        <b/>
        <sz val="10"/>
        <rFont val="Arial"/>
        <family val="2"/>
      </rPr>
      <t>Hallazgo No. 73. Centro de Desarrollo Infantil (CDI) Buatachica Municipio de Leticia. Amazonas. (A).</t>
    </r>
    <r>
      <rPr>
        <sz val="10"/>
        <rFont val="Arial"/>
        <family val="2"/>
      </rPr>
      <t xml:space="preserve">
Realizada la visita de campo al CDI “Buatachica” en el Municipio de Leticia construido con recursos Conpes 162 se pudo evidenciar las siguientes debilidades:
1. En los baños para uso exclusivo de niños y niñas, se instalaron aparatos sanitarios convencionales, los cuales no son aptos para ese rango de edades debido a sus dimensiones, así mismo, se instalaron lavamanos a una altura superior al promedio de la estatura de los niños y niñas.
La norma NTC 4595 habla sobre el Planteamiento y Diseño de Instalaciones de ambientes escolares. El numeral 4.3.4 que se relaciona con las áreas para servicios sanitarios señala que:“en preescolar los aparatos sanitarios deben instalarse a una altura acorde con la estatura de los niños”.
2. Se observa que en la edificación no se cuenta con un agua potable para el desarrollo infantil, el pozo artesiano no garantiza la calidad del agua para los infantes en la medida que las aguas subterráneas pueden contaminarse con materiales del subsuelo y no son óptimas para el consumo humano. Del mismo modo, el CDI no se cuenta con sistemas de tratamiento de estas aguas.
Según el reglamento técnico del sector de agua potable y saneamiento básico -RAS 2000- título b. numeral 5.3.2 señala que:“En general los pozos y captaciones de aguas subterráneas deben estar alejados y aislado de toda fuente de contaminación real o potencial, estableciendo una distancia suficiente para protegerlas del efecto de la fuente contaminante”.
Por todo lo anterior, demuestra el incumplimiento de la normatividad aplicable para este tipo de obras. También se observa falta de supervisión y acompañamiento por parte de la alcaldía municipal y del ICBF durante la construcción. De no tomarse los correctivos oportunamente, las situaciones descritas podrían causar una alta probabilidad de riesgos de accidentes y subutilización de la obra descrita por parte de niños y niñas.
Del mismo modo, teniendo en cuenta que el CDI se encuentra en zona de invasión y que lo circundan caños donde los pobladores vierten las aguas negras, además de la cercanía con el pozo séptico del CDI hacen al acuífero un potencial problema para la salud de niños y niñas ubicados en el CDI mencionado.
3. La infraestructura construida no destinó un espacio para la atención en salud de niños y niñas para el uso de enfermería. Sólo dispone de un pasillo para la atención.
Por todo lo anterior, se evidencia que hubo deficiencias en la formulación del proyecto, así como en la planeación del mismo, al no tener en cuenta la población a la que estaba dirigido, lo que podría ocasionar un deterioro en la salud de ellos, además de epidemias y enfermedades, situación que genera un riesgo potencial en la salud de niños y niñas de primera infancia usuarios del CDI. Poniendo en peligro inminente la integridad, dignidad, salud y eventualmente la vida de los niños y niñas atendidos en dicho CDI.
En respuesta, el ICBF mediante oficio No. S-2014-052365-0101 del 19 de junio de 2014, señaló: “Es importante precisar que el ICBF, a través del GCI, no realiza la figura de Supervisión Técnica, dado que dicha labor es adelantada exclusivamente por los municipios. Sin embargo, el ICBF apoya dicha gestión de acuerdo a las recomendaciones establecidas en cada uno de los documentos del CONPES así:
1. Prestar la asistencia técnica (en la aplicación de estándares y lineamientos, implantación y distribución arquitectónica) requerida a las entidades territoriales para la adecuada aplicación de los recursos, conforme a las directrices generales incorporadas en cada documento.
2. Realizar el seguimiento, monitoreo y evaluación a la ejecución de los recursos asignados a los distritos, municipios y departamentos y obedece igualmente el cumplimiento de las obligaciones a que se refiere el artículo 41 de la ley 1098 de 2006 (Código de Infancia y adolescencia)”.</t>
    </r>
  </si>
  <si>
    <t>AE2014-CGR-AD-075</t>
  </si>
  <si>
    <r>
      <rPr>
        <b/>
        <sz val="10"/>
        <rFont val="Arial"/>
        <family val="2"/>
      </rPr>
      <t>Hallazgo No. 75. Centro de Desarrollo Infantil (CDI) Puerto Nariño. Amazonas. (A).</t>
    </r>
    <r>
      <rPr>
        <sz val="10"/>
        <rFont val="Arial"/>
        <family val="2"/>
      </rPr>
      <t xml:space="preserve">
La norma NTC 4595 Planteamiento y Diseño de Instalaciones de ambientes escolares, en su numeral 7.3.2 señala que: “en el clima cálido húmedo se recomienda una incidencia de 45 grado. Cuando existan circunstancias en las que no sea posible lograr las orientaciones recomendadas, se puede recurrir al uso de elementos de fachadas tales como aletas, aleros, muros exteriores u otros medios que contribuyan a encauzar las corrientes de aire utilizables”.
Del mismo modo, la norma en mención, contempla en el numeral 7.3.3 que: “Las aberturas para ventilación sean ventanas, celosías, tejas con orificios, lucetas, puertas abiertas, etc., o combinaciones de éstas; deben estar distribuidas de manera homogéneas en las superficies que delimiten el espacio para que garanticen el paso del aire a todo lo largo o ancho del mismo”.
Así mismo, la misma norma en el numeral 7.3.12 señala que: “En clima cálido húmedo se controle al máximo la incidencia de los rayos solares en aberturas y superficies y amplíen el paso del aire”.
Sin embargo, realizada la visita in situ al CDI ubicado en el Municipio de Puerto Nariño Amazonas, construidos con recursos Conpes 162, se evidencia que La obra presenta deficiencias de diseño, planeación y ejecución que se requieren para una construcción de ambientes educativos de niños y niñas.
No se tuvo en cuenta las lluvias intensas de la región para la instalación de las ventanas, las cuales, permiten la entrada de agua y luz solar en épocas lluviosas o de verano, situación que impide a niños y niñas recibir una atención de educación inicial en condiciones óptimas y permanentes.
La situación descrita, indica el incumplimiento de la precitada norma. Así mismo, se evidencia la falta de supervisión e interventoría de la alcaldía municipal, del ICBF en cuanto a la observancia de la aplicación de lineamientos y estándares. Se observa la ausencia de un estudio del impacto climático de la región sobre las edificaciones.
Por lo anterior, de no tomarse los correctivos oportunamente la política pública de primera infancia podría verse afectada en el cumplimiento de los derechos de los niños y niñas, pertinencia y calidad en la atención integral que hacen parte, entre otros de los objetivos generales.</t>
    </r>
  </si>
  <si>
    <r>
      <rPr>
        <b/>
        <sz val="10"/>
        <color indexed="10"/>
        <rFont val="Arial"/>
        <family val="2"/>
      </rPr>
      <t xml:space="preserve">15/10/2015:
NO SE ENCONTRARON LOS SOPORTES QUE RELACIONA EL CORREO DEL 14/10/2015.
</t>
    </r>
    <r>
      <rPr>
        <sz val="10"/>
        <color indexed="10"/>
        <rFont val="Arial"/>
        <family val="2"/>
      </rPr>
      <t xml:space="preserve">
08/10/2015:
A reformular
Debido a que el oficio I-2015-064112-0101 de 31/08/2015 dirigido a la Subdirección de mejoramiento y el Correo Socialización GIPI.pdf del 27/08/2015 indican por parte del Grupo de infraestructura que el documento es un BORRADOR, no cuenta como actividad realizada al 100%.</t>
    </r>
    <r>
      <rPr>
        <sz val="10"/>
        <rFont val="Arial"/>
        <family val="2"/>
      </rPr>
      <t xml:space="preserve">
16/09/2015:
La GIPI se encuentra actualizada en borrador (según el Documento actualizacion GIPI.pdf), con adelantos para su adopción (Acción formulada).
Por lo anterior se recomienda aprovechar el mes de SEPTIEMBRE para lograr adoptar la GIPI.
11/05/2015:
No se ha reportado avance para al mes de abril, favor indicar los logros que se han realizado en estos 7 meses (Septiembre de 2014 a abril 2015) con la actualización del GIPI.</t>
    </r>
  </si>
  <si>
    <t>AE2014-CGR-AD-076</t>
  </si>
  <si>
    <r>
      <rPr>
        <b/>
        <sz val="10"/>
        <rFont val="Arial"/>
        <family val="2"/>
      </rPr>
      <t>Hallazgo No. 76. Contrato de mantenimiento. Centro de Desarrollo Infantil (CDI) Municipio de Puerto Nariño. Amazonas. (A-D-F).</t>
    </r>
    <r>
      <rPr>
        <sz val="10"/>
        <rFont val="Arial"/>
        <family val="2"/>
      </rPr>
      <t xml:space="preserve">
En visita de campo realizada al CDI ubicado en el Municipio de Puerto Nariño (Amazonas) y construido con recursos Conpes 162 se pudo establecer que la infraestructura construida corresponde al Contrato de obra No. 212 de 2010 suscrito entre el Municipio de Puerto Nariño e INCIVIAS LTDA, cuyo objeto es en la construcción del hogar infantil agrupado de primera infancia, equivalente a un valor de $199,7 millones.
No obstante a que la construcción de la obra fue entregada al municipio el 1 de septiembre de 2011, la Contraloría General de la República encuentra que un año después de haber recibido la obra a satisfacción, el municipio suscribe un contrato de mantenimiento el 27 de diciembre de 2012 por valor de $15,7 millones, cuyo objeto es el de Mantenimiento y adecuación del CDI localizado en el barrio Loma linda del Municipio de Puerto Nariño.
Al realizar la revisión de las cantidades de obra entregadas por el contratista a la alcaldía en el año 2011 contra las cantidades de obra entregadas en el 2013, se puede inferir, por el objeto de ese contrato, así como en la revisión de los ítems contractuales que se efectuaron cambios a la estructura originalmente entregada, evidenciándose con el nuevo contrato cambios de columnas en madera, listones, reparación de la red de acueducto, pisos en cerámica, además del descapote y el replanteo.
La Contraloría General de la República no entiende la necesidad de suscribir un nuevo contrato de mantenimiento por parte del ente territorial frente a una obra nueva con pólizas de seguros vigentes, toda vez que éstas amparan la estabilidad de la obra la cual se ve afectada por la alteración física de la infraestructura con un tercero.
La situación descrita demuestra falta de supervisión por parte del ente territorial y por la interventoría del contrato, en el entendido que la suscripción de un nuevo contrato cambia las condiciones físicas de la obra amparada en las pólizas, situación que podría derivar un posible detrimento patrimonial por el valor de $15,7 millones.
En respuesta, el ICBF mediante oficio No. S-2014-052365-0101 del 19 de junio de 2014, señala: “Si bien es responsabilidad del ente territorial por medio de la interventoría y sus supervisores el recomendar las acciones necesarias para el debido cumplimento de las normas entre ellas la solicitud de pólizas, el ICBF mediante las labores de socialización y acompañamiento, alerta sobre las posibles contingencias en el proceso, sugiriendo la lectura de los documentos Conpes entre otros, sin pretender alterar la autonomía de los municipios y las priorizaciones en sus planes de desarrollo, en concordancia GCI envió comunicaciones y realizó visita técnica a este municipio”.
Esta conducta se constituye en hallazgo administrativo con presunta incidencia disciplinaria y fiscal en cuantía de $15.7 millones.</t>
    </r>
  </si>
  <si>
    <t>AE2014-CGR-AD-077</t>
  </si>
  <si>
    <r>
      <rPr>
        <b/>
        <sz val="10"/>
        <rFont val="Arial"/>
        <family val="2"/>
      </rPr>
      <t>Hallazgo No. 77. Centro de Desarrollo Infantil (CDI) Manguare Leticia, Amazonas (A-D-F).</t>
    </r>
    <r>
      <rPr>
        <sz val="10"/>
        <rFont val="Arial"/>
        <family val="2"/>
      </rPr>
      <t xml:space="preserve">
La norma NTC 4595 planteamiento y diseño de instalaciones de ambientes escolares, en su numeral 3.3 señala que: “La ubicación de los lotes o terrenos para uso de instalaciones escolares debe definirse con el propósito de minimizar las distancias y tiempos de recorrido desde el origen de desplazamiento de la mayoría de sus usuarios. En la situación crítica representada por los centros de educación preescolar debe asegurarse, en los nuevos desarrollos urbanos una distancia no mayor de 500 metros, medida entre el centro escolar y las viviendas atendidos más cercanas. En toda circunstancia se debe facilitar que las instalaciones escolares hagan máximo uso de los equipamientos urbanos disponibles y que se constituyan en factor de mejoramiento y recuperación ambiental de los asentamientos en que se ubiquen”
En el mismo orden de ideas, la norma en mención, numeral 3.6 consagra: “Los lotes destinados para construir instalaciones escolares deben contar con dos vías de acceso claramente definidas para peatones y/o algún medio de transporte y con la señalización necesaria para promover su adecuado uso…”
Entre el Municipio de Leticia y la Unión Temporal Obras Civiles del Amazonas suscribieron el contrato de obra No. 654 de 2012 cuyo objeto fue la construcción de Centro de Desarrollo Infantil en el Municipio de Leticia (Amazonas). El CDI, se construyó en el sector Manguare de la cabecera municipal, obra que fue entregada por el Municipio al ICBF el 30 de diciembre de 2013.
Sin embargo, en visita de campo realizada al CDI ubicado en el sector de Manguare del Municipio de Leticia (Amazonas) y construido con recursos Conpes 162 se pudo establecer que a la fecha, la infraestructura no está cumpliendo con su misión institucional ya que el ICBF no ha destinado la obra para suplir la necesidad de la atención integral de niños y niñas de primera infancia.
Aunado a lo anterior, el desuso de la infraestructura genera deterioro por la humedad alta relativa producto del clima característico de la región amazónica. Además, la obra se construyó sin vías de acceso peatonal y vehicular, situación que contraviene la norma NTC 4595 planteamiento y diseño de instalaciones de ambientes escolares, en su numeral 3.6 antes mencionada.
Por lo anterior, la política pública de primera infancia se ve afectada en el cumplimiento de los derechos de los niños y niñas, pertinencia y calidad en la atención integral que hacen parte, entre otros de los objetivos generales. 
La no operación de la estructura en el cumplimiento de la misión institucional en el marco de la política pública de primera infancia podría causar una lesión al patrimonio público producida por una gestión fiscal antieconómica, ineficaz e inoportuna por cuantía del valor de la obra de $430 millones.
En respuesta, el ICBF mediante oficio No. S-2014-050027-0101 del 17 de junio de 2014, señaló: “La ubicación de la infraestructura (COI) para la atención de la primera infancia realizada en el sector de Manguaré, da respuesta a la planeación realizada en su momento por el Municipio de Leticia dentro de un proyecto para la construcción de 250 viviendas nuevas destinadas a la reubicación de familias en riesgo (barrio nuevo). Según reporte del Municipio, el proceso de construcción de las casas del sector y la reubicación de las familias del nuevo barrio no se surtió en los tiempos previstos por condiciones de ejecución de las obras y otros aspectos, precisando que la construcción de las viviendas se inició en el año 2007 y la construcción de la infraestructura para atención a la primera infancia se inició en el año 2009; a comienzos de la vigencia 2014, se han entregado finalizadas 80 casas de las 250 y el desarrollo urbanístico del sector continúa”.
En cuanto a la puesta en operación del Centro de Desarrollo Infantil, la Regional Amazonas, ha reportado que la Alcaldía de Leticia cuenta con los recursos del CONPES 162 de 2013 para realizar esta dotación. Por su parte la Regional Amazonas adelanta los procesos de focalización de la población a ser atendida y lo relacionado con las definiciones para el esquema de operación.
En respuesta, el ICBF mediante oficio No. S-2014-052365-0101 del 19 de junio de 2014, señaló: “No obstante que el municipio es autónomo en la ejecución de los recursos Conpes, el ICBF mediante el GCI adelantó visita a Puerto Nariño y en ella alertó sobre la falta de cerramiento y dotación de dicha infraestructura lo cual quedó en acta (ver anexo 2) e indicó que en el documento Conpes 162 de 2013 en su numeral 5.2.2 Entorno para la educación inicial señala: "En cualquiera de los casos mencionados anteriormente, se deberá garantizar que las obras queden totalmente finalizadas, por tanto, deberán incluir la dotación necesaria para su entrada en operación y deberán cumplir con los requisitos, estándares y lineamientos expedidos por el ICBF en el marco de la Estrategia de Atención Integral: “De Cero a Siempre” por lo que el ente territorial está informado que debe garantizar la dotación dentro de sus proyectos”.
Es de señalar que el ICBF en su respuesta incurre en algunas imprecisiones: De acuerdo con la documentación entregada por la Alcaldía Municipal de Leticia, el contrato obra No. 654 se suscribió en diciembre de 2012 y no en el año 2009 como lo señala el ICBF en su respuesta del 17 de junio de 2014. Del mismo modo, dicha entidad también responde en comunicación del 19 de junio del presente año que adelantó una visita al Municipio de Puerto Nariño cuando el hallazgo corresponde al CDI de Manguare ubicado en el Municipio de Leticia.
Esta conducta se constituye en hallazgo administrativo con presunta incidencia disciplinaria y fiscal en cuantía de 430 millones.</t>
    </r>
  </si>
  <si>
    <t>AE2014-CGR-AD-079</t>
  </si>
  <si>
    <r>
      <rPr>
        <b/>
        <sz val="10"/>
        <rFont val="Arial"/>
        <family val="2"/>
      </rPr>
      <t>Hallazgo No. 79. CDI de Puerto Santander y Montecarlo-Marialabaja – ICBF. Bolívar (A)</t>
    </r>
    <r>
      <rPr>
        <sz val="10"/>
        <rFont val="Arial"/>
        <family val="2"/>
      </rPr>
      <t xml:space="preserve">
La Guía para la Implementación de Infraestructura para la Atención de Primera Infancia, en su numeral 2- Generalidades en su ítems 2.1 – Normas a tener en cuenta con respecto a las Zonas Educativas- Ítem 8- Categoría señala niños de 24 a 36 meses ( 15 niños por aula y por docente).
En inspección ocular practicada por el Equipo Auditor de la C.G.R. en la semana del 5 al 7 de mayo de 2014, a los CDI de Puerto Santander y Montecarlo del municipio de María La Baja, se observó que en las aulas educativas donde se atienden niños de 24 a 36 meses, no se cuenta con un estante para guardar el material pedagógico, las ventanas no tiene vidrios templados, los tomas corrientes se encuentran a la altura de los niños, y que además ningún salón se encuentra con energía regulada. Las divisiones de los baños se encuentran enchapadas en cerámica sin ningún recubrimiento de protección de los niños(a) ya sea en metálicas o acero inoxidable. Se observó que no tienen una trampa de grasa en el sistema sanitario y lavaplatos, que permitan el fácil acceso de limpieza y mantenimiento. Lo anterior es debido a falta de mecanismos de control, asistencia técnica y seguimiento por parte del ICBF. Posibilitando que no se le brinden las condiciones óptimas y apropiadas para los niños y niñas.</t>
    </r>
  </si>
  <si>
    <t>Lo anterior es debido a falta de mecanismos de control, asistencia técnica y seguimiento por parte del ICBF. Posibilitando que no se le brinden las condiciones óptimas y apropiadas para los niños y niñas.</t>
  </si>
  <si>
    <t>AE2014-CGR-AD-080</t>
  </si>
  <si>
    <r>
      <rPr>
        <b/>
        <sz val="10"/>
        <rFont val="Arial"/>
        <family val="2"/>
      </rPr>
      <t>Hallazgo No. 80. CDI La Esmeralda-Magangué – ICBF. Bolívar (A)</t>
    </r>
    <r>
      <rPr>
        <sz val="10"/>
        <rFont val="Arial"/>
        <family val="2"/>
      </rPr>
      <t xml:space="preserve">
La Guía para la Implementación de Infraestructura para la Atención de Primera Infancia-GIPI, que es de aplicación obligatoria para el ejecutor u operador de algún proyecto para la atención a la primera infancia dentro de la Estrategia de cero a Siempre, en su numeral 2-Generalidades, en su ítem 2.1-Normas a tener en cuenta, con respecto a las zonas educativas, ítem 11-categoría señala que niños de 37 a 60 meses deben haber 20 niños por aula y por un docente y el numeral 13-baños infantiles establece que las baterías deben estar cerca de las aulas, a no más de 20 metros del puesto más lejano.
En el Centro Desarrollo Infantil la Esmeralda –Magangué, con la aplicación de la Política Publica de Cero a Siempre, se atiende una población de 234 niños y niñas, en ocho (8) aulas, observándose que en cada una se encuentran entre 25 a 32 niños, los baños son insuficientes y lejos de las aulas de clase, debido a deficiencias en la asistencia técnica por parte del ICBF, posibilitando que no se le brinden las condiciones óptimas y apropiadas a los niños y niñas.</t>
    </r>
  </si>
  <si>
    <r>
      <rPr>
        <b/>
        <sz val="10"/>
        <color indexed="10"/>
        <rFont val="Arial"/>
        <family val="2"/>
      </rPr>
      <t>08/10/2015:
A reformular
Debido a que el oficio I-2015-064112-0101 de 31/08/2015 dirigido a la Subdirección de mejoramiento y el Correo Socialización GIPI.pdf del 27/08/2015 indican por parte del Grupo de infraestructura que el documento es un BORRADOR, no cuenta como actividad realizada al 100%.</t>
    </r>
    <r>
      <rPr>
        <sz val="10"/>
        <rFont val="Arial"/>
        <family val="2"/>
      </rPr>
      <t xml:space="preserve">
16/09/2015:
La GIPI se encuentra actualizada en borrador (según el Documento actualizacion GIPI.pdf), con adelantos para su adopción (Acción formulada).
Por lo anterior se recomienda aprovechar el mes de SEPTIEMBRE para lograr adoptar la GIPI.
11/05/2015:
No se ha reportado avance para al mes de abril, favor indicar los logros que se han realizado en estos 7 meses (Septiembre de 2014 a abril 2015) con la actualización del GIPI.</t>
    </r>
  </si>
  <si>
    <t>AE2014-CGR-AD-084</t>
  </si>
  <si>
    <r>
      <rPr>
        <b/>
        <sz val="10"/>
        <rFont val="Arial"/>
        <family val="2"/>
      </rPr>
      <t>Hallazgo No. 84. CDI-Institucionales. ICBF. Risaralda (A)</t>
    </r>
    <r>
      <rPr>
        <sz val="10"/>
        <rFont val="Arial"/>
        <family val="2"/>
      </rPr>
      <t xml:space="preserve">
Con base en lo establecido el artículo 44 de la Constitución Política que define los derechos fundamentales de los niños y los demás derechos consagrados en la Constitución, en las leyes y en los tratados internacionales ratificados por Colombia, a su vez el artículo 209 principios de igualdad y eficiencia y literal b, del capítulo IV de la ley 1450 de 2011 donde definen los lineamientos, acciones y estrategias para implementar una Estrategia de Atención Integral a la Primera Infancia, al igual que los lineamientos, Guía de Infraproceso de Transición a la estrategia de 0 a Siempre, Guía Orientadora y Fichas Técnicas para Compra de Dotaciones; se evidenció en las visitas fiscales a los CDI de Mistrató y Quinchía, que no se cuenta con la dotación exigida para asegurar una atención integral de calidad, ya que la modalidad de atención debe ofrecer un espacio físico, condiciones que garanticen la seguridad y que brinden a los niños una amplia gama de experiencias que promuevan su desarrollo y aprendizaje; igualmente no cumplen con los estándares espaciales y de seguridad, así:
Mistrató brinda atención integral a 98 niños en el CDI- Principal.
Las medidas del CDI institucional de Mistrató y de la Sede Satélite. No cumplen con el área base (m2 por niño)
Cuadro No. 54. CDI - Áreas Mistrató
Cuadro No. 55. CDI- Satélite - Áreas Mistrató
Esta sede no cuenta con baños para los niños, solo tiene un baño adultos para 42 niños.
En Quinchía en las sedes Baterito y Naranjal tiene obras inconclusas en espacios reducidos para prestar el servicio de 174 y 56 niños y niñas respectivamente.
En el Mobiliario sala cuna de las sedes de los CDI – Mistrató y Quinchía se evidencio fáltate de acuerdo a los lineamientos: Quinchia Cuadro No. 56. Dotación
Cuadro No. 57. Dotación – Mobiliario</t>
    </r>
  </si>
  <si>
    <t>Lo anterior debido a deficiencias en el supervisión, monitoreo y control que debe brindar el ICBF a los operadores, lo que genera una inadecuada inversión y deficiencias en la prestación del servicio y ejecución de los recursos.</t>
  </si>
  <si>
    <t>Realizar acciones para implementación de la GIPI</t>
  </si>
  <si>
    <t>Realizar oficios  a la sede Regional para que con base en la guía de infraestructura de primera infancia realice el seguimiento y control a la operación del CDI.(Capacidad y estandares)</t>
  </si>
  <si>
    <t>Oficios</t>
  </si>
  <si>
    <r>
      <rPr>
        <b/>
        <sz val="10"/>
        <color indexed="10"/>
        <rFont val="Arial"/>
        <family val="2"/>
      </rPr>
      <t>15/10/2015:
NO SE ENCONTRARON LOS SOPORTES QUE RELACIONA EL CORREO DEL 14/10/2015.</t>
    </r>
    <r>
      <rPr>
        <b/>
        <sz val="10"/>
        <color indexed="10"/>
        <rFont val="Arial"/>
        <family val="2"/>
      </rPr>
      <t xml:space="preserve">
</t>
    </r>
    <r>
      <rPr>
        <sz val="10"/>
        <color indexed="10"/>
        <rFont val="Arial"/>
        <family val="2"/>
      </rPr>
      <t xml:space="preserve">
09/10/2015:
A reformular
Se realizó verificación de estandares en las infraestructuras, pero no se evidencia haberlas enviado a la regional, como apoyo para que esta realice el seguimiento y control de competencia de la supervisión.</t>
    </r>
    <r>
      <rPr>
        <sz val="10"/>
        <rFont val="Arial"/>
        <family val="2"/>
      </rPr>
      <t xml:space="preserve">
17/09/2015: 
El oficio aportado no cumple la actividad formulada para el hallazgo, ya que la actividad se refiere a oficiar a la regional para que con base en la GIPI realice el seguimiento y control a la operación en los temas de capacidad y estándares y el oficio aportado para el cumplimiento de la actividad se refiere  a que el presente hallazgo le coresponde a la Dirección de Primera Infancia.
11/05/2015:
No se ha reportado avance para al mes de abril, favor indicar los logros que se han estado realizando con el fin de superar el presente hallazgo en estos 7 meses.</t>
    </r>
  </si>
  <si>
    <t>AE2014-CGR-AD-086</t>
  </si>
  <si>
    <r>
      <rPr>
        <b/>
        <sz val="10"/>
        <rFont val="Arial"/>
        <family val="2"/>
      </rPr>
      <t>Hallazgo No. 86. Priorización en la Inversión. ICBF. Risaralda. (A-D-IP)</t>
    </r>
    <r>
      <rPr>
        <sz val="10"/>
        <rFont val="Arial"/>
        <family val="2"/>
      </rPr>
      <t xml:space="preserve">
Contraviniendo lo estipulado en el artículo 2, 44 y 209 de la Constitución Política de Colombia, por lo que las autoridades administrativas deben coordinar sus actuaciones para el adecuado cumplimiento de los fines del Estado de acuerdo a las reglas descritas para su efectivo cumplimiento; primer punto del numeral 3.2.1 del Conpes 152 de 2012; el Municipio de Quinchía, no realizó inversión a la infraestructura del CDI Naranjal, para finalizar las obras inconclusas de éste lugar y lograr terminarlo de acuerdo a la priorización descrita en el Conpes 152. Dichos recursos fueron destinados al CDI Baterito, por valor de $52.9 millones; inversión que no cumplió con el objetivo de ampliar cobertura, ya que dichas aulas no están puestas en funcionamiento, debido a que las obras quedaron inconclusas desde abril de 2013.
Lo anterior debido a deficiencias en la planeación, destinación e inversión de los recursos ejecutados por la administración municipal, lo que genera un retraso en la implementación de la atención integral de la política pública de la primera infancia en el Ente Territorial.
La presente conducta se constituye en un hallazgo administrativo con presunta incidencia disciplinaria y se adelantará una indagación preliminar por la Gerencia Departamental.
</t>
    </r>
  </si>
  <si>
    <t xml:space="preserve">Lo anterior debido a deficiencias en la planeación, destinación e inversión de los recursos ejecutados por la administración municipal, lo que genera un retraso en la implementación de la atención integral de la política pública de la primera infancia en el Ente Territorial.
La presente conducta se constituye en un hallazgo administrativo con presunta incidencia disciplinaria y se adelantará una indagación preliminar por la Gerencia Departamental.
</t>
  </si>
  <si>
    <t>Actualizar la Guia de Infraestructura de Primera Infancia (GIPI).</t>
  </si>
  <si>
    <t>AE2014-CGR-AD-090</t>
  </si>
  <si>
    <r>
      <rPr>
        <b/>
        <sz val="10"/>
        <rFont val="Arial"/>
        <family val="2"/>
      </rPr>
      <t>Hallazgo No. 90. CDI Jardín Social Perlitas del Otún y CDI Cosechando Sueños. ICBF. Risaralda (A)</t>
    </r>
    <r>
      <rPr>
        <sz val="10"/>
        <rFont val="Arial"/>
        <family val="2"/>
      </rPr>
      <t xml:space="preserve">
Inobservando las Guía de Implementación de Infraestructura para Primera Infancia – Centros de Desarrollo Infantil versión 4 de marzo de 2013 en especial en su numeral 1.3 con su anexo Descripción Espacial De Los Ambientes Para Centro De Desarrollo Infantil Temprano, y la Guía Infra Proceso De Transición A La Estrategia De Cero A Siempre en especial en su numeral 2- REQUERIMIENTOS MINIMOS, emitidas por el Instituto Colombiano de Bienestar Familiar (ICBF), se evidenció en inspección técnica realizada, que no cumplen con lineamientos de infraestructura, así:
CDI Jardín Social Perlitas del Otún en el Barrio Tokio del Municipio de Pereira:
 El estudio técnico elaborado por el ICBF determina que la distancia máxima admisible de cercanía de los niños al CDI no debe superar un kilómetro; sin embargo, la nueva infraestructura atiende la demanda de los barrios de Las Brisas, El Remanso y Tokio, lo que sobrepasa ampliamente lo permitido.
 El numeral 2.8 de requerimientos mínimos, considerados como ineludibles, estipula que: el espacio en las áreas destinadas al desarrollo de actividades pedagógicas con los niños y niñas tienen un índice igual o mayor de 1,5 m2 por niño; lo cual se incumple en los siguientes espacios:
- El área del aula de pre jardín 1 es de 36,96 m2 para 29 niños que actualmente pertenecen a este grupo; es decir menos de 1,5 m2 por niño.
- El área del aula de párvulos 3 es de 25 m2 para 30 niños que actualmente pertenecen a este grupo; es decir menos de 1,5 m2 por niño.
- El área del aula de jardín 3 es de 41,72 m2 para 33 niños que actualmente pertenecen a este grupo; es decir menos de 1,5 m2 por niño.
 El índice determinado es de un sanitario / 20 niños, un lavamanos / 20 niños, un orinal/20 niños y una ducha /20 niños:
 Para los niños, correspondería a 12 sanitarios, 12 lavamanos, al menos 6 orinales y 6 duchas y para las niñas, correspondería a 12 sanitarios, 12 lavamanos, al menos 6 orinales y 6 duchas; sin embargo los baños sociales tienen 7 sanitarios, un orinal, 4 lavamanos y dos lavamanos adulto, incumpliendo con lo normalizado.
</t>
    </r>
  </si>
  <si>
    <t>Lo anterior debido a deficiencias en las labores de seguimiento y control por parte de la Dirección general del ICBF- lo que genera un inadecuado cumplimento de su objeto contractual por omisión.</t>
  </si>
  <si>
    <t xml:space="preserve">Realizar oficios  la l ente territorial para que con base en la guía de infraestructura de primera infancia realice los ajustes y  adecuaciones pertinentes con la asistencia tecnica del ICBF                   </t>
  </si>
  <si>
    <r>
      <rPr>
        <b/>
        <sz val="10"/>
        <color indexed="10"/>
        <rFont val="Arial"/>
        <family val="2"/>
      </rPr>
      <t xml:space="preserve">15/10/2015:
NO SE ENCONTRARON LOS SOPORTES QUE RELACIONA EL CORREO DEL 14/10/2015.
</t>
    </r>
    <r>
      <rPr>
        <sz val="10"/>
        <color indexed="10"/>
        <rFont val="Arial"/>
        <family val="2"/>
      </rPr>
      <t>09/10/2015:
A reformular
No se encontró evidencia de haber comunicado al ente para que realice los ajustes y adecuaciones pertinentes con base en la asistencia técnica prestada por el ICBF.</t>
    </r>
    <r>
      <rPr>
        <sz val="10"/>
        <rFont val="Arial"/>
        <family val="2"/>
      </rPr>
      <t xml:space="preserve">
16/09/2015:
No se encontró evidencia de haber comunicado al Ente territorial los lineamientos técnicos y/o directrices ICBF al respecto del presente hallazgo. 
Se recomienda revisar la Recomendación No. 4 del CONPES 115, No. 10 del CONPES 123, No. 5 del CONPES 152 y No. 5 del CONPES 162:"(...)
Prestar la asistencia técnica requerida a las entidades territoriales para la adecuada aplicación de los recursos, conforme con las directrices generales incorporadas en el presente documento.
Realizar el seguimiento y evaluación a la ejecución de los recursos asignados a los distritos, municipios y departamentos (...)" 
11/05/2015:
No se ha reportado avance para al mes de abril, favor indicar los logros que se han estado realizando con el fin de superar el presente hallazgo en estos 7 meses.</t>
    </r>
  </si>
  <si>
    <r>
      <rPr>
        <b/>
        <sz val="10"/>
        <color indexed="10"/>
        <rFont val="Arial"/>
        <family val="2"/>
      </rPr>
      <t xml:space="preserve">15/10/2015:
NO SE ENCONTRARON LOS SOPORTES QUE RELACIONA EL CORREO DEL 14/10/2015.
</t>
    </r>
    <r>
      <rPr>
        <sz val="10"/>
        <color indexed="10"/>
        <rFont val="Arial"/>
        <family val="2"/>
      </rPr>
      <t>09/10/2015:
A reformular
No se encontró evidencia de haber comunicado a la Regional lo relacionado con la Guia GIPI para que con base en esto se realice el seguimiento y control competencia de las supervisiones de los operadores.</t>
    </r>
    <r>
      <rPr>
        <sz val="10"/>
        <rFont val="Arial"/>
        <family val="2"/>
      </rPr>
      <t xml:space="preserve">
11/05/2015:
No se ha reportado avance para al mes de abril, favor indicar los logros que se han estado realizando con el fin de superar el presente hallazgo en estos 7 meses.</t>
    </r>
  </si>
  <si>
    <t>AE2014-CGR-AD-092</t>
  </si>
  <si>
    <r>
      <rPr>
        <b/>
        <sz val="10"/>
        <rFont val="Arial"/>
        <family val="2"/>
      </rPr>
      <t>Hallazgo No. 92. CDI Doña Ángela–Jardín del Norte. Municipio de Sincelejo. (A-D-F)</t>
    </r>
    <r>
      <rPr>
        <sz val="10"/>
        <rFont val="Arial"/>
        <family val="2"/>
      </rPr>
      <t xml:space="preserve">
En Inspección física al Convenio 082 firmado el 23 de diciembre de 2010, suscrito entre ICBF, COMFASUCRE y el Municipio de Sincelejo; cuyo objeto es la Construcción y dotación, y operación de un Jardín social y sus actividades complementarias como estrategia de cualificación de la atención de los niños y niñas menores de seis años conforme a las áreas y estándares de calidad definidos por el ICBF para el correcto funcionamiento del Jardín Social CIDT Doña Ángela, se pudo observar que este centro presenta deterioro en ciertas áreas debido a falencias en la estructura de cimentación presentándose asentamientos diferenciales que han ocasionado fisuramientos serios que han comprometido elementos estructurales y no estructurales.
Se determinaron varias zonas con fisuramiento y deterioro, tales como el bloque o área administrativa la cual se encuentra para el momento de la visita inhabilitada por razones de seguridad, las cuales se vuelven no funcionales hasta el momento en que sean definitivamente habilitadas, recordando que toda obra civil debe transmitir seguridad y tranquilidad, máxime estas instalaciones donde se atiende primera infancia se ha determinado un posible detrimento por valor de $91.3 millones, correspondiente al valor estimado de la zona inutilizada.
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
La presente conducta se constituye en un hallazgo administrativo con presunta incidencia disciplinaria y fiscal en cuantía de $91.3 millones.</t>
    </r>
  </si>
  <si>
    <t>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t>
  </si>
  <si>
    <r>
      <rPr>
        <b/>
        <sz val="10"/>
        <color indexed="10"/>
        <rFont val="Arial"/>
        <family val="2"/>
      </rPr>
      <t xml:space="preserve">15/10/2015:
NO SE ENCONTRARON LOS SOPORTES QUE RELACIONA EL CORREO DEL 14/10/2015.
</t>
    </r>
    <r>
      <rPr>
        <sz val="10"/>
        <color indexed="10"/>
        <rFont val="Arial"/>
        <family val="2"/>
      </rPr>
      <t>09/10/2015:
A reformular
Se tiene en cuenta lo manifestado en la casilla logros: "se requiere ampliar el plazo para la subsanación total del hallazgo teniendo en cuenta las condiciones actuales del C.D.I. se solicita prorroga hasta el 30 de junio de 2016."</t>
    </r>
    <r>
      <rPr>
        <sz val="10"/>
        <rFont val="Arial"/>
        <family val="2"/>
      </rPr>
      <t xml:space="preserve">
16/09/2015:
En las evidencias aportadas, no se encontró el oficio dirigido al ente territorial, como parte del Convenio No. 082 de 2010 y emisor de las licencias de construcción respectivas.
11/05/2015:
No se ha reportado avance para al mes de abril, favor indicar los logros que se han estado realizando con el fin de superar el presente hallazgo en estos 7 meses.</t>
    </r>
  </si>
  <si>
    <t>AE2014-CGR-AD-099</t>
  </si>
  <si>
    <r>
      <rPr>
        <b/>
        <sz val="10"/>
        <rFont val="Arial"/>
        <family val="2"/>
      </rPr>
      <t>Hallazgo No. 99. Centro de Desarrollo Infantil (CDI) Portal de María-ICBF. - Cundinamarca. (A)</t>
    </r>
    <r>
      <rPr>
        <sz val="10"/>
        <rFont val="Arial"/>
        <family val="2"/>
      </rPr>
      <t xml:space="preserve">
Mediante convenio No. 067 de 2010 se realiza el centro de desarrollo infantil portal de los sueños, por valor de $2.651 millones.
Los informes de interventoría no reportan los porcentajes de ejecución, para determinar los avances en obra.
El convenio presenta dos adiciones que ascienden a la suma de $301 millones, las obras se ejecutaron entre el 19 de enero de 2011 hasta el 15 de abril de 2013 debido a la consecución de cinco prorrogas debido que desde el inicio del convenio se presentaron múltiples inconvenientes como el ajuste a la nueva norma sismo resistente que retrasaron el inicio de las mismas luego de comenzadas se presentaron dificultades con respecto a la dotación y trámite para la conexión de servicios públicos de energía, acueducto, alcantarillado y gas, por parte de la alcaldía, los cuales alteraron el desarrollo y entrega de la obra.</t>
    </r>
  </si>
  <si>
    <t>Actualizar la Guia de Infraestrcutura de Primera Infancia (GIPI) incluyendo los requisitos para los informes de interventoria.</t>
  </si>
  <si>
    <r>
      <rPr>
        <b/>
        <sz val="10"/>
        <color indexed="10"/>
        <rFont val="Arial"/>
        <family val="2"/>
      </rPr>
      <t xml:space="preserve">15/10/2015:
NO SE ENCONTRARON LOS SOPORTES QUE RELACIONA EL CORREO DEL 14/10/2015.
</t>
    </r>
    <r>
      <rPr>
        <sz val="10"/>
        <color indexed="10"/>
        <rFont val="Arial"/>
        <family val="2"/>
      </rPr>
      <t>09/10/2015:
A reformular
Se recomienda soportar lo manifestado en la casilla logros: " en atención a que las causas del hallazgo ya fuero subsanadas (...)".</t>
    </r>
    <r>
      <rPr>
        <sz val="10"/>
        <rFont val="Arial"/>
        <family val="2"/>
      </rPr>
      <t xml:space="preserve">
16/09/2015: 
Se recomienda revisar en el resultado del Informe del hallazgo, la afirmación de que los requisitos para los informes de interventoria no son del alcance de la GIPI, y revisar la afirmación: </t>
    </r>
    <r>
      <rPr>
        <i/>
        <sz val="10"/>
        <rFont val="Arial"/>
        <family val="2"/>
      </rPr>
      <t xml:space="preserve">"(...) el hallazgo es correctivo y se considera cerrado, ya que las acciones a tomar son para los proyectos en curso y para los futuros; (...)".
</t>
    </r>
    <r>
      <rPr>
        <sz val="10"/>
        <rFont val="Arial"/>
        <family val="2"/>
      </rPr>
      <t>Respecto a lo anterior,</t>
    </r>
    <r>
      <rPr>
        <i/>
        <sz val="10"/>
        <rFont val="Arial"/>
        <family val="2"/>
      </rPr>
      <t xml:space="preserve"> </t>
    </r>
    <r>
      <rPr>
        <sz val="10"/>
        <rFont val="Arial"/>
        <family val="2"/>
      </rPr>
      <t>se recomienda revisar</t>
    </r>
    <r>
      <rPr>
        <i/>
        <sz val="10"/>
        <rFont val="Arial"/>
        <family val="2"/>
      </rPr>
      <t xml:space="preserve"> </t>
    </r>
    <r>
      <rPr>
        <sz val="10"/>
        <rFont val="Arial"/>
        <family val="2"/>
      </rPr>
      <t>documentos ICBF como por ejemplo, el numeral 3.10 (</t>
    </r>
    <r>
      <rPr>
        <i/>
        <sz val="10"/>
        <rFont val="Arial"/>
        <family val="2"/>
      </rPr>
      <t>"El Ejecutor entregará al Interventor en medio físico y magnético un original y una copia de todos los informes, estudios, memorias, planos y demás información correspondiente a cada una de las entregas programadas. (...)"</t>
    </r>
    <r>
      <rPr>
        <sz val="10"/>
        <rFont val="Arial"/>
        <family val="2"/>
      </rPr>
      <t>) y 2.3.1.2 (</t>
    </r>
    <r>
      <rPr>
        <i/>
        <sz val="10"/>
        <rFont val="Arial"/>
        <family val="2"/>
      </rPr>
      <t>"(...) Debe haber disponibilidad de servicios públicos tales como (...)</t>
    </r>
    <r>
      <rPr>
        <sz val="10"/>
        <rFont val="Arial"/>
        <family val="2"/>
      </rPr>
      <t>")de la Guía de Ejecución de Infraestructura - Centros de Atención a la Primera Infancia; adicional a normas como el numeral C.1.3.2 de la NSR 10.
11/05/2015:
No se ha reportado avance para al mes de abril, favor indicar los logros que se han estado realizando con el fin de superar el presente hallazgo en estos 7 meses.</t>
    </r>
  </si>
  <si>
    <t>AE2014-CGR-AD-100</t>
  </si>
  <si>
    <r>
      <rPr>
        <b/>
        <sz val="10"/>
        <rFont val="Arial"/>
        <family val="2"/>
      </rPr>
      <t>Hallazgo No. 100. Centro de Desarrollo Infantil (CDI) San Agustín – Sopo. ICBF. Cundinamarca (A)</t>
    </r>
    <r>
      <rPr>
        <sz val="10"/>
        <rFont val="Arial"/>
        <family val="2"/>
      </rPr>
      <t xml:space="preserve">
Mediante convenio de Aporte 513 de 2011, suscrito entre el ICBF y la alcaldía municipal de Sopo por valor de $1.000 millones.
La falta de un diagnostico preliminar, género que durante la ejecución de la obra, se evidenciaran variaciones en las condiciones del lote encontradas; situación por la cual tuvieron que replantear los diseño y la ubicación del proyecto dentro del predio asignado.
Aunque el programa arquitectónico corresponde a un Jardín Social de 300 niños, el proyecto presenta algunas variaciones, de acuerdo al manejo pedagógico diferente del operador y previamente aprobado por el ICBF
En la visita efectuada se pudo evidenciar que la construcción carece de un área de acceso o zona de recibo adecuada, cubierta para la protección del niño, que permita el recibimiento y entrega de los niños y niñas.
De igual forma, no cuentan con espacios de sala – cuna (cunas, gateo, lactario y caminadores), ni de aula múltiple, proyectadas de manera obligatoria en los CDI de 300 niños y niñas.
La zona de almacenamiento no cuenta con las dimensiones apropiadas que permitan el acceso de los materiales y la ventilación adecuada del mismo, de igual forma este espacio resulta insuficiente para la cantidad de artículos a guardar. Teniendo en cuenta que las zonas de espacio público conformadas deben ponerse al servicio de la infraestructura como parte integral del proyecto y en condición de mejora del contexto de la misma, se puede observar una Inadecuada implementación del espacio público por la falta de obras exteriores de urbanismo, construcción de los parqueaderos, teniendo en cuenta que estos ítems fueron considerados en un adicional, con recursos aportados por el municipio para tal efecto, sin embargo según ICBF, el objeto de este adicional cambia al priorizar las obras de conexión a las redes de servicios públicos de acueducto y alcantarillado.
Aunque dentro de los lineamientos señalan que el ejecutor deberá gestionar los diseños acorde con los permisos y consultas previas emitidas por las Entidades competentes, a la fecha se encuentra la falta de conexión a los servicios públicos de energía y gas, la acometida de energía, funciona de forma provisional en un espacio destinado como parque al interior del CDI, existiendo incumplimiento por parte del municipio, con respecto a la disponibilidad de servicios públicos.
Según el ICBF, a la fecha el proceso para la conexión de energía, ha sido infructuoso debido a inconvenientes en el proceso tardío de contratación y a la suspensión del contrato realizado para este fin, teniendo en cuenta que se debe rediseñar la acometida, toda vez que la ruta de la canalización se encuentra con redes de acueducto, gas y alcantarillado que impiden que se haga las obras tal como de diseñaron.
A parte de la cubierta en los volúmenes se observa un alero hacia los corredores centrales que comunican las diferentes aulas, el cual, sobresale aproximadamente 0.60 ml, sin canal de aguas lluvias perimetral, el cual deja un margen de luz de aproximadamente 1.00 ml, sin cubrir, lo que ocasiona que al llover, los niños y niñas estén expuestos y ocasionando desaseo al dirigiesen a cada uno de los espacios que integran el complejo. De igual forma estos corredores en adoquín presentan encharcamiento.
Se observa carencia de canaletas perimetrales y sumideros en cada una de las aulas, los accesos a ellas, se realizan por pequeñas rampa de acceso, construidas en concreto a la vista, las cuales presentan desportillamiento en los bordes y en la dilatación con el piso duro piso de las aulas, ocasionando un rápido deterioramiento de las mismas. El emboquillado del duro piso de las aulas es burdo, se encuentra manchado.
Se registra el emposamiento de agua en una de las tapas de las cajas de Inspección. Tanto las puertas del módulo de la cocina, como la estructura metálica que sirve de apoyo al extractor presentan oxidación.
En una batería sanitaria no se diferencia el uso por las niñas o niños, la otra mitad del área se encuentra ocupada por un lava pinceles, lo que crea una subutilización del espacio, con carencia de unidades sanitarias, en relación a un aparato sanitario más lavamanos por cada 20 niños y niñas
Las instalaciones no cuentan con un sistema de red contra incendios de acuerdo a las normas de sismo resistencia NSR-10 capítulo de sistemas y equipos para extinción. La tubería para los bebederos se encuentra expuesta, por la carencia de los mismos.Aunque el CDI tiene capacidad para 400 niños, 200 en la modalidad Familiar, en la actualidad, el CDI San Agustín atiende a 198 niños y niñas, de los cuales 60 son hijos de trabajadores de empresa Alpina, que presentan un mayor puntaje del Sisbén, pero que de común acuerdo, se decidió continuar con la prestación del servicio, a esta población. De acuerdo a lo anterior se presentan cuatro aulas, con su respectiva dotación, sin utilizar.
El ICBF indica que se ha realizado el proceso de focalización en el municipio, que por las condiciones del municipio, siendo una zona Libre de pobreza y caracterizándose por altos resultados en las mediciones de calidad de vida, el puntaje de SISBEN no se puede asignar cupos a los niños focalizados.
Es fundamental dar a conocer que muchos de los niños y niñas que se encuentran en el CDI San Agustín son aquellos que venían siendo atendidos en el convenio de niños que se transitaron a esta infraestructura de contratos que ya se venían ejecutando con el operador CAFAM y ahora están con el operador Fundación Carulla.
Por lo anterior, el centro zonal, la Regional y la Dirección de primera infancia están realizando gestión con la Alcaldía y empresa como Alpina y Kimberly, con el fin de concretar alianzas que permitan alcanzar el 100% de la cobertura, mediante una operación que implique cofinanciación de empresas privadas, para la atención a niños de sus trabajadores con más bajos ingresos y que requieran atención institucional.}</t>
    </r>
  </si>
  <si>
    <t>AE2014-CGR-AD-103</t>
  </si>
  <si>
    <r>
      <rPr>
        <b/>
        <sz val="10"/>
        <rFont val="Arial"/>
        <family val="2"/>
      </rPr>
      <t>Hallazgo No. 103. Municipio de Moniquirá-ICBF. Boyacá (A- FA)</t>
    </r>
    <r>
      <rPr>
        <sz val="10"/>
        <rFont val="Arial"/>
        <family val="2"/>
      </rPr>
      <t xml:space="preserve">
4.4.2.1. CONPES
En cuanto a las inversiones realizadas con los recursos Conpes 115 de 2008, 123 de 2009, 152 de 2012 y 162 de 2013; en las visitas realizadas en los diferentes municipios, se encontró lo siguiente:
Hallazgo No. 103. Municipio de Moniquirá-ICBF. Boyacá (A- FA)
Construcción de un Hogar Agrupado - Zona Urbana – Municipio de Moniquirá, se encuentra en un 50%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La obra se encuentra suspendida por faltas de recursos, sin embargo se le asignaron recursos del Conpes 162 pero la Administración Municipal no ha adelantado ningún proceso contractual para continuar con la obra. La obra ejecutada correspondiente al 50%, está acorde a los estudios, diseños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En la visita realizada al sitio de obra se verificó la ejecución de 5 aulas, las cuales presentan deterioro en la red eléctrica, levantamiento de los pisos y vidrios rotos, lo construido concuerda con los planos arquitectónicos y estructurales y las cantidades de obras son las liquidadas en los contratos.
En la actualidad la estructura se encuentra abandonada y no presta ninguna función, para terminar lo proyectado hace falta la construcción de la batería de baños, un aula, restaurante y cocina.
Se le recuerda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proferiría Función de Advertencia ante el riesgo de pérdida de recursos por encontrarse la obra inconclusa y observarse la falta de gestión por parte de la administración municipal para la culminación de la misma.</t>
    </r>
  </si>
  <si>
    <t>AE2014-CGR-AD-104</t>
  </si>
  <si>
    <r>
      <rPr>
        <b/>
        <sz val="10"/>
        <rFont val="Arial"/>
        <family val="2"/>
      </rPr>
      <t>Hallazgo No. 104. Municipio de Sotaquirá-ICBF. Boyacá (A- FA)</t>
    </r>
    <r>
      <rPr>
        <sz val="10"/>
        <rFont val="Arial"/>
        <family val="2"/>
      </rPr>
      <t xml:space="preserve">
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t>
    </r>
  </si>
  <si>
    <t>AE2014-CGR-AD-105</t>
  </si>
  <si>
    <r>
      <rPr>
        <b/>
        <sz val="10"/>
        <rFont val="Arial"/>
        <family val="2"/>
      </rPr>
      <t>Hallazgo No. 105. Municipio de Guateque-ICBF. Boyacá (A-D-IP)</t>
    </r>
    <r>
      <rPr>
        <sz val="10"/>
        <rFont val="Arial"/>
        <family val="2"/>
      </rPr>
      <t xml:space="preserve">
Construcción de Jardín Infantil (hogar agrupado) - Zona Urbana Municipio de Guateque,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 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Sismoresistente de nuestro país.
...
Situación que puede generar patologías de origen geotécnico y estructural, ocasionando inversiones en nuevos estudios y de obras complementarias para la terminación del proyecto.
Adicionalmente al encontrarse la obra suspendida y en abandono, existe riesgo de pérdida de recursos invertidos por el deterioro de la misma y no se estaría cumpliendo con el propósito social para la atención a niños y niñas de Primera Infancia.
Por las consideraciones anteriores se constituye en un hallazgo administrativo con presunta incidencia disciplinaria y se iniciará una indagación preliminar por la Gerencia Departamental.</t>
    </r>
  </si>
  <si>
    <t xml:space="preserve">Lo anterior se presenta por falta de planeación en cuanto a estudios previos, incumplimiento de las normas sismoresistentes (por no contar con estudio de suelos, ni planos arquitectónicos firmados, entre otros) y del Plan de Ordenamiento Territorial, al igual que falta de supervisión técnica en la ejecución de los contratos.
</t>
  </si>
  <si>
    <t>Adoptar por acto administrativo la Guía de Infraestructura de Primera Infancia actualizada. que establezca las condiciones fisicas requeridas para la operación. (esta construcción no es propiedad del ICBF)</t>
  </si>
  <si>
    <t>AE2014-CGR-AD-106</t>
  </si>
  <si>
    <r>
      <rPr>
        <b/>
        <sz val="10"/>
        <rFont val="Arial"/>
        <family val="2"/>
      </rPr>
      <t>Hallazgo No. 106. Municipio el Espino-ICBF. Boyacá. (A-FA)</t>
    </r>
    <r>
      <rPr>
        <sz val="10"/>
        <rFont val="Arial"/>
        <family val="2"/>
      </rPr>
      <t xml:space="preserve">
Compra y Adecuación de inmueble para un Hogar agrupado - Zona Urbana Municipio de El Espino, se encontraron diseños generales, los diseños específicos no son claros y no se ajustan a los lineamientos de la norma de sismo resistencia, sin embargo el inmueble que se adquirió es antiguo para la adecuación del Hogar, su ejecución se encuentra en un 30% de avance, está abandonado y la Contraloría Departamental de Boyacá emitió función de advertencia.
El proyecto cuenta con un levantamiento arquitectónico y detalles estructurales, como una parte de la casa es antigua no se cuenta con un estudio de vulnerabilidad sísmica acorde a los lineamientos de la Norma Sismo-Resistente
La obra se encuentra suspendida, la Contraloría Departamental de Boyacá emitió Función de Advertencia. La adecuación consta de tres partes una nueva que está en buen estado, y las otras dos en regular estado. En la actualidad la obra está sin prestar ningún servicio.
Se realizó el proyecto en seis contratos, dos de suministros de materiales y cuatro contratos de obra, lo ejecutado está acorde a lo liquidado.
Con los recursos del Conpes 123 se adquirió dotación, los cuales se están utilizando por los diferentes hogares infantiles del Municipio.</t>
    </r>
  </si>
  <si>
    <t>AE2014-CGR-AD-107</t>
  </si>
  <si>
    <r>
      <rPr>
        <b/>
        <sz val="10"/>
        <rFont val="Arial"/>
        <family val="2"/>
      </rPr>
      <t>Hallazgo No. 107. La Remodelación y Construcción Hogar de Bienestar Familiar, Municipio de Tipacoque –ICBF. Boyacá. (A-D-F)</t>
    </r>
    <r>
      <rPr>
        <sz val="10"/>
        <rFont val="Arial"/>
        <family val="2"/>
      </rPr>
      <t xml:space="preserve">
La hacienda Tipacoque, Localizada en el Municipio de Tipacoque es declarada bien de interés cultural de ámbito nacional, mediante Decreto 390 del 17 de marzo de 1970. Por lo anterior se estableció el Decreto 763 de 2009, en lo referente al Patrimonio Cultural de la Nación de naturaleza material y al Régimen Especial de Protección de los Bienes de interés Cultural.
Por otra parte;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El 9 de Noviembre del 2014 se realiza la visita técnica por parte del funcionario de la Contraloría General de la Republica al inmueble ubicado en la carrera 2 N° 6 -16, el cual colinda con la Antigua Hacienda de Tipacoque, donde se pudo observar: “Que el inmueble consta de tres pisos, el cual se encuentra en obra gris y presenta estado de abandono, la edificación no fue remodelada en su totalidad, presenta espacios sin terminar y de mala calidad, especialmente en la estructura de muros, pisos, carpintería e instalaciones eléctricas e hidrosanitarias, existen modificaciones arquitectónicas y estructurales notorias especialmente en el retiro de los muros de carga que sostenían inicialmente las diferentes estructuras, se presentan grietas horizontales, corrosión en los refuerzos ; lo cual puede ocasionar colapso de la estructura. La edificación no garantiza seguridad estructural para adecuarla a un hogar infantil para la primera infancia porque no cumple la Norma Sismoresistente, Los lineamientos del ICBF y además las patologías y modificaciones estructurales son críticas. Por otra parte La hacienda Tipacoque fue declarada monumento nacional y por tanto no se cuenta con la autorización del Ministerio de Cultura para intervenir esta hacienda, sin embargo la Administración Municipal hizo caso omiso de las recomendaciones y observaciones del Ministerio y continuó con la adecuación del inmueble”.
Teniendo en cuenta la visita técnica y la revisión documental contractual se puede concluir un presunto hallazgo fiscal por un valor de $57.263.924.29.
Adicionalmente no se elaboraron los respectivos estudios y diseños acorde a la Norma sismoresistente, se afectó El patrimonio cultural de la nación por no realizar la restauración acorde a los lineamientos y permisos legales del Ministerio de Cultura, las cantidades de obra ejecutadas no coinciden con lo liquidado, adicionalmente la edificación no cumple los Lineamientos del ICBF para funcionar un Hogar Agrupado para alojar niños, y las modificaciones estructurales son críticas que puedan ocasionar el colapso de la edificación ante un eventual movimiento sísmico, por lo tanto tendría igualmente una presunta responsabilidad disciplinaria
Esta conducta se constituye en hallazgo administrativo con presunta incidencia disciplinaria y fiscal en cuantía de $57.2 millones.</t>
    </r>
  </si>
  <si>
    <t>AE2014-CGR-AD-111</t>
  </si>
  <si>
    <r>
      <rPr>
        <b/>
        <sz val="10"/>
        <rFont val="Arial"/>
        <family val="2"/>
      </rPr>
      <t>Hallazgo No. 111. Municipio Arboletes. Antioquia (A)</t>
    </r>
    <r>
      <rPr>
        <sz val="10"/>
        <rFont val="Arial"/>
        <family val="2"/>
      </rPr>
      <t xml:space="preserve">
El Convenio de Nº 525-2011 Celebrado entre el ICBF y FONADE, se encontró que la obra a la fecha se encuentra terminada según acta del 7 de enero de 2014, pero no está en funcionamiento.
Para la construcción de este CDI se realizó el Contrato N° 2130441celebrado entre FONADE y Gerardo Escobar, cuyo Objeto es “Estudios, diseños y construcción de un CDI en el Municipio de arboletes- Antioquia para 160 cupos”, con un plazo de la obra era de 9 meses contados a partir del acta de inicio.
El 7 de mayo de 2014, se visitó la obra y se verificó que aunque las instalaciones presentan los espacios requeridos, y servicios públicos en funcionamiento, sin embargo, en la batería de baños, se encontró que los lavamanos y orinales no cumplen con la altura establecida en los lineamientos del ICBF ya que estos están demasiado bajitos para la edad promedio de los niños de primera infancia.</t>
    </r>
  </si>
  <si>
    <t>AE2014-CGR-AD-128</t>
  </si>
  <si>
    <r>
      <rPr>
        <b/>
        <sz val="10"/>
        <rFont val="Arial"/>
        <family val="2"/>
      </rPr>
      <t>Hallazgo No. 128. Convenio No. 200951 de 2009-ICBF. Guajira (A)</t>
    </r>
    <r>
      <rPr>
        <sz val="10"/>
        <rFont val="Arial"/>
        <family val="2"/>
      </rPr>
      <t xml:space="preserve">
Convenio N° 200951 de 2009, suscrito por el Instituto Colombiano de Bienestar Familiar, FONADE y el Ministerio de Educación Nacional, cuyo objeto es la construcción y dotación de nueva infraestructura adecuada para la Atención integral a la primera infancia en varios municipios a nivel nacional, y cuya contratación y gerencia para la ejecución de las obras está a cargo de FONADE, quien celebró el Contrato de Obra N° 2101070 que tiene por objeto realizar “Los estudios técnicos, diseños y construcción de Hogares Múltiples para el ICBF y el MEN, por el sistema de precio global fijo en el Municipio de Fonseca, Departamento de La Guajira”. El CDI construido se encuentra ubicado en el Municipio de Fonseca en la calle 21 N° 13-35, Barrio Cristo Rey.
Información Contractual:
 Contrato: Contrato de Obra N° 2101070 de 2010.
 Valor: $1.011.5 millones
 Objeto: Estudios técnicos, diseños y construcción de Hogares Múltiples para el ICBF y el Ministerio de Educación Nacional, por el sistema de precio global fijo en el Municipio de Fonseca, Departamento de La Guajira
 Fecha de Inicio: 02 de junio de 2010
 Plazo: 6 meses y quince días más adicional de 35 días
 Estado actual: Finalizado
 Contratista: Consorcio constructora Lacorazza
Se presentan dos áreas que no cumplen con el requerimiento mínimo según los lineamientos técnicos de referencia; esto sucede en las áreas de comedor y aulas.
Para el caso de las aulas que no cumplen con el área mínima, como se anotó en el numeral anterior, se hace la observación que de acuerdo al área con que se construyeron las aulas para los niños y niñas de pre-jardín, la cual es de 33,32M2, se puede deducir que deben ser aulas para operar máximo con 15 niños y así poder cumplir con los lineamientos y la Norma técnica para planeamiento y diseño de instalaciones y ambientes escolares NTC 4595, que estipula una ocupación mínimo de 2M2 por niño o niña. En la visita se establece que las aulas están siendo ocupadas por 26 niños y niñas, superando el máximo permitido según el área de cada aula, presentando una ocupación de 1,28M2 por niño. Lo anterior genera una Observación administrativa por el no cumplimiento de los lineamientos de ocupación por área construida, situación que se puede corregir disminuyendo el número de niños por aula, que para el caso de las áreas del CDI visitado, debe ser máximo de 16 niños o niñas por cada aula.</t>
    </r>
  </si>
  <si>
    <r>
      <rPr>
        <b/>
        <sz val="10"/>
        <color indexed="10"/>
        <rFont val="Arial"/>
        <family val="2"/>
      </rPr>
      <t xml:space="preserve">15/10/2015:
NO SE ENCONTRARON LOS SOPORTES QUE RELACIONA EL CORREO DEL 14/10/2015.
</t>
    </r>
    <r>
      <rPr>
        <sz val="10"/>
        <color indexed="10"/>
        <rFont val="Arial"/>
        <family val="2"/>
      </rPr>
      <t>09/10/2015:
A reformular
No se aporta soporte del cumplimiento de la presente actividad.
Se recomienda cumplir con el fin de la presente actividad como apoyo a la regional para que con base en la revisión técnica por parte del GII en la aplicación de la GIPI en la infraestructura, los supervisores de la operación puedan requerir lo correspondiente.</t>
    </r>
    <r>
      <rPr>
        <b/>
        <sz val="10"/>
        <color indexed="10"/>
        <rFont val="Arial"/>
        <family val="2"/>
      </rPr>
      <t xml:space="preserve">
</t>
    </r>
    <r>
      <rPr>
        <sz val="10"/>
        <rFont val="Arial"/>
        <family val="2"/>
      </rPr>
      <t xml:space="preserve">16/09/2015:
No se encontró la evidencia de la presente actividad.
Se recomienda aclarar la nota del informe del hallazgo: </t>
    </r>
    <r>
      <rPr>
        <i/>
        <sz val="10"/>
        <rFont val="Arial"/>
        <family val="2"/>
      </rPr>
      <t>"Debido a la gestión realizada se sugiere prorroga a 31 de diciembre de 2015".</t>
    </r>
    <r>
      <rPr>
        <sz val="10"/>
        <rFont val="Arial"/>
        <family val="2"/>
      </rPr>
      <t xml:space="preserve">
11/05/2015:
No se ha reportado avance para al mes de abril, favor indicar los logros que se han estado realizando con el fin de superar el presente hallazgo en estos 7 meses.</t>
    </r>
  </si>
  <si>
    <t>AE2014-CGR-AD-132</t>
  </si>
  <si>
    <r>
      <rPr>
        <b/>
        <sz val="10"/>
        <rFont val="Arial"/>
        <family val="2"/>
      </rPr>
      <t>Hallazgo No. 132. Construcción CDI Potosí- ICBF. Nariño (A-D-IP)</t>
    </r>
    <r>
      <rPr>
        <sz val="10"/>
        <rFont val="Arial"/>
        <family val="2"/>
      </rPr>
      <t xml:space="preserve">
4.4.3.8. Gerencia Departamental Colegiada de Nariño
En el Municipio de Potosí se celebró el contrato de obra No. SA-002-2008, con el objeto de ejecutar la “Construcción de dos aulas y una batería sanitaria para la atención infantil EMAUS, en la zona urbana del Municipio”, por valor de $127,5 millones, distribuidos en dos contratos, uno de $85 millones y el segundo para construcción de cocina, cuarto de aseo, un baño y una oficina de administración por valor de $42.5 millones, recursos provenientes del CONPES 115 de 2008.
El lote seleccionado para su construcción fue en la sede del antiguo Palacio Municipal, que por estar ubicado junto al cuartel de Policía, tuvo que ser trasladado cuando dicha sede fue atacada por la guerrilla.
La administración municipal, al construir el CDI, junto al cuartel de policía, no observó el riesgo al cual estaba sometiendo a los niños y niñas al riesgo de atentados terroristas, al construir las aulas para la atención del Hogar infantil para albergar 48 niños y niñas de 5 años, hecho que dio lugar a la reubicación por presiones de los padres de familia a una casa de familia en arrendamiento, donde se benefician 60 niños y niñas, la que no cumple con las especificaciones técnicas de infraestructura para la atención que se enmarque en la Estrategia “De Cero a Siempre”.
La administración municipal no tuvo en cuenta los parámetros y especificaciones orientadas por el ICBF en cuanto a construcción infraestructuras para atender a la primera infancia, ya que los Hogares Infantiles ICBF se empezaron a construir desde 1974. Desde su inicio, los Hogares Infantiles han contado con infraestructura establecida específicamente para primera infancia, al igual que los Jardines Sociales y los Hogares Múltiples y Empresariales.
El hecho descrito permite evidenciar la falta de responsabilidad por parte de los actores de la construcción e incumplimiento del principio de planeación.
“…El principio de planeación es una manifestación del principio de economía, consagrado en el artículo 25 de la Ley 80 de 1993, como se desprende de lo dispuesto en los numerales 6, 7 y 12 a 14 de esta disposición.
Con la construcción del CDI en zona de riesgo se incumple se causa riesgo en la integridad física de la población beneficiaria y riesgo de pérdida de los recursos públicos asignados a la construcción, dado que el bien no está cumpliendo con los fines para cual fue construido.
Se verificó que en el momento esta construcción hace parte de la administración municipal donde funciona una Biblioteca Municipal, causando de igual manera riesgo para las personas que utilizan los servicios ofrecidos por la Administración Municipal.
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t>
    </r>
  </si>
  <si>
    <t xml:space="preserve">Realizar oficios al ente territorial para que con base en la guía de infraestrcutura de primera infancia realice los ajustes y  adecuaciones pertinentes con la asistencia tecnica del ICBF                   </t>
  </si>
  <si>
    <r>
      <rPr>
        <b/>
        <sz val="10"/>
        <color indexed="10"/>
        <rFont val="Arial"/>
        <family val="2"/>
      </rPr>
      <t xml:space="preserve">15/10/2015:
NO SE ENCONTRARON LOS SOPORTES QUE RELACIONA EL CORREO DEL 14/10/2015.
</t>
    </r>
    <r>
      <rPr>
        <sz val="10"/>
        <color indexed="10"/>
        <rFont val="Arial"/>
        <family val="2"/>
      </rPr>
      <t>09/10/2015:
A reformular
El oficio aportado del 19 de abril de 2013 no es una actividad realizada para la vigencia del presente plan y tampoco contiene lo formulado en la Actividad: "con base en la guía de infraestrcutura de primera infancia realice los ajustes y  adecuaciones pertinentes con la asistencia tecnica del ICBF</t>
    </r>
    <r>
      <rPr>
        <sz val="10"/>
        <rFont val="Arial"/>
        <family val="2"/>
      </rPr>
      <t>"    
16/09/2015:
Se recomienda aclarar, respecto a los oficios generados a partir del hallazgo CGR, el contenido del oficio  S-2014-109741-0101 de 31/07/2014 y del el correo aportado del 09/09/2015 de Ana Rosa Maria Tepud (técnico CZ Ipiales) a Diego Armando Moreno (GII), ya que no evidencia el cumplimiento de la presente actividad.
11/05/2015:
No se ha reportado avance para al mes de abril, favor indicar los logros que se han estado realizando con el fin de superar el presente hallazgo en estos 7 meses.</t>
    </r>
  </si>
  <si>
    <t>AE2014-CGR-AD-133</t>
  </si>
  <si>
    <r>
      <rPr>
        <b/>
        <sz val="10"/>
        <rFont val="Arial"/>
        <family val="2"/>
      </rPr>
      <t>Hallazgo No. 133. Recursos Conpes 152 -162 destinados a los municipios de Nariño – Atención primera infancia. Nariño. (A-D)</t>
    </r>
    <r>
      <rPr>
        <sz val="10"/>
        <rFont val="Arial"/>
        <family val="2"/>
      </rPr>
      <t xml:space="preserve">
El Manual de Implementación del Conpes 152 de 2012- Primera Infancia, determina lineamientos para la adecuada distribución y ejecución de los recursos del Sistema General de Participaciones para la atención integral a la Primera Infancia, destinados a financiar las prioridades definidas por el Consejo Nacional de Política Nacional, vigencia 2012 en infraestructura, formación de talento humano y dotación del PAI y de Bibliotecas Públicas, para la atención Integral a la Primera Infancia, que deben tener en cuenta las administraciones municipales y distritales en la destinación de dichos recursos.
Con el propósito de verificar el uso de los recursos destinados mediante CONPES 152-2012 y 162-2013, se tomó una muestra de 26 municipios, que representan en el 41% del total de los municipios existentes en el Departamento de Nariño, a los cuales se les solicitó relación de compromisos y presupuesto ejecutado de los recursos CONPES asignados para la atención a la primera infancia, una vez efectuada la evaluación a la información recibida se encontró lo siguiente: Cuadro No. 61. Ejecución de Recursos Conpes 152-2012 y 162-2013 Municipios Nariño
La ineficiente planificación de los recursos asignados muestran que el 81% de la muestra seleccionada de municipios no se cumplen con los lineamientos establecidos en el manual de los documentos Conpes y los determinados por Instituto Colombiano de Bienestar Familiar, debido a que dichos recursos no fueron ejecutados para lo cual fueron destinados o tienen bajo nivel de ejecución, lo que no muestra una efectiva y eficiente gestión en la ejecución de los recursos durante la vigencia 2013, situación que no garantiza un logro óptimo de resultados que busca obtener la Estrategia de Cero a Siempre implementada por el gobierno nacional, como es la atención integral de los menores de 5 años, vulnerando el derecho de los niños y niñas de primera infancia a recibir o mejorar la protección especial, oportunidades y servicios, para que pueda desarrollarse física, mental, moral, espiritual y socialmente en forma saludable y normal, así como en condiciones de libertad y dignidad.
Esta conducta se constituye en hallazgo administrativo con presunta incidencia disciplinaria.</t>
    </r>
  </si>
  <si>
    <t xml:space="preserve">Realizar oficios a los entes territoriales para que con base en la guía de infraestrcutura de primera infancia ejecute los recursos con la asistencia tecnica requerida del ICBF                   </t>
  </si>
  <si>
    <r>
      <rPr>
        <b/>
        <sz val="10"/>
        <color indexed="10"/>
        <rFont val="Arial"/>
        <family val="2"/>
      </rPr>
      <t xml:space="preserve">09/10/2015:
A reformular
Se recomienda reformular esta actividad continuando con el fín de la presente actividad que es el de brindar apoyo técnico y seguimiento a los recursos COMPES que ejecuta el municipio en relación con la infraestructura PI. </t>
    </r>
    <r>
      <rPr>
        <sz val="10"/>
        <rFont val="Arial"/>
        <family val="2"/>
      </rPr>
      <t xml:space="preserve"> 
11/05/2015:
No se ha reportado avance para al mes de abril, favor indicar los logros que se han estado realizando con el fin de superar el presente hallazgo en estos 7 meses.</t>
    </r>
  </si>
  <si>
    <t>AE2014-CGR-AD-134</t>
  </si>
  <si>
    <r>
      <rPr>
        <b/>
        <sz val="10"/>
        <rFont val="Arial"/>
        <family val="2"/>
      </rPr>
      <t>Hallazgo No. 134. Estudios y diseños iniciales para la construcción del CDI Chachagüí -ICBF. Nariño (A-D-IP)</t>
    </r>
    <r>
      <rPr>
        <sz val="10"/>
        <rFont val="Arial"/>
        <family val="2"/>
      </rPr>
      <t xml:space="preserve">
El Fondo Financiero de Proyectos de Desarrollo – FONADE -, el Instituto Colombiano de Bienestar Familiar – ICBF - y el Ministerio de Educación Nacional — MEN - suscribieron el Convenio No. 200951 de fecha 12 de agosto de 2009, para la Gerencia por parte de FONADE de los proyectos de inversión del ICBF destinados a la construcción y dotación de nueva infraestructura adecuada para la atención integral a la primera infancia.
En el marco del Convenio No. 200951 de 2009, FONADE suscribió el contrato de obra No. 2100933 de fecha 17 de marzo de 2010 en el cual el Contratista se comprometía a realizar los estudios técnicos, diseño y construcción de hogares múltiples para el ICBF y el Ministerio de Educación Nacional, de acuerdo con los grupos establecidos, por el sistema de precio global fijo en el Municipio de Chachagüí, Departamento de Nariño.
El valor inicial del contrato de obra fue por $1.020 millones incluido el AIU e IVA sobre la utilidad, discriminados de la siguiente manera: $42 millones para la ejecución de los estudios y diseños en un plazo de dos (2) meses contados a partir de la suscripción del acta de inicio de esta etapa; y $978 millones para la ejecución de la obra en un plazo de cuatro (4) meses y quince (15) días contados a partir de la suscripción del acta de inicio de la etapa de obra.
El Anexo 01 “Documentos de Estudios Previos Grupo 09”, el cual hace parte integral del contrato, señala: “Descripción del predio. El lote, localizado en la Carrera 8 No. 2-26 para el desarrollo del proyecto, está dentro de un predio de propiedad del Municipio donde está actualmente la cancha de futbol, la cual será retirada para desarrollar el proyecto. El predio está localizado en pleno centro del  casco urbano y vecino al coliseo cubierto. Topográficamente, es plano, sin arborización y posee todos los servicios.”
De acuerdo al informe de gestión de FONADE del período abril – junio de 2010, el 12 de junio de 2010 se reciben a satisfacción los estudios y diseños para el predio seleccionado en los estudios previos.
Se encontró que en la construcción del CDI de Chachaguí se contrataron estudios y diseños iniciales, por valor de $42 millones, los que no fueron utilizados finalmente debido a que el predio sobre el cual se proyectó construir el CDI era la cancha de futbol del municipio lo que ocasionó problemas de orden público por la negativa de la comunidad a la ejecución de la obra. Estos hechos conllevaron a la suspensión del contrato hasta tanto se subsanara dicha situación.
La Gobernación de Nariño, adquirió y donó al Municipio de Chachaguí un lote para la construcción del CDI. Debido al cambio de lote inicial, se suscribió el 7 de marzo de 2011 un otrosí al contrato de obra en el cual se adicionaron recursos por valor de $42 millones con el fin de efectuar los estudios y diseño para la nueva implantación en el nuevo lote.
Posteriormente, el 13 de diciembre de 2011 se suscribió un nuevo otrosí al contrato de obra en el cual se adicionaron $142 millones, de los cuales $75 millones fueron para mayores cantidades e ítems no previstos por cambio de lote y $67 millones a la valoración por cambio de año.
Y el 2 de abril de 2012 se suscribió un otrosí al contrato de obra en el cual se adicionaron recursos por valor de $68 millones por concepto a las mayores cantidades e ítems no previstos por cambio de lote.
El 31 de julio de 2012 el Fondo Financiero de Proyectos de Desarrollo – FONADE - hace entrega del CDI Chachagüí al Instituto Colombiano de Bienestar Familiar – ICBF - y al Ministerio de educación Nacional — MEN-.
La negativa de la comunidad de permitir la ejecución de la obra en el sitio inicialmente dispuesto, demuestra deficiencias en el proceso de socialización del proyecto, y por ende de su planeación, situación que va en contravía a lo referido por la Procuraduría General de la Nación.
Lo anterior conllevó a que por motivos de orden público, se tuviera que suspender la ejecución del proyecto, se adquiriera un nuevo predio para su ejecución, se retrasara de manera considerable la entrega del CDI del Municipio de Chachagüí y se incurriera en gastos adicionales que, por un lado, no cumplieron con el fin para el cual fueron contratados como fue el valor pagado por los estudios y diseños iniciales equivalentes a $42 millones y, por el otro lado, se pudieron evitar como fue el valor pagado por la valoración por cambio de año equivalentes a $67 millones, lo que constituye un presunto daño fiscal en la suma de $109 millones.
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t>
    </r>
  </si>
  <si>
    <t>Adoptar por acto administrativo la Guía de Infraestructura de Primera Infancia actualizada. que establezca las condiciones fisicas requeridas para la operación y actividades de socialización por parte de los entes territoriales.</t>
  </si>
  <si>
    <t>Requerir al ejecutor - FONADE con el fin que atienda alas observaciones por parte de la CGR ya que el convenio con el cual se adelanto la obra es de gerencia integral.</t>
  </si>
  <si>
    <t>Realizar oficio dirigido a FONADE.</t>
  </si>
  <si>
    <t>Oficio</t>
  </si>
  <si>
    <r>
      <rPr>
        <b/>
        <sz val="10"/>
        <color indexed="10"/>
        <rFont val="Arial"/>
        <family val="2"/>
      </rPr>
      <t xml:space="preserve">15/10/2015:
NO SE ENCONTRARON LOS SOPORTES QUE RELACIONA EL CORREO DEL 14/10/2015.
</t>
    </r>
    <r>
      <rPr>
        <sz val="10"/>
        <color indexed="10"/>
        <rFont val="Arial"/>
        <family val="2"/>
      </rPr>
      <t>09/10/2015:
A reformular
No se aporto evidencia</t>
    </r>
    <r>
      <rPr>
        <sz val="10"/>
        <rFont val="Arial"/>
        <family val="2"/>
      </rPr>
      <t xml:space="preserve">
16/09/2015:
El oficio de la Alcaldia a ICBF, MEN y FONADE, suscrito por el Alcalde de Chachagüí el 09/07/2014, y el Acta de reunión del 03/07/2014 en la Alcaldía de Chachagüi y CDI Goticas de amor, tratan de la justificación a lo observado por la CGR.
Sin embargo, se recomienda aclarar y/o aportar la unidad de medida presente, que es un oficio dirigido a FONADE para que atienda a las observaciones CGR, en especial lo relacionado con: </t>
    </r>
    <r>
      <rPr>
        <i/>
        <sz val="10"/>
        <rFont val="Arial"/>
        <family val="2"/>
      </rPr>
      <t>"(...)  lo que constituye un presunto daño fiscal en la suma de $109 millones. (...)"</t>
    </r>
    <r>
      <rPr>
        <sz val="10"/>
        <rFont val="Arial"/>
        <family val="2"/>
      </rPr>
      <t xml:space="preserve">
11/05/2015:
De acuerdo a lo observado en meses anteriores favor demostrar la superación del hallazgo y aportar el soporte.</t>
    </r>
  </si>
  <si>
    <t>AE2014-CGR-AD-137</t>
  </si>
  <si>
    <r>
      <rPr>
        <b/>
        <sz val="10"/>
        <rFont val="Arial"/>
        <family val="2"/>
      </rPr>
      <t>Hallazgo No. 137. Jardín Social del Municipio de Piedecuesta –ICBF. Santander (A-D-IP)</t>
    </r>
    <r>
      <rPr>
        <sz val="10"/>
        <rFont val="Arial"/>
        <family val="2"/>
      </rPr>
      <t xml:space="preserve">
Como resultado de la visita técnica realizada por el Ingeniero Civil al Jardín Social del Municipio de Piedecuesta, se presenta la siguiente conclusión:
En el Municipio de Piedecuesta sobre el Lote 1 Portal del Valle, Sector Los Cisnes, zona Urbana se realizó la construcción del Jardín Social Los Cisnes del Instituto Colombiano de Bienestar Familiar, obra ejecutada mediante convenio de Cooperación y aporte N° 0 / 066 del 15 de diciembre de 2010, suscrito entre el Instituto Colombiano de Bienestar Familiar–ICBF-, el Municipio de Piedecuesta (Santander) y la Caja Santandereana de Subsidio Familiar CAJASAN y el Contrato 2008-2011-01 entre CAJASAN y cuyo objeto es “Construcción a todo costo con mano de obra calificada del jardín social del Municipio de Piedecuesta (SANTANDER), por la modalidad de precios unitarios fijos sin formula de reajustes”, por valor de $1.601,8 millones.
La construcción consta en general de un área de recepción, una área administrativa, cuatro módulos para atención de niños hasta cinco años construidos en Sistema Durapanel, aprobado por el convenio según consta en el Otro sí N° 3 de fecha 29 de mayo de 2012, los cuales a la fecha de visita se encuentran en funcionamiento, presentan buen aspecto constructivo, su dotación y áreas son todas utilizables, no se observan en el área de influencia fábricas, industrias ni otro tipo de construcciones que generen material particulado, vapores, ruido que puedan poner en riesgo la salud de sus usuarios; así las cosas la construcción y dotación cumplen con los fines de estado y presta un invaluable servicio a la población de su área de influencia; sin embargo como se anotó anteriormente revisado el capítulo correspondiente item no previsto del acta de entrega y recibo final de obra del contrato 2008-2011-01, se observa que el ítem 14,06, excavación mayor a 2 metros incluye adecuación, retiro roca, presenta un error en su operación matemática que genera que tanto en la citada acta de Recibo Final de Obra del Contrato 2008-2011-01, como en el Acta de Liquidación se pague un mayor valor por concepto de obra pagada pero no ejecutada, correspondiente a costos directos más indirectos de $186.354.605,28, ciento ochenta y seis millones trescientos cincuenta y cuatro mil seiscientos cinco, pesos con veintiocho centavos, los cuales no se observó en la documentación vista por la auditoria que este error se hubiera corregido.
Por lo anterior, se traslada la respectiva observación a la Caja de Compensación Cajasan, en razón a debilidades en los controles en la ejecución de la obra que deben ejercer los interventores y/o supervisores del contrato, así como de aquellos que tuvieron a su cargo la liquidación del mismo, situación que genera un gestión deficiente en el manejo de los recursos del Estado, lo que podría configurarse en un presunto daño fiscal.
Analizada la respuesta suministrada por Cajasan, la CGR concluye que la misma no desvirtúa el hallazgo debido a que los soportes presentados requieren un análisis técnico, toda vez que se encuentra contradicción entre lo justificado por la entidad frente a las Actas de Corte Nos. 1, 2 y 3 y el ítem 1.3 Comisión de Topografía de los Compromisos Contractuales, razón por la cual amerita el inicio de Indagación Preliminar. 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
</t>
    </r>
  </si>
  <si>
    <r>
      <rPr>
        <b/>
        <sz val="10"/>
        <color indexed="10"/>
        <rFont val="Arial"/>
        <family val="2"/>
      </rPr>
      <t xml:space="preserve">15/10/2015:
NO SE ENCONTRARON LOS SOPORTES QUE RELACIONA EL CORREO DEL 14/10/2015.
</t>
    </r>
    <r>
      <rPr>
        <sz val="10"/>
        <color indexed="10"/>
        <rFont val="Arial"/>
        <family val="2"/>
      </rPr>
      <t>08/10/2015:
A reformular
Debido a que el oficio I-2015-064112-0101 de 31/08/2015 dirigido a la Subdirección de mejoramiento y el Correo Socialización GIPI.pdf del 27/08/2015 indican por parte del Grupo de infraestructura que el documento es un BORRADOR, no cuenta como actividad realizada al 100%</t>
    </r>
    <r>
      <rPr>
        <b/>
        <sz val="10"/>
        <color indexed="10"/>
        <rFont val="Arial"/>
        <family val="2"/>
      </rPr>
      <t>.</t>
    </r>
    <r>
      <rPr>
        <sz val="10"/>
        <rFont val="Arial"/>
        <family val="2"/>
      </rPr>
      <t xml:space="preserve">
16/09/2015:
La GIPI se encuentra actualizada en borrador (según el Documento actualizacion GIPI.pdf), con adelantos para su adopción (Acción formulada).
Por lo anterior se recomienda aprovechar el mes de SEPTIEMBRE para lograr adoptar la GIPI.
11/05/2015:
No se ha reportado avance para al mes de abril, favor indicar los logros que se han realizado en estos 7 meses (Septiembre de 2014 a abril 2015) con la actualización del GIPI.</t>
    </r>
  </si>
  <si>
    <t>AR2013-CGR-AD-010</t>
  </si>
  <si>
    <t>DIRECCIÓN ADMINISTRATIVA</t>
  </si>
  <si>
    <r>
      <t xml:space="preserve">Hallazgo 10. Propiedad, Planta y Equipo- CAQUETA- Con presunta incidencia Administrativa.
</t>
    </r>
    <r>
      <rPr>
        <sz val="10"/>
        <rFont val="Arial"/>
        <family val="2"/>
      </rPr>
      <t xml:space="preserve">En  el  saldo  de  la  cuenta   1615  (Construcciones    en  Curso)  y la  cuenta   164027 (Edificaciones   -  Pendientes  de  Legalizar),  las cuales  no han sido ajustadas  a 31 de diciembre  de 2013  con base en las novedades  presentadas  en las inversiones de infraestructura o no se encontraron   en los archivos  de la regional  los soportes de algunas  inversiones,  tal como se describe  a continuación:   
• En  la  cuenta   164027   (Edificaciones  -  Pendientes   de Legalizar)   se  observó   saldo  por  valor  de  $50  millones,   correspondiente    a. los convenios  72/2003  y 260/2004,  sin que se cuente  con los soportes  respectivos  en los archivos  de la Regional.
</t>
    </r>
  </si>
  <si>
    <t>Deficiencias  de control  interno  lo relacionado  con el registro  de los ajustes  que se realizan  a los. convenios  en el área de infraestructura   y fallas  de comunicación entre la Regional y el Nivel Nacional,  situación  que genera  incertidumbre  en saldos del  Balance  de la Regional -  Caquetá,  por valor  de $622.04 millones y un menor valor registrado  en la cuenta  191502  Edificaciones   (Obras  y mejoras  en propiedad ajena)  y  un  mayor  valor   contabilizado    en  la  cuenta   1615  (Construcciones    en Curso), en cuantía  equivalente  a $279.81  millones.</t>
  </si>
  <si>
    <t>Realizar el cierre financiero de los convenios 260 y 072 para su legalizacion</t>
  </si>
  <si>
    <t xml:space="preserve">
2. Continuar con as mesas de trabajo involucrando a los actores: financiera, contabilidad, entre otros  </t>
  </si>
  <si>
    <t xml:space="preserve">Actas de Reunion- </t>
  </si>
  <si>
    <r>
      <rPr>
        <b/>
        <sz val="10"/>
        <color indexed="10"/>
        <rFont val="Arial"/>
        <family val="2"/>
      </rPr>
      <t xml:space="preserve">15/10/2015:
NO SE ENCONTRARON LOS SOPORTES QUE RELACIONA EL CORREO DEL 14/10/2015.
</t>
    </r>
    <r>
      <rPr>
        <sz val="10"/>
        <color indexed="10"/>
        <rFont val="Arial"/>
        <family val="2"/>
      </rPr>
      <t>08/10/2015:
A reformular
Se reitera lo observado en el mes anterior.</t>
    </r>
    <r>
      <rPr>
        <sz val="10"/>
        <rFont val="Arial"/>
        <family val="2"/>
      </rPr>
      <t xml:space="preserve">
</t>
    </r>
    <r>
      <rPr>
        <sz val="10"/>
        <color indexed="10"/>
        <rFont val="Arial"/>
        <family val="2"/>
      </rPr>
      <t>Se tiene en cuenta lo manifestado en la casilla Logros: "se recomienda prorrogar en atención a que se esta trabajando en la legalización y liquidación de los convenios 072 y 260"</t>
    </r>
    <r>
      <rPr>
        <sz val="10"/>
        <rFont val="Arial"/>
        <family val="2"/>
      </rPr>
      <t xml:space="preserve">
16/09/2015:
No es suficiente la realización de (3) reuniones en lugar de las (5) reuniones formuladas, debido a que en la última reunión del 11/08/2015, aún no se resuelve la Acción </t>
    </r>
    <r>
      <rPr>
        <i/>
        <sz val="10"/>
        <rFont val="Arial"/>
        <family val="2"/>
      </rPr>
      <t xml:space="preserve">"Realizar el cierre financiero de los convenios 260 y 072 para su legalizacion"; </t>
    </r>
    <r>
      <rPr>
        <sz val="10"/>
        <rFont val="Arial"/>
        <family val="2"/>
      </rPr>
      <t xml:space="preserve">y a que en el Informe Final del Hallazgo 10 se concluye: </t>
    </r>
    <r>
      <rPr>
        <i/>
        <sz val="10"/>
        <rFont val="Arial"/>
        <family val="2"/>
      </rPr>
      <t xml:space="preserve">"Con el fin de subsanar el hallazgo, se continúa con las mesas de trabajo para poder llegar a una solución con respecto a los soportes faltantes (...)".
</t>
    </r>
    <r>
      <rPr>
        <sz val="10"/>
        <rFont val="Arial"/>
        <family val="2"/>
      </rPr>
      <t>Se recomienda correguir la Unidad de medida conforme al número de soportes allegados (3).
11/05/2015:
Se recomienda tener en cuenta que la unidad de medida FORMULADA son Actas de reunión soportes de "(…) las mesas de trabajo involucrando a los actores: financiera, contabilidad, entre otros ."</t>
    </r>
  </si>
  <si>
    <t>AEF2014-CGR-DVHBVM-001</t>
  </si>
  <si>
    <t>DIRECCIÓN ADMINISTRATIVA-GRUPO GESTIÓN BIENES</t>
  </si>
  <si>
    <r>
      <t xml:space="preserve">Hallazgo 1. Matriz Única de Bienes Inmuebles y Muebles (Vacantes, Mostrencos y Vocaciones Hereditarias) ( A-D-PAS).
</t>
    </r>
    <r>
      <rPr>
        <sz val="10"/>
        <rFont val="Arial"/>
        <family val="2"/>
      </rPr>
      <t xml:space="preserve">
En el objetivo 5 de la Guía de Gestión de Bienes G2MPA1P5 del 13 de agosto de 2013 versión 3, se precisan las condiciones de  la información,  no obstante lo anterior se evidenció  que: La información proporcionada por el Instituto, aunque esta certificada por la misma entidad, presenta deficiencias, por cuanto los informes exigidos no se han entregado en la forma y oportunidad establecidas, incurriendo en errores y omisión en la presentación de la información" tales como: 
Deficiencia  en Información  del Valor del Patrimonio:   En la matriz única allegada por el ICBF e identificada en la Hoja Excel como VH-VACANTES, el instituto relaciona como recibidos 414 bienes inmuebles, de los cuales no informa para ninguno el valor del bien ingresado al patrimonio. 
Deficiencia  en  Información del  Valor Comercial:  En la matriz única a  nivel nacional no se reporta información sobre el valor comercial de 134 inmuebles que corresponde al 32% del total de inmuebles ingresados, no obstante, que es obligación del lCBF  estimar el valor comercial del bien denunciado.
Deficiencia en Información en Avalúo,  Venta del Bien e  Ingresos y Soportes: Por otra parte, en la Matriz Única, nivel nacional, de bienes Inmuebles a 2013 se relacionan ciento veintidós (122) inmuebles vendidos por $3.362.5 millones de los cuales diez (10) no registran información sobre el avalúo; cuarenta y uno (41) que corresponden al 37% no tienen información sobre el valor de venta del bien;  sumado  a  esto,  en  ninguno  de  ellos  se  informa  el  número  del comprobante contable de ingreso por venta del bien.
</t>
    </r>
    <r>
      <rPr>
        <b/>
        <sz val="10"/>
        <rFont val="Arial"/>
        <family val="2"/>
      </rPr>
      <t xml:space="preserve">
</t>
    </r>
  </si>
  <si>
    <t xml:space="preserve">Disponer del valor  comercial de los bienes que ingresan al patrimonio por vocación hereditaria y bien vacante. </t>
  </si>
  <si>
    <t>Realizar el avalúo comercial de los 134 inmuebles que no disponen de su valor comercial.</t>
  </si>
  <si>
    <t>Informe de Avalúo Comercial</t>
  </si>
  <si>
    <t>09/10/2015:
A reformular</t>
  </si>
  <si>
    <t>AEF2014-CGR-DVHBVM-054</t>
  </si>
  <si>
    <r>
      <t xml:space="preserve">Hallazgo No. 54.    Inmuebles Invadidos (A-D).
</t>
    </r>
    <r>
      <rPr>
        <sz val="10"/>
        <rFont val="Arial"/>
        <family val="2"/>
      </rPr>
      <t xml:space="preserve">La Guía Gestión de Bienes G2 MPA 1 P5 versión 3.0. del 13 de agosto de 2013, en el numeral 5.2.1.26 precisa competencias frente a estos bienes y la Resolución 2200 de 2010 en el Artículo 20 numeral 8 establece criterios para ingreso real y material de bienes, no obstante se evidenció que:
Existen  112  inmuebles  invadidos  par  terceros  con  avalúos  que  ascienden  a $10.252.5 millones, significando con ello un riesgo de pérdida de estos bienes, menoscabando los recursos del ICBF con los cuales se verían beneficiados los diferentes  programás del Instituto. A la vez,  incumpliendo 10  establecido en  la Resolución 2200 de 2010 sobre enajenación 0 conserva clon de los bienes adjudicados.
</t>
    </r>
  </si>
  <si>
    <t>Brindar acompañamiento y asistencia técnica a las Direcciones Regionales para el impulso de los procesos reivindicatorios en curso</t>
  </si>
  <si>
    <t>Asesorar a las direcciones regionales para el avance en el saneamiento de los inmuebles reportados como invadidos con base en el estado en el que se encuentre cada uno</t>
  </si>
  <si>
    <r>
      <rPr>
        <b/>
        <sz val="10"/>
        <color indexed="10"/>
        <rFont val="Arial"/>
        <family val="2"/>
      </rPr>
      <t>09/10/2015:
A reformular
La evidencia aportada soporta la asesoria a 1 (Huila) de las 16 regionales formuladas.</t>
    </r>
    <r>
      <rPr>
        <sz val="10"/>
        <rFont val="Arial"/>
        <family val="2"/>
      </rPr>
      <t xml:space="preserve">
21/09/2015:
No se encontró la evidencia.</t>
    </r>
  </si>
  <si>
    <t>AEF2014-CGR-DVHBVM-059</t>
  </si>
  <si>
    <r>
      <t xml:space="preserve">Hallazgo No. 59. Continuación: Denuncia  163-210383 y   D-19-270674. Causante:  Luis Eduardo Lombana Martinez. Bienes  adjudicados (A).
</t>
    </r>
    <r>
      <rPr>
        <sz val="10"/>
        <rFont val="Arial"/>
        <family val="2"/>
      </rPr>
      <t xml:space="preserve">Por otra parte, el ICBF en la matriz de bienes inmuebles, solamente reporto (6) predios pertenecientes al causante, los cuales no se encuentran en el inventario SEVEN del lCBF  a 31 de diciembre de 2013.
EI propósito del legislador al expedir la Ley 75 de 1968, numeral 2, Artículo 66, fue el de incrementar el patrimonio del ICBF, con destino a los programás que desarrolla, Sin embargo, en el acta de Visita Fiscal de fecha 9 de junio de 2014, practicada en las dependencias de la Regional Cundinamarca, se evidenció que los inmuebles no han ingresado física y materialmente al ICBF, como tampoco se tiene conocimiento sobre su destinación.
Lo reflejado en la tabla evidencia falta de gestión por parte del Instituto, toda vez que la Ley Ie otorgó al Instituto la potestad de recibir la propiedad de estos bienes con el fin de dotarla de recursos que Ie permitan cumplir con los fines esenciales de defensa, protección y fortalecimiento de la familia y niñez colombiana, a partir de la consideración de que los bienes denunciados incrementarían su patrimonio de manera considerable.
Aunado a lo anterior, los bienes fiscales son objeto de protección legal frente a eventos en los cuales los particulares pretendan apropiarse de ellos, Es par ello que para evitar estas situaciones, la misma Carta Política señala en su Artículo 63, que todos los bienes fiscales "son inalienables, inembargables e imprescriptibles", en razón a que están destinados a cumplir fines de utilidad Pública. 
</t>
    </r>
  </si>
  <si>
    <t>Brindar acompañamiento y asistencia técnica a las regional Cundinamarca para el saneamiento de los inmuebles adjudicados dentro de la sucesión del causante Luis Eduardo Lombana</t>
  </si>
  <si>
    <t xml:space="preserve">Realizar un informe semestral respecto al avance del proceso de saneamiento en curso </t>
  </si>
  <si>
    <r>
      <rPr>
        <b/>
        <sz val="10"/>
        <color indexed="10"/>
        <rFont val="Arial"/>
        <family val="2"/>
      </rPr>
      <t>09/10/2015:
A reformular
No se encontró evidencia</t>
    </r>
    <r>
      <rPr>
        <sz val="10"/>
        <rFont val="Arial"/>
        <family val="2"/>
      </rPr>
      <t xml:space="preserve">
21/09/2015:
No se encontró la evidencia.</t>
    </r>
  </si>
  <si>
    <t>AEF2014-CGR-DVHBVM-065</t>
  </si>
  <si>
    <r>
      <t xml:space="preserve">Hallazgo No. 65. Continuación: Inmueble en Comodato - Calle 53B No. 24-08, apto 202 (A¬ D).
</t>
    </r>
    <r>
      <rPr>
        <sz val="10"/>
        <rFont val="Arial"/>
        <family val="2"/>
      </rPr>
      <t>No obstante  lo anterior, el ICBF, suscribió convenio No. 0960 de fecha  14 de febrero de 2013, con el objeto de aunar esfuerzos con la Asociación Nacional de Pensionados del ICBF ANPICBF, para brindar acciones permanentes de sensibilización para el retiro laboral de los servidores públicos del Instituto.
De los hechos descritos anteriormente se evidencia que el ICBF teniendo certeza acerca de la imposibilidad jurídica de entregar en comodato los bienes adquiridos por vocación hereditaria o por asignación de vacantes, utiliza la figura jurídica del convenio de colaboración mutua entre entidades para el desarrollo de programás de bienestar social del ICBF, propósito que tampoco corresponde a la destinación que de manera especifica se Ie impone al ICBF, para el cumplimiento de sus funciones misionales.</t>
    </r>
    <r>
      <rPr>
        <b/>
        <sz val="10"/>
        <rFont val="Arial"/>
        <family val="2"/>
      </rPr>
      <t xml:space="preserve">
</t>
    </r>
  </si>
  <si>
    <t xml:space="preserve">Estudiar  la viabilidad de suscripción  de contrato de comodato </t>
  </si>
  <si>
    <t xml:space="preserve">Elaborar concepto sobre la viabilidad de suscribir un nuevo contrato de comodato para consideracion de la Secretaria General </t>
  </si>
  <si>
    <t xml:space="preserve">Concepto remitido </t>
  </si>
  <si>
    <t>AEF2014-CGR-DVHBVM-095</t>
  </si>
  <si>
    <t>REGIONAL BOGOTA  – DIRECCION ADMINISTRATIVA</t>
  </si>
  <si>
    <r>
      <t xml:space="preserve">Hallazgo No. 95.    Gastos  asumidos  por   el   lCBF    en   bienes  vacantes mostrencos y vocaciones hereditarias(A-D).
</t>
    </r>
    <r>
      <rPr>
        <sz val="10"/>
        <color indexed="8"/>
        <rFont val="Arial"/>
        <family val="2"/>
      </rPr>
      <t xml:space="preserve">La Resolución No.1385 de 2010 Artículo 3 del ICBF,  Núm.. 7, y el Artículo 4 de la Resolución 2200 de  2010, establece el  procedimiento  para  la enajenación  de bienes, no obstante lo anterior se evidenció:
Las Regionales del ICBF allegaron veintiún (21) certificaciones de los gastos por pago de servicios públicos, vigilancia, mantenimiento, impuestos y valorización, registros y administración, en los bienes vacantes, mostrencos y vocaciones hereditarias. La información, según las mismas certificaciones, se logro recopilar de manera parcial por algunas vigencias por la suma de $4.220.8 millones.
Es Así como la Regional Bogotá certificó el 25 de marzo de 2014, que se habían asumido gastos del 2000 al 2013 por concepto de bienes inmuebles ubicados en propiedad horizontal por la suma de $901.1 millones.
</t>
    </r>
  </si>
  <si>
    <t xml:space="preserve">Se  denotan  las  deficiencias  en  la gestión  adelantada  por  el  Instituto  para  la enajenación de bienes de los cuales ya se tiene recomendación.   ASI mismo, por las mismas características de los bienes, estos no resultan aptos para el uso del instituto como el caso de  los bienes de  la Regional Bogotá de  los cuales se certifican gastos por bienes ubicados en propiedad horizontal.
</t>
  </si>
  <si>
    <t xml:space="preserve">Garantizar la definición de destinación de los inmuebles que ingresen por vocación hereditaria dentro de los dos (2) meses siguientes a su ingreso </t>
  </si>
  <si>
    <t xml:space="preserve">Realizar un informe  respecto a  al avance que se ha realizado a la fecha para la venta de los inmuebles  quese encuentran desocupados </t>
  </si>
  <si>
    <t>21/09/2015:
No se encontró la evidencia.</t>
  </si>
  <si>
    <t>ARGR2013-CGR-AD068</t>
  </si>
  <si>
    <r>
      <t xml:space="preserve">Hallazgo 68. DIRECCIÓN ADMINISTRATIVA. HOGARES COMUNITARIOS Y CENTROS DE DESARROLLO INTEGRAL (A)
</t>
    </r>
    <r>
      <rPr>
        <sz val="10"/>
        <color indexed="8"/>
        <rFont val="Arial"/>
        <family val="2"/>
      </rPr>
      <t>(...)
• CDI Rafael Pombo, Mesitas Del Colegio.
Se visitó el CDI Rafael Pombo inspección La Victoria, municipio de Mesitas del Colegio que funciona desde el 18 de agosto de 2014. Tiene capacidad para 65 niños y niñas, donde se les ofrece cuatro (4) momentos de alimentación: desayuno, refrigerio, almuerzo y refrigerio.
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
También se presentan inconvenientes en la conexión de la planta eléctrica, el tanque subterráneo y adicionalmente no se le ha efectuado el desenglobe del terreno y las escrituras respectivas por parte de la alcaldía de Mesitas def·Colegio de acuerdo a la información aportada por la coordinadora del CDI. Por intermedio de la coordinadora se dieron a conocer los anteriores inconvenientes en la construcción del CDI al supervisor del FONADE.
Las anteriores situaciones incumplen la Norma Técnica Colombiana NTC 4595 de 2006, sobre Planeamiento y Diseño de Instalaciones y Ambientes Escolares .
(...)</t>
    </r>
  </si>
  <si>
    <t>Realizar visita tecnica de seguimiento</t>
  </si>
  <si>
    <t xml:space="preserve">En asistencia tecnica de las infraestructuras  a las cuales apoya el grupo de infraestructrura inmobiliaria se realizará visita tecnica a fin de evidenciar que la operatividad de  dicha edificación no este siendo alterada por las fallas en la construcción  que se realcionan en la causa del hallazgo. </t>
  </si>
  <si>
    <t>Informe de comision</t>
  </si>
  <si>
    <r>
      <rPr>
        <b/>
        <sz val="10"/>
        <color indexed="10"/>
        <rFont val="Arial"/>
        <family val="2"/>
      </rPr>
      <t>09/10/2015:
A reformular ???
Teniendo en cuenta las conclusiones del informe y que no se aclaró frente al reporte de cumplimiento del 100%.</t>
    </r>
    <r>
      <rPr>
        <sz val="10"/>
        <rFont val="Arial"/>
        <family val="2"/>
      </rPr>
      <t xml:space="preserve">
16/09/2015:
Favor aclarar sí la actividad se cumplió debidamente, ya que en las conclusiones del informe del hallazgo se indica que para cerrar el hallazgo se requiere un plazo adicional hasta el 31/12/2015.
11/05/2015:
Se recomienda ir aportando las evidencias de los logros relacionados en la casilla Logros y dificultades</t>
    </r>
  </si>
  <si>
    <t>ARGR2013-CGR-AD115</t>
  </si>
  <si>
    <r>
      <t xml:space="preserve">Hallazgo 115. DIRECCIÓN ADMINISTRATIVA. PROPIEDAD PLANTA Y EQUIPO (A)
</t>
    </r>
    <r>
      <rPr>
        <sz val="10"/>
        <rFont val="Arial"/>
        <family val="2"/>
      </rPr>
      <t>El ICBF Regional Caquetá, no aplicó lo establecido en el articulo 2 de la Ley 87 de 1993; el Régimen de Contabilidad Pública "normas técnicas relativas a los activos, numeral 9.1.1.5 Propiedad, Planta y Equipo.
Debido a que en el contrato N° 123 del 09-06-13 de detención preventiva, se evidenció inconsistencia en los elementos adquiridos, como: No tener registro de ingreso a almacén del Instituto, no tienen la debida placa de identificación, en el momento los bienes se encuentran en el Hogar de retención de adolescentes, bajo la responsabilidad del operador que adelanta el contrato de detención preventiva, sin que se tenga suscrito contratos de comodato o documento que indique la propiedad de los bienes por parte de ICBF.
Lo anterior se presenta por deficiencias en el registro de los bienes, lo cual pone en riesgo estos elementos que están en manos de terceros, pues no existen soportes para exigir la restitución o el pago de los mismos en caso de hurto o pérdida.
En la respuesta la entidad, anexa Memorando del 22..0.8-13 emanado de la Directora Administrativa, de la Dirección General: ASUNTO: Adquisición de Bienes Muebles - Dotación Adquirida en el Marco del Contrato de Aporte. "En cumplimiento de lo señalado en el numeral 4° del instructivo para la contratación de las modalidades de atención integral en Centros de Desarrollo Infantil, Modalidad Familiar, Hogares Infantiles, Lactantes y Preescolar, en el marco de la estrategia de "Cero a Siempre" para la vigencia 2013 con radicado ...".
Los bienes adquiridos como dotación, en el marco del contrato de aporte, no deben ser ingresados al Almacén del lCBF, en el entendido que son adquiridos a nombre propio del operador y de acuerdo al instructivo en mención, es él quien debe registrarlos en sus estados financieros, donde sobre los mismos no existe mas que una obligación de usarlos conforme a las indicaciones del contrato y entregarlos a su finalización a quien el ICBF indique, obligaciones que deberá hacer cumplir a cabalidad el supervisor de cada uno de ellos.
Por lo anterior y dando cumplimiento a las instrucciones impartidas por la supervisión de Responsabilidad Penal, mediante memorando de fecha 31/10/2013, donde estipula que "desde te Regional se debe garantizar que el operador allegue las evidencias documentales de /a inversión de los recursos..."
El supervisor del contrato 123/13, procedió a elaborar Acta de Verificación de los elementos adquiridos por el operador, según listados referenciados por la Subdirección de Responsabilidad el día 14/12/2013.</t>
    </r>
  </si>
  <si>
    <t>Carencia de especificación  en los contratos de aportes sobre el ingreso de los bienes adquiridos con recursos del ICBF.</t>
  </si>
  <si>
    <t>Redefinir, de acuerdo con el concepto que emita la Dirección de Contratación, el procedimiento que se debe adelantar para el manejo de los elementos adquiridos con recursos de ICBF, con cuyo operador se haya suscrito contrato de aporte.</t>
  </si>
  <si>
    <t>Actualización de la Guía de Gestión de Bienes de acuerdo al concepto emitido por la Dirección de Contratación.</t>
  </si>
  <si>
    <t>Guía</t>
  </si>
  <si>
    <t>09/10/2015:
A reformular
La Guia GGB se actualizó sin establecer tratamiento a este punto. Se adelantó la solicitud a Dirección de contratación y recepción del mismo.
En la formulación del nuevo PM CGR 2015-2016 Administrativa se observa por parte de OCI la inclusión de una actividad similar que dé tratamiento para el hallazgo ARGR2014-CGR-ADM017.}</t>
  </si>
  <si>
    <r>
      <t xml:space="preserve">Hallazgo 115. DIRECCIÓN ADMINISTRATIVA. PROPIEDAD PLANTA Y EQUIPO (A)
</t>
    </r>
    <r>
      <rPr>
        <sz val="10"/>
        <rFont val="Arial"/>
        <family val="2"/>
      </rPr>
      <t>El ICBF Regional Caquetá, no aplicó lo establecido en el articulo 2 de la Ley 87 de 1993; el Régimen de Contabilidad Pública "normas técnicas relativas a los activos, numeral 9.1.1.5 Propiedad, Planta y Equipo.
Debido a que en el contrato N° 123 del 09-06-13 de detención preventiva, se evidenció inconsistencia en los elementos adquiridos, como: No tener registro de ingreso a almacén del Instituto, no tienen la debida placa de identificación, en el momento los bienes se encuentran en el Hogar de retención de adolescentes, bajo la responsabilidad del operador que adelanta el contrato de detención preventiva, sin que se tenga suscrito contratos de comodato o documento que indique la propiedad de los bienes por parte de ICBF.
Lo anterior se presenta por deficiencias en el registro de los bienes, lo cual pone en riesgo estos elementos que están en manos de terceros, pues no existen soportes para exigir la restitución o el pago de los mismos en caso de hurto o pérdida.
En la respuesta la entidad, anexa Memorando del 22..0.8-13 emanado de la Directora Administrativa, de la Dirección General: ASUNTO: Adquisición de Bienes Muebles - Dotación Adquirida en el Marco del Contrato de Aporte. "En cumplimiento de lo señalado en el numeral 4° del instructivo para la contratación de las modalidades de atención integral en Centros de Desarrollo Infantil, Modalidad Familiar, Hogares Infantiles, Lactantes y Preescolar, en el marco de la estrategia de "Cero a Siempre" para la vigencia 2013 con radicado ...".
Los bienes adquiridos como dotación, en el marco del contrato de aporte, no deben ser ingresados al Almacén , en el entendido que son adquiridos a nombre propio del operador y de acuerdo al instructivo en mención, es él quien debe registrarlos en sus estados financieros, donde sobre los mismos no existe mas que una obligación de usarlos conforme a las indicaciones del contrato y entregarlos a su finalización a quien el ICBF indique, obligaciones que deberá hacer cumplir a cabalidad el supervisor de cada uno de ellos.
Por lo anterior y dando cumplimiento a las instrucciones impartidas por la supervisión de Responsabilidad Penal, mediante memorando de fecha 31/10/2013, donde estipula que "desde te Regional se debe garantizar que el operador allegue las evidencias documentales de /a inversión de los recursos..."
El supervisor del contrato 123/13, procedió a elaborar Acta de Verificación de los elementos adquiridos por el operador, según listados referenciados por la Subdirección de Responsabilidad el día 14/12/2013.</t>
    </r>
  </si>
  <si>
    <t>Socialización  mediante correo electrónico a todos los colaboradores del Grupo de Gestión de Bienes y Grupos Administrativos de las Regionales, sobre los ajustes realizados a la Guía.</t>
  </si>
  <si>
    <t>Correo electrónico</t>
  </si>
  <si>
    <t>ARGR2013-CGR-AD119</t>
  </si>
  <si>
    <r>
      <t xml:space="preserve">Hallazgo 119. DIRECCIÓN ADMINISTRATIVA. MEDIDAS DE PROTECCIÓN.
</t>
    </r>
    <r>
      <rPr>
        <sz val="10"/>
        <rFont val="Arial"/>
        <family val="2"/>
      </rPr>
      <t xml:space="preserve">
CORDOBA.
La seguridad, se refiere a las políticas, procedimientos y medidas técnicas usadas para evitar un acceso no autorizado, alteración, robo o daños físicos a los sistemas de información, puede promoverse mediante un conjunto de técnicas y herramientas para salvaguardar el hardware, software, las redes de telecomunicaciones y de datos.
Existen Debilidades en el Centro de Cableado y Oficina de Sistemas en la
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Esto se presenta por falta de mecanismos de seguimiento y monitoreo, lo que puede generar inefectividad en el trabajo e ineficacia causada por el fracaso en el logro de las metas.</t>
    </r>
  </si>
  <si>
    <t>Realizar diagnóstico para verificar las medidas de seguridad existentes en el cuarto técnico y  proponer  las acciones de mejora como control de acceso, detectores de Humo, ventilación, y evitar el acceso no autorizado. Dentro de la visita, también conminar a la Regional Córdoba para que revise los dos aplicativos existentes, las mejoras y actualizaciones necesarias y definir su integración a la Plataforma Tecnológica del ICBF.</t>
  </si>
  <si>
    <t>Visita Técnica a la Regional Córdoba. Verificación, analices y diagnostico para subsanar las obras y requerimientos pertinentes.</t>
  </si>
  <si>
    <t>Comisión</t>
  </si>
  <si>
    <t>09/10/2015:
Ok</t>
  </si>
  <si>
    <t>ARGR2013-CGR-AD120</t>
  </si>
  <si>
    <r>
      <t xml:space="preserve">Hallazgo 120. DIRECCIÓN ADMINISTRATIVA. ORGANIZACIÓN DE
DOCUMENTOS (A, 01)
</t>
    </r>
    <r>
      <rPr>
        <sz val="10"/>
        <rFont val="Arial"/>
        <family val="2"/>
      </rPr>
      <t>Ley 594 de 2000, en el art 11, establece la obligatoriedad de la conformación de los archivos públicos y contempla la obligación de su custodia y la formación de estos y los contratos aun en ejecución serán parte del archivo de gestión por ser una documentación sometida a su continua utilización y se cuenta con apoyo de los organismos de control de la citada Ley.
El artículo 3 de la Ley 594, señala:
"ARTICULO 3°. Definiciones. Para los efectos de esta ley se definen los
siguientes conceptos, así:
"Archivo. (...)." 
"Gestión documental. (...)".
Por otro lado los Artículos 22 "Procesos Archivísticos.(...)
ARCHIVO DE GESTION: (...)
ARCHIVO CENTRAL: (...)
ARCHIVO HISTORICO: (...)"
Las entidades públicas deberán elaborar programas de Gestión de Documentos, dentro del concepto de archivo total, comprende procesos tales como la producción o recepción, la distribución, la consulta, la organización, la recuperación y la disposición final de los documentos. Es obligatorio que las entidades del Estado deben elaborar y adoptar las respectivas tablas de retención documental, como lo establece el artículo 24 de la ley 594 de 2000.
El Numeral 1.8. Expediente Contractual del manual de Contratación, estipula que "..Las carpetas de expedientes contractuales contendrán los documentos previos, proyecto de pliego de condiciones, pliego de condiciones, adendas, constancias de publicación en el Portal único de Contratación SECOP, actas de audiencias, listados de asistencia, observaciones y documentos de respuesta, actos administrativos, contrato, pólizas, oficios, documentos modificatorios, actas de inicio, suspensiones, la relación de contratación derivada, copia de los contratos derivados, documentos de correspondencia entre contratante y contratista, las actas de liquidación de los mismos, e informes de ejecución que el contratista haya presentado, los informes de supervisión o interventoría, actas del comité de asesoría contractual (para el caso de las Direcciones Regionales) así como todos los documentos soporte de la ejecución contractual, actos administrativos de imposición de sanciones, sus respectivas constancias de ejecutoria y oficios derivados de esta actividad"
Bolivar (...)
Caquetá (...)
Córdoba (...)
Cundinamarca (...)
Magdalena (...)
Nariño (...)
Santander (...)
Tolima (...)
Valle (...)</t>
    </r>
  </si>
  <si>
    <t>Diseñar e implementar un conjunto de actividades encaminadas a la actualización, sensibilización y capacitación a funcionarios públicos en el área de Gestión Documental.</t>
  </si>
  <si>
    <t>2. Diseño e implementación de un módulo de capacitación a colaboradores, en el tema de archivos de gestión aplicables en cada una de los procesos: procesos de gestión administrativa, proceso de contratación, proceso de gestión humana, proceso de gestión financiera, entre otros.</t>
  </si>
  <si>
    <t>Módulo</t>
  </si>
  <si>
    <t>3,  Elaboración del Programa de Gestión Documental PGD.</t>
  </si>
  <si>
    <t>Plan</t>
  </si>
  <si>
    <t>09/10/2015:
A reformular
Debido a que la unidad es UN (1) documento PLAN, se recomienda que una vez se cuente con el plan completo se reporte su avance y antes no.</t>
  </si>
  <si>
    <t>AEF2014-CGR-DVHBVM-027</t>
  </si>
  <si>
    <r>
      <t xml:space="preserve">Hallazgo No. 27.    Denuncia No. D-519-lncumplimiento  de normas sobre el Ingreso de Bienes al lCBF (A-D- PAS).
</t>
    </r>
    <r>
      <rPr>
        <sz val="11"/>
        <rFont val="Arial"/>
        <family val="2"/>
      </rPr>
      <t xml:space="preserve">
EI Numeral 2 del Artículo 66 de la Ley 75 de 1968 y el numeral 22 del  Artículo 17 del  Decreto  1137 de  1999, establecen  competencias  del  ICBF frente  a  estos procesos, no obstante lo anterior se evidencia que:
Mediante Sentencia del 5 de febrero de 1989, el Juzgado Tercero de Familia de Bogotá, adjudicó al ICBF un bien inmueble ubicado en la Transversal 27 No. 39A-36 y 39A-38, nueva dirección Carrera 28A No. 39A-36 y con Folio de Matrícula Inmobiliaria 50C-254534, avaluado en $25.0 millones.
La Guía de Gestión de Bienes del ICBF, en el numeral 5.2.1.6., señala: "Tan pronto se encuentre perfeccionado el acto de adjudicación o de adquisición de un inmueble por cualquier medio, debe registrarse en la Oficina de Registro de Instrumentas Públicos del lugar donde se encuentre el bien...".
Se  evidencia  que  aun  cuando  la  sentencia  de  adjudicación  del  inmueble  se produjo en febrero de 1989, solo hasta el 28 de febrero de 2013,  es decir 23 años después, el ICBF realiza su incorporación en el patrimonio de la Entidad, por el valor  del  avalúo  de  la sentencia  e  inicia  acciones  judiciales  para  obtener  la devolución del inmueble, por parte de! tercero poseedor.
Se   evidencia   ausencia   de   gestión   del    ICBF   para   adelantar   acciones administrativas con el fin de ingresar los bienes adjudicados por decisión judicial al patrimonio de la Entidad.
</t>
    </r>
  </si>
  <si>
    <t xml:space="preserve">Estas situaciones han generado que la información suministrada por el ICBF, no resulte confiable.
</t>
  </si>
  <si>
    <t>Realizar seguimiento al proceso reivindicatorio N° 2013-776, que cursa en Juzgado Octavo Civil del Circuito de Bogotá, solicitándole por escrito a la abogada del Grupo de representación Judicial de la Regional Bogotá, a cargo del proceso, informe de lo adelantado en el mismo.  Es necesario precisar que la fecha de adjudicación no fue el 05 de febrero de 1989, la fecha real de adjudicación fue el 05 de febrero de 1996</t>
  </si>
  <si>
    <t>La Dirección Administrativa consolidará un informe semestral sobre la gestión del ICBF, frente al proceso de saneamiento en curso, de acuerdo con las actuaciones que adelante la Oficina Asesora Jurídica.</t>
  </si>
  <si>
    <t>Informes</t>
  </si>
  <si>
    <t xml:space="preserve"> La D. Admnistrativa esta pendiente de confirmar si acepta el traslado de este hallazgo, de acuerdo con la solicitud realizada por la R. Bogota</t>
  </si>
  <si>
    <t>AEF2014-CGR-DVHBVM-032</t>
  </si>
  <si>
    <r>
      <t xml:space="preserve">Hallazgo No. 32.    Denuncia  sin  no. de la Vocación  Hereditaria del Causante Pedro Julio  Castaño  Montes.  Ausencia  de Control  para la recuperación de Bienes  y pérdida  de Bienes Adjudicados (A-D).
</t>
    </r>
    <r>
      <rPr>
        <sz val="11"/>
        <rFont val="Arial"/>
        <family val="2"/>
      </rPr>
      <t xml:space="preserve">
EI Numeral 2 del Artículo 66 de la Ley 75 de 1968 y el numeral 22 del Artículo 17 del  Decreto  1137 de  1999, establecen  competencias  del  ICBF frente  a  estos procesos, no obstante lo anterior se evidencia que:
Con sentencia de adjudicación del 29 de julio de 1974, proferida por el Juzgado Diecisiete   Civil del  Circuito de  Bogotá,  se adjudicaron  al  ICBF,  los  siguientes inmuebles:
Respecto de la Casa de habitación ubicada en la carrera 10A número 5-15, de la ciudad de Bogotá, D.E., la Sentencia adjudico al ICBF el derecho común y proindiviso equivalente al 50% del inmueble; no obstante la información rendida por el Instituto, contenida en Acta de fecha 20 de junio de 2014, señala que no tiene conocimiento de la destinación de este predio: </t>
    </r>
    <r>
      <rPr>
        <i/>
        <sz val="11"/>
        <rFont val="Arial"/>
        <family val="2"/>
      </rPr>
      <t>"No se tiene conocimiento de la destinación de este predio. Estas vocaciones fueron tramitadas por la Regional Bogotá, y lo que se recibió en este Regional este consignado en Convenio No. 0/122 de 30 de mayo de  1984,  en la cual se registran contablemente dos  (2) predios  de Fusagasugá, y se relaciona  la  Escritura  No.  2763  que  corresponde  a  la  protocolización  del  Juicio  de Sucesión de Pedro Julio  Castaño Montes. No se relaciona en dicho convenio ningún precio de esa vocación ubicado en Bogotá"</t>
    </r>
    <r>
      <rPr>
        <sz val="11"/>
        <rFont val="Arial"/>
        <family val="2"/>
      </rPr>
      <t>.</t>
    </r>
  </si>
  <si>
    <t xml:space="preserve">Realizar seguimiento a los procesos de saneamiento de inmuebles propiedad del ICBF </t>
  </si>
  <si>
    <t xml:space="preserve">La actividad que no se cumplio para este hallazgo, por lo tanto sera re-formulada por la D. Administrativa. </t>
  </si>
  <si>
    <t>AEF2014-CGR-DVHBVM-033</t>
  </si>
  <si>
    <r>
      <t xml:space="preserve">Hallazgo No. 33.    Denuncia No.  1143. Causante: Inés  Villamarin V. Gestión del ICBF (A).
</t>
    </r>
    <r>
      <rPr>
        <sz val="11"/>
        <rFont val="Arial"/>
        <family val="2"/>
      </rPr>
      <t xml:space="preserve">EI numeral 2 del Artículo 66 de la Ley 75 de 1968, el numeral 22 del Artículo 17 del Decreto 1137 d e 1999, la Ley 7 de 1979 artículo 39 numeral 12; Decreto 1137 de 1999 y Resolución No. 2200 de 2010, establecen competencias del ICBF frente a estos procesos, no obstante lo anterior se evidencia que:
Mediante Sentencia de adjudicación No. 6301 de agosto 3 de 1993, proferida por el Juzgado 16 de Familia de Bogotá, se adjudicaron bienes inmuebles por $13.7 millones y muebles por $10.7 millones y US$25.979,56.
Además, en la sentencia de adjudicación hay otros títulos valores sin cuantificar. Sin embargo, han transcurridos más de 15 años y el ICBF no ha adelantado la correspondiente gestión para cumplir con los fines misionales ordenados par Ley, presentándose las siguientes inconsistencias:
a)         En  los  predios  identificados  en  la  siguiente  tabla  con  las  matrículas Inmobiliarias 050-0867746, 050C-1151972 Y 050-1043837, 50-0500548, el ICBF no ha realizado gestión para recuperarlos y disponer de los mismos conforme lo ordena la ley. En los inmuebles identificados con las matrículas Inmobiliarias Nos. 501149985, 50-1058651 Y 050-0878507 no se refleja la fecha de ingreso y recibo al  Instituto, ni la gestión adelantada  por el  ICBF, para  la recuperación de  los mismos.
</t>
    </r>
  </si>
  <si>
    <t xml:space="preserve">
Seguimiento a las acciones judiciales adelantadas por el ICBF
</t>
  </si>
  <si>
    <t>La Dirección Administrativa consolidará un informe semestral sobre la gestión del ICBF frente al saneamiento del inmueble con matrícula 050-0867746  de acuerdo con la actuaciones que adelante la Oficina Asesora Jurídica</t>
  </si>
  <si>
    <t>La D. Admnistrativa esta por confirmar si acepta o no el traslado de este hallazgo, de acuerdo con la solicitud realizada por la R. Bogota.</t>
  </si>
  <si>
    <t>Seguimiento a las acciones judiciales adelantadas por el ICBF</t>
  </si>
  <si>
    <t>La Dirección Administrativa consolidará un informe semestral sobre la gestión del ICBF frente al saneamiento del inmueble con matrícula 50-0500548  de acuerdo con la actuaciones que adelante la Oficina Asesora Jurídica</t>
  </si>
  <si>
    <t>AEF2014-CGR-DVHBVM-043</t>
  </si>
  <si>
    <r>
      <t xml:space="preserve">Hallazgo No. 43.    Ingreso de bienes. Causante Ana Sanabria Gómez (A).
</t>
    </r>
    <r>
      <rPr>
        <sz val="11"/>
        <rFont val="Arial"/>
        <family val="2"/>
      </rPr>
      <t xml:space="preserve">EI Numeral  8 del Artículo  20 de la Resolución  2200  de 2010  y la Guía de Gestión de   Bienes   G2MPA 1P5  del   13  de  agosto   de  2013   versión   3,  establecen    las condiciones  para el ingreso  real y material  de los bienes,  no obstante  lo anterior  se evidenció  que:
La sentencia  de adjudicación   de  los bienes  de  la causante  Ana  Sanabria  Gómez fue   proferida    en   septiembre    25   de   2012.   EI  30   de   octubre    se   realizó el correspondiente    registro  en la Oficina  de  Registro  e Instrumentos   Públicos  de los bienes  inmuebles   adjudicados,   es decir  se  perfeccionó   el  ingreso  real,  pero  los mismos   a  la fecha   no  han  ingresado   contablemente    al  patrimonio   del  Instituto. Estos   corresponden a  un  apartamento    ubicado   en  la  Carrera   22   No.  42-43 Apartamento    401   Park  Way   con   folio   de   matricula    50C-323124    por   $116.3 millones  y  el apartamento   202  ubicado  en  la Transversal   21  Bis  NO.61B-71  por $113.1  millones.
</t>
    </r>
  </si>
  <si>
    <t xml:space="preserve">Situación   generada   por debilidades   de control  y  gestión,  lo que  indica  que  todas las actuaciones   por parte  de la Entidad  se han dado  de manera  lenta respecto  de promover  acciones  en que tenga  interés por la vocación  hereditaria.
</t>
  </si>
  <si>
    <t xml:space="preserve">Dado que se cuenta con la Sentencia y folios de esta adjudicación, se solicitara a la Coordinación Administrativa Regional (Dependencia de Inventarios y Avalúos), se elabore la correspondiente orden de alta de Almacén y se baje a contabilidad para su registro contable e ingreso al patrimonio de la Entidad </t>
  </si>
  <si>
    <t>La Dirección Administrativa solicitará un informe semestral al Grupo Jurídico de la Regional Bogotá, sobre el estado del proceso que cursa respecto del inmueble con dirección Tv 21 Bis 61 B 71 Ap. 202, de cuyo resultado depende el ingreso contable al ICBF.</t>
  </si>
  <si>
    <r>
      <t xml:space="preserve">Hallazgo No. 32. </t>
    </r>
    <r>
      <rPr>
        <b/>
        <u/>
        <sz val="10"/>
        <rFont val="Arial"/>
        <family val="2"/>
      </rPr>
      <t>Continuación</t>
    </r>
    <r>
      <rPr>
        <b/>
        <sz val="10"/>
        <rFont val="Arial"/>
        <family val="2"/>
      </rPr>
      <t xml:space="preserve">:   Denuncia  sin  no. de la Vocación  Hereditaria del Causante Pedro Julio  Castaño  Montes.  Ausencia  de Control  para la recuperación de Bienes  y pérdida  de Bienes Adjudicados (A-D). </t>
    </r>
    <r>
      <rPr>
        <sz val="10"/>
        <rFont val="Arial"/>
        <family val="2"/>
      </rPr>
      <t xml:space="preserve">A la fecha,  el predio  continua  ocupado  por los poseedores   y el lCBF   no ha podido legalizar   la venta  ni a los tres  (3)  poseedores   que  pagaron  al  Instituto  parte  del precio  de  la venta,  ni a los restantes  siete,  ya que  la distribución   de  los  lotes  no cumplió   con  los  requisitos   relacionados   con  la  normatividad   sobre  división   de predios  en la zona  de Fusagasugá,   y por ello no se admitió la subdivisión  que  no podía   exceder   de  7  viviendas   por  hectárea,   según   la  Oficina   de   Planeación Municipal.
EI Lote  de Terreno   No. 27,  ingreso  mediante  Acta  de  Recibo  No. 001  del  30 de enero  de  1976  a  los  activos  del  ICBF  y  este  inicia  proceso   contra  quienes   se encontraban     ocupando     físicamente      el    inmueble.     Mediante     sentencia     de pertenencia,   el Juzgado  Civil del Circuito  de Fusagasugá,   del  10 de diciembre  de 1988,  Ie adjudicó  parcialmente  el mencionado   lote a uno de los poseedores,  quien con fundamento   en dicha decisión  rsanzo venta  parcial  del predio.  Posteriormente, con sentencia  proferida  por el Tribunal  Superior  de Bogotá,  se revoca  la sentencia de Juzgado  Civil del Circuito  y como  consecuencia   se produce  la cancelación   del registro  de venta  en el folio de Matrícula  inmobiliaria.   EI ICBF  realice  la venta  a la Agencia   Nacional  de  Infraestructura,    de  una  franja  del  lote  a que  nos  venimos refiriendo,  de 697.99  Me de un total del predio de 12.800 m2.
</t>
    </r>
  </si>
  <si>
    <t>Se denota de los hechos descritos una ineficiente gestión administrativa e inoportunidad en la recuperación física y material de los inmuebles que Ie han sido asignados para el desarrollo de su deber funcional.</t>
  </si>
  <si>
    <t>Obtener el ingreso real y material del predio.</t>
  </si>
  <si>
    <t>La Dirección Administrativa consolidará un informe semestral sobre la gestión del ICBF, frente a los procesos que cursan respecto de los lotes 4 y 27, de acuerdo con las actuaciones que adelante la Oficina Asesora Jurídica</t>
  </si>
  <si>
    <t xml:space="preserve">META VENCIDA </t>
  </si>
  <si>
    <r>
      <t xml:space="preserve">Hallazgo No. 59. Denuncia 163-210383 y 0-19-270674. Causante: Luis Eduardo Lombana Martínez. Bienes adjudicados (A).  </t>
    </r>
    <r>
      <rPr>
        <sz val="10"/>
        <rFont val="Arial"/>
        <family val="2"/>
      </rPr>
      <t xml:space="preserve">El Numeral 2 del Artículo 66 de la Ley 75 de 1968, el numeral 22 del artículo 17 del Decreto 1137 de 1999, la Ley 7 de 1979 artículo 39 numeral 12; Decreto 1137 de 1999 y Resolución No. 2200 de 2010, Resoluciones 1385 de 2010 Y 3150 de 2014 y la Guía Gestión de Bienes G2 MPA 1 P5 Versión 3.0. del 13 de agosto de 2013, en el numeral 5.2.1.5, establecen competencias del ICBF frente a estos procesos, no obstante lo anterior se evidencia que:
Mediante sentencia del 19 de octubre de 1982 proferida por el Juzgado 22 del Circuito de Bogotá, le fueron adjudicados 14 bienes inmuebles ubicados en el Municipio de Facatativá. Sin embargo, se evidencia que dos (2) predios no han sido objeto de Aclaración de  Linderos ya que no ha realizado un estudio que permita identificar el bien para hacer valer el derecho que la sentencia le otorgó; tres (3) inmuebles se encuentra en proceso de Restitución de Bien Inmueble; cinco (5) predios se encuentran en trámite de Declaración Judicial de Pertenencia (procesos de restitución), para la recuperación física de los predios; dos (2) predios fueron fallados a favor de terceros con mejor derecho por prescripción adquisitiva de dominio y dos (2) respecto de los cuales el ICBF no tiene información y carecen de valor de ingreso a almacén.
Por otra parte, el ICBF en la matriz de bienes inmuebles, solamente reporto (6) predios pertenecientes al causante, los cuales no se encuentran en el inventario SEVEN del lCBF a 31 de diciembre de 2013.
El propósito del legislador al expedir la Ley 75 de 1968, numeral 2, articulo 66, fue el de incrementar el patrimonio del ICBF, con destino a los programas que desarrolla, Sin embargo, en el acta de Visita Fiscal de fecha 9 de junio de 2014, practicada en las dependencias de la Regional Cundinamarca, se evidenció que los inmuebles no han ingresado física y materialmente al ICBF, como tampoco se tiene conocimiento sobre su destinación.
Lo reflejado en la tabla evidencia falta de gestión por parte del Instituto, toda vez que la Ley le otorgó al Instituto la potestad de recibir la propiedad de estos bienes con el fin de dotarla de recursos que le permitan cumplir con los fines esenciales de defensa, protección y fortalecimiento de la familia y niñez colombiana, a partir de la consideración de que los bienes denunciados incrementarían su patrimonio de manera considerable.
</t>
    </r>
  </si>
  <si>
    <t>Estas deficiencias obedecen a falta de gestión del ICBF para adelantar acciones administrativas, contables y fiscales para ingresar, los bienes adjudicados por decisión judicial al patrimonio de la Entidad, impidiendo la incorporación de bienes económicos asignados al ICBF por sentencia judicial. 
Aun cuando en la actualidad se están adelantando actuaciones jurisdiccionales (procesos de restitución), para la recuperación física de los predios, se denota una indebida gestión en tanto la propiedad de los mismos se adjudicó mediante sentencia del año 1982, es decir más de 30 años desde la adjudicación.
Aunado a lo anterior, los bienes fiscales son objeto de protección legal frente a eventos en los cuales los particulares pretendan apropiarse de ellos, Es por ello que para evitar estas situaciones, la misma Carta Política señala en su artículo 63, que todos los bienes fiscales "son inalienables, inembargables e imprescriptibles". 
Para los hechos anteriormente expuestos operó el fenómeno jurídico de la caducidad.</t>
  </si>
  <si>
    <t>Continuar con los procesos  judiciales de restitución de los  inmuebles  y solicitudes de pruebas anticipadas, para  aclaración de  linderos, así como  matriculas  inmobiliarias.  Aclaración Contraloría  frente  a predios  fiscales  y predios con falsa  tradición. A cargo del ICBF Regional Cundinamarca.</t>
  </si>
  <si>
    <t xml:space="preserve">Por lo anterior, se evidencian debilidades por parte del Instituto en cuanto al seguimiento, monitoreo y evaluación de los recursos asignados en los Conpes, puesto que la asistencia técnica brindada a las entidades territoriales para la adecuada aplicación de los recursos, conforme a las directrices y lineamientos establecidos no es suficiente ni oportuna, prueba de ello es que durante el periodo de mayo de 2013 a octubre de 2014, tan solo se visitaron 407 municipios de los 1102 que tiene el país (38%).
Estos hechos impiden que se cuente con una información veraz, de calidad y suficientemente amplia que permita orientar las decisiones con respecto a esos recursos. Adicionalmente, se genera el riesgo de que los mismos sean invertidos en distintas líneas de infraestructura de los entornos de educación inicial, incumpliéndose con el objeto para el cual fueron destinados dichos recursos, como es la atención integral a la Primera Infancia.
</t>
  </si>
  <si>
    <t>Se evidencia incumplimiento en la meta fijada y adicionalmente deficiencias en las acciones contempladas que contribuyan al cumplimiento a los fines del Estado, en la medida en que se requiere contar con archivos organizados, para que los ciudadanos puedan conocer el contenido de la información pública conservada en estos centros de información.</t>
  </si>
  <si>
    <t>ARGR2014-CGR-AN013</t>
  </si>
  <si>
    <t>ANTIOQUIA</t>
  </si>
  <si>
    <t xml:space="preserve">Hallazgo N°13. Liberación de saldos (A - D). Antioquia
El numeral 2.1 de la Guía de Cierre Financiero vigencia 2014 y apertura de vigencia 2015 (G5 MPA1.P2) establece que se deberá realizar análisis de saldos sin comprometer con el fin de establecer cuáles serán susceptibles de ejecución, reducción o anulación y que este debe realizarse de manera permanente en aras de garantizar la máxima ejecución presupuestal.
En la Regional Antioquia se evidenció saldos no liberados de contratos celebrados y ejecutados en la vigencia 2014, que a la fecha no han sido liquidados así: ... Ver  completo (Cuadro No.18). Informe CGR.
</t>
  </si>
  <si>
    <t xml:space="preserve">La anterior situación se presentó por falencias en los procesos administrativos y falta de oportunidad en la supervisión contractual, lo que conlleva a obligaciones contractuales y saldos presupuestales que son arrastrados a vigencias siguientes, dejando de invertir recursos en los programas establecidos. Hallazgo administrativo con presunto alcance disciplinario.
</t>
  </si>
  <si>
    <t>Convocar a una sensibilización a los supervisores de los contratos, con el prpósito de concientizarlos sobre los deberes y las obligaciones contractuales frente a la ejecución de los recursos del Presupuesto.</t>
  </si>
  <si>
    <r>
      <t xml:space="preserve">Sensibilizar a 23 supervisores de los contratos sobre los deberes y las obligaciones contractuales frente a la ejecución de los recursos del Presupuesto.
</t>
    </r>
    <r>
      <rPr>
        <sz val="10"/>
        <color indexed="10"/>
        <rFont val="Arial"/>
        <family val="2"/>
      </rPr>
      <t/>
    </r>
  </si>
  <si>
    <t>ACTA  y LISTADO DE ASISTENCIA</t>
  </si>
  <si>
    <r>
      <t xml:space="preserve">Hallazgo N°13. Liberación de saldos (A - D). Antioquia
</t>
    </r>
    <r>
      <rPr>
        <i/>
        <sz val="10"/>
        <rFont val="Arial"/>
        <family val="2"/>
      </rPr>
      <t>El numeral 2.1 de la Guía de Cierre Financiero vigencia 2014 y apertura de vigencia 2015 (G5 MPA1.P2) establece que se deberá realizar análisis de saldos sin comprometer con el fin de establecer cuáles serán susceptibles de ejecución, reducción o anulación y que este debe realizarse de manera permanente en aras de garantizar la máxima ejecución presupuestal.</t>
    </r>
    <r>
      <rPr>
        <sz val="10"/>
        <rFont val="Arial"/>
        <family val="2"/>
      </rPr>
      <t xml:space="preserve">
En la Regional Antioquia se evidenció saldos no liberados de contratos celebrados y ejecutados en la vigencia 2014, que a la fecha no han sido liquidados así: ... Ver  completo (Cuadro No.18). Informe CGR.
</t>
    </r>
  </si>
  <si>
    <t>Hacer seguimiento y control al cumplimiento de todas las etapas contractuales a todos los contratos en ejecución de las vigencias 2015 y 2016, a través de los Comités Técnicos.</t>
  </si>
  <si>
    <t>Realizar seguimiento bimestral através del Comité Técnico a la supervisión contractual y la liberación de saldos</t>
  </si>
  <si>
    <t xml:space="preserve">Actas de Comités </t>
  </si>
  <si>
    <t>Verificar que los saldos no liberados $609.920.472 de los contratos finalizados en el año 2014 objeto de este hallazgo hubiesen sido liberados</t>
  </si>
  <si>
    <t>Revisar  en el formato SIIF Obligaciones y realizar un informe donde se plasme cuales contratos objetos del hallazgo ($609.920.472) fueron liberados</t>
  </si>
  <si>
    <t>Informe
Formato SIIF Obligaciones</t>
  </si>
  <si>
    <t>ARGR2014-CGR-AN022</t>
  </si>
  <si>
    <r>
      <t xml:space="preserve">Hallazgo N° 22. Cuentas por pagar (A). Antioquia y Cauca 
</t>
    </r>
    <r>
      <rPr>
        <i/>
        <sz val="10"/>
        <rFont val="Arial"/>
        <family val="2"/>
      </rPr>
      <t xml:space="preserve">El artículo 32 de la Resolución 4040 de 2012 emitida por el ICBF, establece el procedimiento para legalización de comisiones viáticos y gastos de viaje, transporte y desplazamiento. Dentro de los 7 días hábiles a la terminación de la comisión y/o gastos de viaje el servidor público o contratista deberá legalizarla ante el área financiera.   
</t>
    </r>
    <r>
      <rPr>
        <sz val="10"/>
        <rFont val="Arial"/>
        <family val="2"/>
      </rPr>
      <t xml:space="preserve">
No obstante se evidenció que en Regional Antioquia, al cierre de la vigencia 2014, legalización de comisiones de servicio concedidas durante el año por fuera de los términos establecidos en la norma, así: Ver  completo (Cuadro No.32). Informe CGR.
</t>
    </r>
  </si>
  <si>
    <t>Lo anterior por debilidades de gestión y seguimiento en el proceso de legalización, lo que conllevó a la constitución de cuentas por pagar por este concepto, cuando dichas obligaciones pudieron ser canceladas al finalizar la vigencia.</t>
  </si>
  <si>
    <t>Hacer seguimiento al cumplimiento de la Resolución 4040 "Por la cual se establece el procedimiento para la autorización de comisiones de servicios y el reconocimiento y pago de viáticos, gastos de transporte y gastos de viaje a los servidores públicos y contratistas del Instituto Colombiano de Bienestar Familiar - Cecilia de la Fuente de Lleras"</t>
  </si>
  <si>
    <t xml:space="preserve">Llevar cuadro control de seguimiento mensual a las comisiones por parte del Grupo Administrativo de la Regional, para No autorizar comisiones a los servidores públicos que no tengan legalizados las comisiones anteriores. 
</t>
  </si>
  <si>
    <t>Cuadro Control</t>
  </si>
  <si>
    <t>Hacer un Informe mensual por parte de la Coordinación del Grupo Administrativo, como resultado de la revisión del cuadro control de las comisiones de servicios, pago de viáticos y gastos de viaje.</t>
  </si>
  <si>
    <t>ARGR2014-CGR-AN034</t>
  </si>
  <si>
    <r>
      <t xml:space="preserve">Hallazgo N°34. Aportes a la Seguridad Social (A- D - Mintrabajo). Antioquia
</t>
    </r>
    <r>
      <rPr>
        <i/>
        <sz val="10"/>
        <rFont val="Arial"/>
        <family val="2"/>
      </rPr>
      <t xml:space="preserve">El Manual de Contratación, en su Título III, Fase Contractual, numeral 21.2 Requisitos de ejecución, en el párrafo 5. Establece: “…para la ejecución, el contratista deberá acreditar que se encuentra al día en el pago de aportes parafiscales correspondientes al Sistema de Seguridad Social Integral, así como los propios del Sena, ICBF y Cajas de Compensación Familiar, cuando corresponda”..Ver. Texto Completo- Informe CGR.
</t>
    </r>
    <r>
      <rPr>
        <sz val="10"/>
        <rFont val="Arial"/>
        <family val="2"/>
      </rPr>
      <t xml:space="preserve">
No obstante, de la muestra seleccionada, en los expedientes de los contratos de Aporte N°s 5-359, 5-361, 367, 5-378, 5-379, 5-380, 5-381, 5-498, 5-956, y 5-960, no se encontró copias de los pagos a la seguridad social de los empleados y pago de parafiscales...Ver. Texto Completo- Informe CGR.</t>
    </r>
  </si>
  <si>
    <t xml:space="preserve">No permite determinar a ciencia cierta si el contratista se encontraba al día con dichos aportes, con el riesgo de que en un momento dado el ICBF, se vea avocado en posibles demandas laborales. </t>
  </si>
  <si>
    <t xml:space="preserve">Verificar  el cumplimiento de los requisitos legales del proceso contractual por parte del Grupo Jurídico a los contratos  de  Aporte N° 5-359, 5-361, 5-378,  5-379, 5-380, 5-381, 5-498, 5-956, 5-960 objetos del hallazgo
</t>
  </si>
  <si>
    <t xml:space="preserve">Realizar un informe como resultado de la verificación los expedientes de los contratos  de  Aporte N° 5-359, 5-361, 5-378,  5-379, 5-380, 5-381, 5-498, 5-956, 5-960 objetos del hallazgo
</t>
  </si>
  <si>
    <t xml:space="preserve">Verificar  de manera aleatoria el cumplimiento de los requisitos legales del proceso contractual por parte del Grupo Jurídico a los contratos  de  Aporte suscritos en las vigencias 2015 y 2016 </t>
  </si>
  <si>
    <t xml:space="preserve">Revisar y verificar de manera aleatori100 expedientes de los Contratos de Aporte suscritos por delCBF Regional Antioquia para las vigencias 2015 y 2016
</t>
  </si>
  <si>
    <t xml:space="preserve">Expedientes Contractuales
</t>
  </si>
  <si>
    <t>ARGR2014-CGR-AN036</t>
  </si>
  <si>
    <t>Hallazgo N°36. Publicación Sistema Electrónico para la Contratación Pública SECOP (A-D). Sede Nacional, Antioquia, Cundinamarca, Guaviare y Nariño 
El Manual de Contratación del ICBF adoptado mediante Resolución 2690 de 2012, en su numeral 1.4.3 establece dentro de las funciones del profesional designado por el Director Regional como responsable de la actividad contractual...Ver. Texto Completo- Informe CGR.
No obstante se observó que de la muestra seleccionada los expedientes de los contratos vigencia 2014: Ver. Texto Completo- Informe CGR.</t>
  </si>
  <si>
    <t xml:space="preserve">Situación presentada por deficiencias de control en el proceso de contratación, con el riesgo de que no se dé la transparencia en dicho proceso.
</t>
  </si>
  <si>
    <t xml:space="preserve">Depurar y revisar las públicaciones realizadas de toda la  contratación 2014, teniendo como muestra y base guía el FUC de Antioquia / Año 2014 
</t>
  </si>
  <si>
    <t xml:space="preserve">Realizar un Informe, como resultado de cotejar las publicaciones existentes en el SECOP con la información Registrada en el FUC, relacionando todos los contratos objetos del hallazgo
</t>
  </si>
  <si>
    <t>Informe de Seguimiento
Registro FUC y Registro SECOP</t>
  </si>
  <si>
    <t>Realizar Control  a la publicación de los contratos de la Regional Antioquia en el SECOP</t>
  </si>
  <si>
    <t xml:space="preserve">Realizar un Informe trimestral de seguimiento, como resultado de cotejar las publicaciones existentes en el SECOP con la información Registrada en el FUC para las vigencias 2015 y 2016.
</t>
  </si>
  <si>
    <t xml:space="preserve">Informe de Seguimiento
</t>
  </si>
  <si>
    <t>ARGR2014-CGR-AN041</t>
  </si>
  <si>
    <t>Hallazgo N°41. Ejecución presupuestal de proyectos (A). Antioquia y Atlántico 
ElPlan de Acción Institucional es la herramienta de formulación de los proyectos, compromisos, programas, metas e indicadores que miden la gestión y resultados de la Regional...Ver. Texto Completo- Informe CGR.
encontraron los siguientes proyectos que arrojaron compromisos y obligaciones bajos: 
- Asistencia para el fortalecimiento del Sistema Nacional de Bienestar Familiar-SNBF...Ver. Texto Completo- Informe CGR.
- Desarrollar acciones de promoción y prevención en el marco de la política de seguridad alimentaria y nutricional en el territorio nacional...Ver. Texto Completo- Informe CGR.</t>
  </si>
  <si>
    <t>Lo anterior debido a deficiencias de gestión administrativa de los responsables de ejecutar los recursos de los proyectos, lo que trae como consecuencia debilidades en la proyección del presupuesto con el riesgo que no se cumpla con las metas proyectadas en el plan de acción institucional y la línea de la política administrativa-DAFP.</t>
  </si>
  <si>
    <t xml:space="preserve">Verificar por parte del Grupo Administrativo y el SNBF la ejecución de los recursos asignados a los proyectos objetos del hallazgo: asistencia para el fortalecimiento del sistema nacional del Bienestar familiar SNBF, Desarrollar acciones de promoción y prevención en el marco de la política de seguridad y capacitación al personal del ICBF </t>
  </si>
  <si>
    <t>Realizar un informe, resultado de la verificación y ejecución  de los proyectos objeto del hallazgo</t>
  </si>
  <si>
    <t>Informes ejecución</t>
  </si>
  <si>
    <t xml:space="preserve">Hacer  seguimiento y control a la Planeación y Ejecución del Presupuesto de la Regional 
</t>
  </si>
  <si>
    <t xml:space="preserve">Realizar seguimiento y control a la Planeación y Ejecución del Presupuesto Regional  mensualmente en el Comité Básico de Dirección
</t>
  </si>
  <si>
    <t xml:space="preserve">Acta de Comité
</t>
  </si>
  <si>
    <t>ARGR2014-CGR-AN060</t>
  </si>
  <si>
    <t xml:space="preserve">Hallazgo N°60. Acta de inicio (A). Antioquia
El Título III, Fase Contractual, el numeral 21.2 Requisitos de ejecución, en el párrafo 5. Establece: “En los casos que sea necesario se suscribirá un acta de inicio, a saber, en los contratos de tracto sucesivo….”. De la muestra seleccionada, en los expedientes de los contratos de Aporte N° 5-960, 5-967 y 5-991, no se encontró el acta de inicio del contrato.  
</t>
  </si>
  <si>
    <t>Lo anterior por deficiencias de control y seguimiento a la ejecución contractual, lo que no permite determinar a la fecha de iniciación del contrato, con el riesgo de que se paguen aportes por períodos no ejecutados o cumplidos.</t>
  </si>
  <si>
    <t xml:space="preserve">Establecer un cuadro de control con los contratos de Aportes celebrados, en el que se plasme la fecha de suscripción del mismo y la fecha de legalización  de tal manera que sea la directriz para el inicio de cada contratista.
</t>
  </si>
  <si>
    <t xml:space="preserve">Realizar seguimiento trimestral en cuadro de excell a los contratos de Aportes celebrados durante la vigencia de 2014 y 2015
</t>
  </si>
  <si>
    <t xml:space="preserve">Cuadro de Control </t>
  </si>
  <si>
    <t xml:space="preserve">Revisar y verificar de manera aleatoria 100 expedientes de los Contratos de Aporte suscritos por delCBF Regional Antioquia para las vigencias 2015 y 2016
</t>
  </si>
  <si>
    <t>ARGR2014-CGR-AN082</t>
  </si>
  <si>
    <r>
      <t xml:space="preserve">Hallazgo N°82. Vencimiento bienestarina (A). Antioquia
</t>
    </r>
    <r>
      <rPr>
        <i/>
        <sz val="10"/>
        <rFont val="Arial"/>
        <family val="2"/>
      </rPr>
      <t>La Guía sobre buenas prácticas de manipulación de bienestarina y alimentos de alto valor nutricional en las bodegas y sitios de almacenamiento ICBF (G3.MPM4 del 11/02/13) en su numeral 3.3 establece dentro de las “acciones preventivas durante el proceso de almacenamiento”, el Control de existencias y fechas de vencimiento.</t>
    </r>
    <r>
      <rPr>
        <sz val="10"/>
        <rFont val="Arial"/>
        <family val="2"/>
      </rPr>
      <t xml:space="preserve">
En la Bodega de almacenamiento del Municipio de Santa Rosa se Osos, revisado el inventario se pudo evidenciar la existencia de cinco (5) bolsas de bienestarina vencidas así: Dos (2) bolsas que vencieron el 20 de abril de 2015, correspondientes al lote No. 0000995183, y Tres (3) bolsas que vencieron el 24 de abril de 2015, correspondientes al lote No. 0000989774. 
</t>
    </r>
  </si>
  <si>
    <t>Lo anterior por deficiencias de control en la entrega de la misma, lo que no permitió la entrega oportuna y así evitar dicho vencimiento.</t>
  </si>
  <si>
    <t xml:space="preserve">Verificar el cumplimiento del  Plan de  visitas de seguimiento y control a todos los puntos  de entrega de la Bienestarina para el 4 trimestre 2015 y el 1 - 2 y 3 trimestre de 2016, para controlar que el producto se esté entregando en forma oportuna a los beneficiarios
</t>
  </si>
  <si>
    <t>Realizar y Enviar informe trimestral de seguimiento con las actuaciones realizadas frente a las novedades que afecten el producto o lo pongan en riesgo al Grupo de Asistencia Técnica de la Regional.</t>
  </si>
  <si>
    <t>Informe de Visitas</t>
  </si>
  <si>
    <t>Establecer un plan de mejora que incluyan acciones inmediatas y programa de seguimiento para la verificación de los compromisos adquiridos por los responsables</t>
  </si>
  <si>
    <t xml:space="preserve">Realizar informe trimestral, resultado de la revisión del avance y cumplimiento de los planes de mejora </t>
  </si>
  <si>
    <t>Informe de Seguimiento</t>
  </si>
  <si>
    <t>ARGR2014-CGR-AN083</t>
  </si>
  <si>
    <r>
      <t xml:space="preserve">Hallazgo N°83. Seguimiento a contratos en ejecución (A). Antioquia
</t>
    </r>
    <r>
      <rPr>
        <i/>
        <sz val="10"/>
        <rFont val="Arial"/>
        <family val="2"/>
      </rPr>
      <t xml:space="preserve">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Ver. Texto Completo- Informe CGR.
</t>
    </r>
    <r>
      <rPr>
        <sz val="10"/>
        <rFont val="Arial"/>
        <family val="2"/>
      </rPr>
      <t xml:space="preserve">
En las visitas realizadas a los diferentes CDI y Hogares Infantiles, de los contratos de aporte que se encuentran en ejecución de la vigencia 2014 se encontraron las siguientes inconsistencias. 
- CDI Rondas y Aromas del Municipio de Santa Rosa de Osos...Ver. Texto Completo- Informe CGR. 
- Los CDI Mundo Mágico Sedes I, II y III del Municipio de:...Ver. Texto Completo- Informe CGR. 
- CDI Colorín Colorete Municipio de Marinilla...Ver. Texto Completo- Informe CGR. 
- CDI Arco Iris del Municipio de Marinilla...Ver. Texto Completo- Informe CGR. 
- El CDI carrusel, Sede VI sector la Pereira Municipio de Rionegro...Ver. Texto Completo- Informe CGR. </t>
    </r>
  </si>
  <si>
    <t xml:space="preserve">Lo anterior por deficiencias de supervisión y control al momento de asignar el contrato, poniendo en riesgo la integridad y atención de los niños y niñas.
</t>
  </si>
  <si>
    <t xml:space="preserve">Verificar el cumplimiento del  Plan de  visitas de seguimiento y control a todos los CDI de la Regional para el 4 trimestre 2015 y el 1 - 2 y 3 trimestre de 2016, para la revisión del estado de la infraestructura 
</t>
  </si>
  <si>
    <t xml:space="preserve">Realizar informe trimestral de seguimiento con las novedades encontradas en la infraestructura de los 47 CDI de la Regional </t>
  </si>
  <si>
    <t>Realizar informe trimestral, resultado de la revisión del avance y cumplimiento de los planes de mejora suscritos</t>
  </si>
  <si>
    <t xml:space="preserve">Verificar a quien le corresponde realizar el mantenimiento de las infraestructuras de los CDI, a la vez exigir a los operadores el cumplimiento de las obligaciones pactadas en los contratos y a la vez realicen seguimiento a los mismos </t>
  </si>
  <si>
    <t xml:space="preserve">Realizar visitas trimestrales, para observar la situación de la infraestructura de los 47 CDI y si es del caso suscribir planes de mejora
</t>
  </si>
  <si>
    <t xml:space="preserve">Informes de visitas y seguimiento
</t>
  </si>
  <si>
    <t>Establecer un plan de mejora que incluyan acciones inmediatas y programa de seguimiento para la verificación de los compromisos adquiridos por los responsables de los CDI</t>
  </si>
  <si>
    <t>ARGR2014-CGR-AN125</t>
  </si>
  <si>
    <t xml:space="preserve">Hallazgo N°125. Indicadores y metas (A). Antioquia, Atlántico, Bogotá, Cundinamarca y Huila
Indicadores críticos:
El Sistema Integral de Monitoreo y Evaluación Institucional-SIMEI contiene los indicadores del tablero de control, las metas del plan de gestión institucional y los compromisos formulados. 
El Tablero de Control es una herramienta que permite medir los resultados de una organización, además sirve de insumo para el seguimiento a los indicadores del Plan de Acción, del PII, de los objetivos del SIGE y línea de la Política DAFP y en general mostrar el avance y alarmas frente a la gestión y resultados del Instituto Colombiano de Bienestar Familiar. 
Analizado y verificado el Tablero de Control de Indicadores se encontró que el avance de la Regional se encuentra en un 83% según los resultados por ámbito de evaluación (Resultado 79%, Producto 92% y Gestión 80%); requiere mejora en 2 de los 3 grupos de indicadores y los indicadores que cerraron la vigencia 2014 en estado crítico son los siguientes:...Ver (Cuadro No. 119)
</t>
  </si>
  <si>
    <t>Lo anterior, debido a debilidades de gestión administrativa en los Macroprocesos de Gestión para la Protección, Gestión Soporte, Gestión Servicio y Atención y Aseguramiento de Standares, lo que trae como consecuencia que el ICBF- Regional Antioquia se afecte en el cumplimiento de su misión institucional.</t>
  </si>
  <si>
    <t>Verificar por parte de la Coordinación de Planeación que se cumpla con el Plan de acción definido por las Áreas Misionales y de Apoyo de la Regional</t>
  </si>
  <si>
    <t xml:space="preserve">Realizar seguimiento y control a los indicadores del Tablero de control de procesos TCP mensualmente en el Comité Básico de Dirección y si es necesario suscribir plan de mejora
</t>
  </si>
  <si>
    <t xml:space="preserve">Actas de Comité
Informe de seguimiento 
</t>
  </si>
  <si>
    <t>Fortalecer en el manejo y la gestión del Tablero de Control de Procesos TCP a los Promotores EPICOS de la Regional</t>
  </si>
  <si>
    <t xml:space="preserve">Realizar capacitación a los 18 Promotores EPICO, en el manejo y la gestión de estrategías del TCP </t>
  </si>
  <si>
    <t xml:space="preserve">F11 PR2 MPA1 P1 Listado de Asistencia de Eventos Externos v1.xlsx
F4 PR2 MPA1 P1 Ficha de Esctructuración v3.xlsx
F1 PR2 MPA1 P1 Formato seguimiento PIC v8
 F3.PR2.MPA1.P1 Formarto Impacto de la capacitación v1.xls
 F5.PR2.MPA1.P1 Encuesta de Satisfacción v3.xlsx
F6 PR2 MPA1 P1 Carta de Compromiso v5.xlsx
F7.PR2.MPA1.P1 Evaluación de Eficacia v4.
</t>
  </si>
  <si>
    <t>ARGR2014-CGR-AN133</t>
  </si>
  <si>
    <r>
      <t xml:space="preserve">Hallazgo N°133. Pago de intereses moratorios (A - F - D). Antioquia
</t>
    </r>
    <r>
      <rPr>
        <i/>
        <sz val="10"/>
        <rFont val="Arial"/>
        <family val="2"/>
      </rPr>
      <t xml:space="preserve">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obligada...Ver. Texto Completo- Informe CGR.
</t>
    </r>
    <r>
      <rPr>
        <sz val="10"/>
        <rFont val="Arial"/>
        <family val="2"/>
      </rPr>
      <t>No obstante, el proceso de reparación directa radicado bajo el número 05001333101720070015700, que concluyó con el fallo de segunda instancia en contra del ICBF proferido el 8 de mayo de 2013 y ejecutoriado el día 24 de mayo de 2013...Ver. Texto Completo- Informe CGR.
De igual forma, el proceso de reparación directa No. 05001333102920070010801, que concluyó con el fallo de segunda instancia en contra del ICBF, proferido el 18 de septiembre de 2013 y ejecutoriado el 7 de octubre de 2013...er. Texto Completo- Informe CGR...Ver. Texto Completo- Informe CGR.</t>
    </r>
  </si>
  <si>
    <t>Lo anterior, debido a deficiencias en la gestión y falta de oportunidad en el proceso de pago de sentencias, generando un daño patrimonial en cuantía de $39.521.739</t>
  </si>
  <si>
    <t xml:space="preserve">Ejercer un control efectivo y seguimiento a la asignacion de los recursos para el pago de sentencias y conciliaciones  </t>
  </si>
  <si>
    <t xml:space="preserve">Registrar en un cuadro control mensualmente los procesos ejecutivos que a la fecha tienen fallo ejecutoriado de tal manera que se pueda evidenciar la fecha de la providencia y el correo electrónico que pone en conocimiento a la Sede Nacional del procedimiento del pago y así llevar la trazabilidad de procesos ejecutivos. ( procesos de repacion directa, pagos de sentencias..)
</t>
  </si>
  <si>
    <t xml:space="preserve">Cuadro Excell 
</t>
  </si>
  <si>
    <t>Hacer seguimiento quincenal, por parte de la coordinación Jurídica  mediante Comités Estratrégicos de contratación, de tal manera que los compromisos adquiridos en éstos sean revisados en el próximo comité pudiendo finiquitar pagos o por el contrario solcializar el curso del proceso ejecutivo. Previamente a  realizar el Comitese debera llevar una relación de todos los procesos que se van a estudiar o analizar que tengan pagos de sentencias o aquellos procesos que tengan fallos y que sus intereses no lleguen a ser moratorios,.</t>
  </si>
  <si>
    <t>Realizar quincenalmente Comités Estrategicos de Contratacion, dejando compromisos por deficiencias encontradas en los procesos verificados y revision en los proximos comites. Llevar una relacion de todos los procesos que se van a estudiar o analizar que tengan pagos de sentencias o aquellos procesos que tengan fallos y que sus intereses no lleguen a ser moratorios</t>
  </si>
  <si>
    <t xml:space="preserve">Actas de Comités Estrategicos
</t>
  </si>
  <si>
    <t>ARGR2014-CGR-AN136</t>
  </si>
  <si>
    <t>Hallazgo N°136. Acción de repetición (A - D). Antioquia
El Artículo 2de laLey678de2001 definelaacción de repetición como: una acción civil de carácter patrimonial que deberá ejercerse en contra del servidor o ex servidor público que como consecuencia de su conducta dolosa o gravemente culposa haya dado reconocimiento indemnizatorio por parte del Estado, proveniente de una condena, conciliación u otra forma de terminación de un conflicto. (…)”...Ver. Texto Completo- Informe CGR.
No obstante se observó lo siguiente:
- Frente al proceso No. 05001333102920070010801...Ver. Texto Completo- Informe CGR.
- En el caso del Proceso No. 05001233100020040497801...Ver. Texto Completo- Informe CGR.</t>
  </si>
  <si>
    <t>Lo anterior, debido a deficiencias de control interno en el seguimiento a los procesos judiciales, poniendo en riesgo la recuperación de los recursos de la entidad</t>
  </si>
  <si>
    <t xml:space="preserve">Ejercer un control efectivo y seguimienhto a los procesos judiciales y la oportunidad y cumpliento del plazo para estudiar las acciones de repeticion.
</t>
  </si>
  <si>
    <t xml:space="preserve">Actualizar mensualmente un Cuadro de Control con seguimiento de procesos de acciones de repeticion por parte de los abogados
</t>
  </si>
  <si>
    <t xml:space="preserve">Hacer seguimiento y control, por parte de la coordinación Jurídica  mediante Comités Estratrégicos de contratación, de tal manera que los compromisos adquiridos en éstos sean revisados en el próximo comité pudiendo finiquitar pagos o por el contrario solcializar el curso del proceso ejecutivo.   Acciones de repeticion
</t>
  </si>
  <si>
    <t xml:space="preserve">Hacer Comités Estratregicos de Contratación quincenal, de tal manera que los compromisos adquiridos sean revisados en el próximo comité para finiquitar pagos o por el contrario socializar el curso del proceso ejecutivo y de las acciones de repeticion de las vigencias 2015 y 2016
</t>
  </si>
  <si>
    <t>Actas de Comités Estrategicos</t>
  </si>
  <si>
    <t>ARGR2014-CGR-AN137</t>
  </si>
  <si>
    <t>Hallazgo N°137. Procesos de jurisdicción coactiva (A - D). Antioquia y Guajira 
Investigación de bienes
En el proceso de jurisdicción coactiva deben aplicarse los principios de eficacia y celeridad propios de la función administrativa, señalados en los artículos 209 de la Constitución Política y 3º del CPACA...Ver. Texto Completo- Informe CGR.
En los procesos que se relacionan en el siguiente cuadro, terminaron por prescripción de la obligación durante la vigencia 2014, en los cuales se evidenció inactividad en la labor de investigación a cargo del ICBF sobre los datos del deudor y sus bienes... Ver (Cuadro No.131)</t>
  </si>
  <si>
    <t xml:space="preserve">Lo anterior debido a deficiencias en la gestión, control y seguimiento a los procesos de jurisdicción coactiva, lo cual no permite establecer de manera oportuna la capacidad del deudor de asumir la obligación a favor del ICBF y por ende la recuperación de los recursos. 
</t>
  </si>
  <si>
    <t xml:space="preserve">Realizar un cuadro de control con los 213 procesos de jurisdicción coactiva,  que a 30-09-2015 tiene la Regional, de tal manera que se pueda realizar trazabilidad de los mismos. 
</t>
  </si>
  <si>
    <t>Llevar y actualizar mensualmente Cuadro de control de seguimiento de procesos de jurisdicción coactiva,  si se encuentran deficiencias en el procesos de esa verificacion se debe dejar un plan de acciones de mejora por parte de quien lo va a realizar.</t>
  </si>
  <si>
    <t xml:space="preserve">Realizar seguimiento por parte de la coordinación Jurídica  mediante Comités Estratrégicos de contratación, de tal manera que los compromisos adquiridos en éstos sean revisados en el próximo comité pudiendo finiquitar pagos o por el contrario solitar el curso del proceso ejecutivo. 
</t>
  </si>
  <si>
    <t xml:space="preserve">Realizar quincenalmente comites estrategicos de contratacion, dejando compromisos por deficiencias encontradas en los procesos verificados y revision en los proximos comites. 
</t>
  </si>
  <si>
    <t>ARGR2014-CGR-AN138</t>
  </si>
  <si>
    <t xml:space="preserve">Hallazgo N°138. Notificación del Mandamiento de Pago (A). Antioquia
El Artículo 3 del Código de procedimiento administrativo y de lo contencioso administrativo-CPACA consagra los principios que rigen las actuaciones administrativas de los servidores públicos en los siguientes términos:“PRINCIPIOS. Todas las autoridades deberán interpretar y aplicar las disposiciones que regulan las actuaciones y procedimientos administrativos a la luz de los principios consagrados en la Constitución Política, en la Parte Primera de este Código y en las leyes especiales.Las actuaciones administrativas se desarrollarán, especialmente, con arreglo a los principios del debido proceso, igualdad, imparcialidad, buena fe, moralidad, participación, responsabilidad, transparencia, publicidad, coordinación, eficacia, economía y celeridad”...Ver. Texto Completo- Informe CGR.
En los procesos relacionados a continuación, se evidenció una demora injustificada en la notificación del mandamiento del pago, toda vez que entre la expedición del mismo y su notificación, transcurrieron períodos de tres y hasta cuatro años: ...Ver (Cuacdro No. 132)
</t>
  </si>
  <si>
    <t>Lo anterior debido a deficiencias de control y seguimiento a los procesos de jurisdicción coactiva, impidiendo la recuperación oportuna de los recursos a favor de la entidad</t>
  </si>
  <si>
    <t xml:space="preserve">Realizar un cuadro de control con los procesos de jurisdicción coactiva,  que tiene la Regional, de tal manera que se pueda realizar trazabilidad de los mismos. 
</t>
  </si>
  <si>
    <t>ARGR2014-CGR-AN148</t>
  </si>
  <si>
    <t xml:space="preserve">Hallazgo N°148. Supervisión de contratos (A-D). Sede Nacional, Antioquia, Atlántico, Guajira, Guaviare, Huila, Nariño, Putumayo y Sucre 
El Manual de Supervisión a la Contratación establecido por el ICBF, señala:
Numeral 1.7 “Facultades del supervisor e interventor; dentro de éstas se establece la de VERIFICAR: Valoración permanente del nivel de cumplimiento del objeto y de cada una de las obligaciones contractuales, y de la calidad y eficiencia del mismo…”...Ver. Texto Completo- Informe CGR.
De la muestra seleccionada para la revisión se pudo observar lo siguiente
- Los contratos Numeros:...Ver. Texto Completo- Informe CGR.
- La totalidad de los contratos carecen de informe de evaluación a la finalización de los mismos. 
- Los contratos Numeros:...Ver. Texto Completo- Informe CGR.
</t>
  </si>
  <si>
    <t>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t>
  </si>
  <si>
    <t>Fortalecer los mecanismos técnicos y sistemáticos para que se dé estricto cumplimiento a la supevisión contractual.</t>
  </si>
  <si>
    <t xml:space="preserve">Capacitar a 27 servidores públicos que conforman el grupo de apoyo a la supervisión contractual
</t>
  </si>
  <si>
    <t xml:space="preserve">Acta de Capacitación y Listado de Asistencia
       </t>
  </si>
  <si>
    <t>ARGR2014-CGR-AN162</t>
  </si>
  <si>
    <t xml:space="preserve">Hallazgo N°162. Bancos (A-CGN). Sede Nacional, Antioquia, Cundinamarca, Nariño, Quindío, Risaralda y Santander
El párrafo 108 del Plan General de Contabilidad Publica describe la oportunidad de la información contable pública cuando esta tiene la posibilidad de influir a tiempo sobre la acción, los objetivos y las decisiones de los usuarios con capacidad para ello. La disponibilidad para satisfacer las demandas por parte de los usuarios es fundamental, en la medida que permite evaluar la eficiencia y eficacia de la información contable pública y del sistema que la produce.
En la evaluación realizada a las cuentas bancarias de la Regional Antioquia, una vez comparados los libros auxiliares SIIF Nación y los extractos bancarios se detectaron diferencias, como se observa a continuación:... Ver (Cuadro 163).
De acuerdo con las conciliaciones bancarias, estas partidas obedecen “Diferencia generada a diciembre 31 de 2013 entre el auxiliar local SIIF ICBF y el SIIF Nación, los cuales corresponden a saldo pendiente por depurar por las áreas responsables regionales y nivel nacional a la misma fecha”. 
</t>
  </si>
  <si>
    <t>Lo anterior debido a deficiencias de control interno contable y falencias en los procesos administrativos, dado que persisten diferencias sin aclarar o partidas conciliatorias antiguas, lo cual genera inconsistencias en la información contable pública.</t>
  </si>
  <si>
    <t xml:space="preserve">Identificar las diferencias para el registro,  en la oportunidad  de la información contable pública  en el  aplicativo SIIF Nación  y mitigar  los riesgos financieros de la entidad  depurando  al 100% las nueve (9) cuentas bancarias    de la regional Antioquia,   Al cierre de la vigencia 2015, se reallizará seguimiento mensual </t>
  </si>
  <si>
    <t xml:space="preserve">Conciliar las nueves (9) cuentas bancarias, generando libros de bancos por cada  cuenta desde el año 2011 al 2013 SIIF NACION SIF REGIONAL y generar libros de banco año 2014 en SIIF Nacion.
</t>
  </si>
  <si>
    <t>CUENTAS BANCARIAS CONCILIADAS</t>
  </si>
  <si>
    <t xml:space="preserve">Generar movimientos diarios por año y consolidar la informacion para Determinar la diferencia en cada cuenta bancaria.                                                                                                                                                  
</t>
  </si>
  <si>
    <t xml:space="preserve">LIBRO OFICIAL DE BANCOS SIIF NACION CONSOLIDADO..
</t>
  </si>
  <si>
    <t xml:space="preserve">Cruzar tercero por tercero en  cada cuenta y por cada vigencia,  para validar  pagos efectuados en los dos sistemas y elaborar Informe con la propuesta de ajuste                         
</t>
  </si>
  <si>
    <t>Informe de Ajuste</t>
  </si>
  <si>
    <t>ARGR2014-CGR-AN167</t>
  </si>
  <si>
    <r>
      <t xml:space="preserve">Hallazgo N°167. Cartera (A). Antioquia, Atlántico, Nariño, Quindío y Tolima
Registros 
</t>
    </r>
    <r>
      <rPr>
        <i/>
        <sz val="10"/>
        <rFont val="Arial"/>
        <family val="2"/>
      </rPr>
      <t>El artículo 44, 56 y 60 de la Resolución 384 de 2008 por medio del cual se adopta el Reglamento Interno de recaudo de cartera del ICBF, en su numeral 5.3 define las obligaciones irrecuperables...Ver. Texto Completo- Informe CGR.</t>
    </r>
    <r>
      <rPr>
        <sz val="10"/>
        <rFont val="Arial"/>
        <family val="2"/>
      </rPr>
      <t xml:space="preserve">
En la revisión del informe de cartera por edades se evidenció la existencia de 37 deudores cuyas obligaciones con el ICBF...Ver. Texto Completo- Informe CGR.
Adicionalmente, se evidenció que la cuenta 140202...Ver. Texto Completo- Informe CGR.
Las situaciones descritas se pueden apreciar a continuación... Ver (Cuadro No.157)</t>
    </r>
  </si>
  <si>
    <t xml:space="preserve">Lo anterior debido a deficiencias de control interno contable, lo que genera sobreestimación en la cuenta 140202 Aportes sobre la nómina- ICBF, con la consecuente afectación de su contrapartida en la 320801 Capital fiscal, en cuantía de $1.658.5 millones. </t>
  </si>
  <si>
    <t>Conciliar oportunamente  los movimientos de cartera e intereses entre las áreas recaudo y contabilidad y realizar los respectivos  ajustes a que haya lugar, de acuerdo al artículo 44 - 56 - 60 Rresolución 381,208.</t>
  </si>
  <si>
    <t xml:space="preserve">Generar las plantillas mensualmente de Conciliación SIIF Nación v-3 y plantilla Conciliación SIIF Nación int -v4  
</t>
  </si>
  <si>
    <t xml:space="preserve">Plantilla Conciliacion Siif Nacion-V3
Plantilla_Conciliacion_Siif_Nacion_Int_V4
</t>
  </si>
  <si>
    <t xml:space="preserve">Conciliar los movimientos mensuales entre contabilidad y recaudo.
</t>
  </si>
  <si>
    <t xml:space="preserve">1, Plantilla Conciliacion Siif Nacion-V3
2,Plantilla_Conciliacion_Siif_Nacion_Int_V4
</t>
  </si>
  <si>
    <t>ARGR2014-CGR-AN173</t>
  </si>
  <si>
    <r>
      <t xml:space="preserve">Hallazgo N°173. Inmuebles pendientes de legalizar (A). Antioquia, Cundinamarca, Guajira, Guaviare, Quindío, Santander y Tolima
</t>
    </r>
    <r>
      <rPr>
        <i/>
        <sz val="10"/>
        <rFont val="Arial"/>
        <family val="2"/>
      </rPr>
      <t xml:space="preserve">El Catalogo General de Cuentas emitido por la CGN, describe la cuenta 1615 como “el valor de los costos y demás cargos incurridos en el proceso de construcción o ampliación de bienes inmuebles, hasta cuando estén en condiciones de ser utilizados en desarrollo de las funciones de cometido estatal de la entidad contable pública”. 
</t>
    </r>
    <r>
      <rPr>
        <sz val="10"/>
        <rFont val="Arial"/>
        <family val="2"/>
      </rPr>
      <t xml:space="preserve">
No obstante, la regional Antioquia efectuó registro a la cuenta 161501 Edificaciones de naturaleza Inmueble, por $157 millones provenientes de la cuenta 166504 muebles y enseres pendientes de legalizar, aun cuando estos son de carácter mueble no inmueble, tal como lo describe el Catalogo. </t>
    </r>
  </si>
  <si>
    <t xml:space="preserve">Lo anterior por deficiencias de control interno contable, lo que generó sobreestimación en la cuenta 161501 en cuantía de $157 millones, toda vez que la naturaleza del bien no es igual a la de la cuenta edificaciones y se subestimó la cuenta 166504 muebles y enseres por el mismo valor.
</t>
  </si>
  <si>
    <t>Fortalecer a los servidores públicos encargados de la legalización de Inmuebles en el conocimiento de la Gestión de Bienes</t>
  </si>
  <si>
    <t>Socializar la guía  Gestión de Bienes  G2 MPA 1 P5  v-7 y manual operativo del aplicativo SEVEN,  a  través  de grupo de estudio  GET entre  las áreas  contable y de gestión de bienes de la Regional.  Seguimiento y control  mensual dando aplicabilidad al Memorando I-2014-01605-01-01 del 09 de Octubre del 2014.</t>
  </si>
  <si>
    <t xml:space="preserve"> FORMATO ACTA DE REUINION (1).F2 PR2 MPA 1 P1 (1) Y FORMATOS DE CONCILIACION MENSUAL.(1) por tres meses </t>
  </si>
  <si>
    <t xml:space="preserve">Verificar  el adecuado registro de las Cuenta 161501 Edificaciones de naturaleza Inmmueble por $157 millones provenientes de la cuenta 166504 </t>
  </si>
  <si>
    <t xml:space="preserve">Revisar trimestralmente la Matriz  de Avaluos y Valorizaciones
</t>
  </si>
  <si>
    <t>Matriz  de Avaluos y Valorizaciones</t>
  </si>
  <si>
    <t>ARGR2014-CGR-AN176</t>
  </si>
  <si>
    <r>
      <t xml:space="preserve">Hallazgo N°176. Depreciación bienes y activos (A). Antioquia, Santander y Sucre
• Registro depreciación
</t>
    </r>
    <r>
      <rPr>
        <i/>
        <sz val="10"/>
        <rFont val="Arial"/>
        <family val="2"/>
      </rPr>
      <t xml:space="preserve">El numeral 10 del manual de procedimientos contables establece que cuando se utilizan los métodos de depreciación establecidos en el mismo, pueden tomarse como referencia las vidas útiles de 50 años para las edificaciones y de 10 años para los muebles y enseres. 
</t>
    </r>
    <r>
      <rPr>
        <sz val="10"/>
        <rFont val="Arial"/>
        <family val="2"/>
      </rPr>
      <t xml:space="preserve">
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t>
    </r>
  </si>
  <si>
    <t>Situación que se presentó por deficiencias de control interno contable en el registro y cálculo de la depreciación de los bienes objeto de la misma, lo que generó incertidumbre en la cuenta 168501 al cierre de la vigencia 2014</t>
  </si>
  <si>
    <t xml:space="preserve">Realizar control de todos los inventarios de la regional para determinar el calculo de la depreciacion de los bienes  objeto de registro
</t>
  </si>
  <si>
    <t xml:space="preserve">Revisar  los balances de depreciación acumulada en las  bodegas, edificaciones en propiedad ajena edificación, por los meses de noviembre y diciembre del 2014, para comparar la depreciación generada  vs los registros contables determinar diferencias y proceder al ajuste.
</t>
  </si>
  <si>
    <t xml:space="preserve">BALANCES SEVEN.  (4)  meses de Noviembre y Diciembre 2014 vs 2015
</t>
  </si>
  <si>
    <t xml:space="preserve">Realizar control de todos los inventarios de la regional para determinar el calculo y depreciacion de los bienes de la regional objeto de registro
</t>
  </si>
  <si>
    <t xml:space="preserve">Revisar   las placas  de los elementos ingresados,  producto de la legalización del Convenio 1620 en los meses de noviembre y diciembre del 2014, con el fin de determinar si los elementos erróneamente   cargados  generaron diferencia en la depreciación y/o  amortización y proceder a su respectivo ajuste. </t>
  </si>
  <si>
    <t xml:space="preserve">DOCUMENTO CONTABLE     Aplicativo SIIF.              </t>
  </si>
  <si>
    <t>ARGR2014-CGR-AN181</t>
  </si>
  <si>
    <r>
      <t xml:space="preserve">Hallazgo N°181. Baja de bienes (A). Antioquia, Santander y Tolima
• Retiro de activos
</t>
    </r>
    <r>
      <rPr>
        <i/>
        <sz val="10"/>
        <rFont val="Arial"/>
        <family val="2"/>
      </rPr>
      <t xml:space="preserve">El numeral 23 del Manual de procedimientos contables establece que los bienes inservibles, los destruidos total o parcialmente y los bienes perdidos se retiran de los activos debitando las subcuentas que correspondan...Ver. Texto Completo- Informe CGR.
</t>
    </r>
    <r>
      <rPr>
        <sz val="10"/>
        <rFont val="Arial"/>
        <family val="2"/>
      </rPr>
      <t>Mediante comprobante contable 831200... Ver. Texto Completo- Informe CGR.
Adicionalmente, se presenta inconsistencia por cuanto se registraron bajas por corrección de información por $162.5 millones...Ver. Texto Completo- Informe CGR.</t>
    </r>
  </si>
  <si>
    <t>Los hechos expresados en los párrafos anteriores fueron originados por deficiencias en el control interno contable, relacionado con los registros y en el procedimiento de bajas de activos de la regional y en consecuencia afecta la consistencia de la información.</t>
  </si>
  <si>
    <t xml:space="preserve">Fortalecer el conocimiento y manejo del Manual de Operatividad de SEVEN, el cual define como listar  Catálogo de Productos,  para elegir el Código que Le corresponda a cada producto cuando vaya hacer Ingresos Almacén. 
</t>
  </si>
  <si>
    <t xml:space="preserve">Socializar  El Manual de Operatividad de SEVEN, para elegir adecuadamente el Código que Le corresponda a cada producto cuando vaya hacer Ingresos Almacén.                         </t>
  </si>
  <si>
    <t xml:space="preserve">FORMATO ACTA DE REUNIÓN Y F2 PR2 MPA1 P1 Formato Listado de Asistencia V9 </t>
  </si>
  <si>
    <t>Hacer seguimiento y control  mensual dando aplicabilidad al Memorando I-2014-01605-01-01 del 09 de Octubre del 2014.</t>
  </si>
  <si>
    <t xml:space="preserve">Realizar mensualmente las conciliaciones entre almacén y contabilidad,  Aplicando adecuadamente el Memorando I-2014-01605-01-01 del 09 de Octubre del 2014.
</t>
  </si>
  <si>
    <t xml:space="preserve">Conciliacion mensual Almacen y Contabilidad F08 PA02 - INTERAREAS </t>
  </si>
  <si>
    <t>ARGR2014-CGR-AN183</t>
  </si>
  <si>
    <r>
      <t>Hallazgo N°183. Maquinaria y Equipo (A). Antioquia 
E</t>
    </r>
    <r>
      <rPr>
        <i/>
        <sz val="10"/>
        <rFont val="Arial"/>
        <family val="2"/>
      </rPr>
      <t xml:space="preserve">l párrafo 104 del Marco conceptual del Plan General de Contabilidad Pública, señala: “La información contable pública es razonable cuando refleja la situación y actividad de la entidad contable pública, de manera ajustada a la realidad.” 
</t>
    </r>
    <r>
      <rPr>
        <sz val="10"/>
        <rFont val="Arial"/>
        <family val="2"/>
      </rPr>
      <t xml:space="preserve">
No obstante, verificados los registros contables realizados, se evidencia crédito en la cuenta 163501 por $17 millones cargado a la cuenta 165504 maquinaria industrial, según comprobante contable SIIF 738354 del 26-11-2014; y mediante comprobante contable 746267 del 30-11-2014, se devolvió la transacción con un debito nuevamente a la cuenta 163501 por el mismo valor con un crédito a la 323502 donaciones en especie. 
</t>
    </r>
  </si>
  <si>
    <t>Lo anterior por falta de gestión en los registros contables, lo que género que la cuenta 165504 maquinaria industrial se encuentre sobrestimada en dicho valor lo que altera el valor total de la cuenta 16 Propiedad planta y equipo a 31 de diciembre de 2014.</t>
  </si>
  <si>
    <r>
      <t>Realizar  el registro de información en los aplicativos administrativos</t>
    </r>
    <r>
      <rPr>
        <b/>
        <sz val="10"/>
        <rFont val="Arial"/>
        <family val="2"/>
      </rPr>
      <t xml:space="preserve"> SEVEN</t>
    </r>
    <r>
      <rPr>
        <sz val="10"/>
        <rFont val="Arial"/>
        <family val="2"/>
      </rPr>
      <t xml:space="preserve"> y financiero </t>
    </r>
    <r>
      <rPr>
        <b/>
        <sz val="10"/>
        <rFont val="Arial"/>
        <family val="2"/>
      </rPr>
      <t xml:space="preserve">SIIF </t>
    </r>
    <r>
      <rPr>
        <sz val="10"/>
        <rFont val="Arial"/>
        <family val="2"/>
      </rPr>
      <t>Nación,  previa validación del contenido de los convenios, contratos  y adiciones a los mismos, según parágrafo 104 del marco conceptual del plan general de contabilidad pública.</t>
    </r>
  </si>
  <si>
    <t xml:space="preserve">Revisar y Validar el Formato del tipo de operación con que se registran en el aplicativo SEVEN y la parametrización en el nuevo modelo financiero según tipo de operación
</t>
  </si>
  <si>
    <t xml:space="preserve">FORMATO DE  CONCILIACION DE BIENES MUEBLES E INMUEBLES... </t>
  </si>
  <si>
    <t xml:space="preserve">Realizar seguimiento y control dando aplicabilidad al memorando N° 2014-01605-01-01 del 09-10-2014. atraves de la conciliación mensual de bienes e inmuebles almacén y contabilidad
</t>
  </si>
  <si>
    <t xml:space="preserve">Realizar un cuadro de seguimiento y control dando aplicabilidad al memorando N° 2014-01605-01-01 del 09-10-2014. atraves de la conciliación mensual de bienes e inmuebles almacén y contabilidad
</t>
  </si>
  <si>
    <t>CUADRO CONTROL</t>
  </si>
  <si>
    <t>ARGR2014-CGR-AN185</t>
  </si>
  <si>
    <r>
      <t xml:space="preserve">Hallazgo 185. Valorizaciones y Avalúos (A). Antioquia, Atlántico, Cauca, Huila y Quindío
• Registro valorizaciones
</t>
    </r>
    <r>
      <rPr>
        <i/>
        <sz val="10"/>
        <rFont val="Arial"/>
        <family val="2"/>
      </rPr>
      <t xml:space="preserve">El numeral 19 del Manual de procedimientos contables, establece que “si el costo de reposición o el valor de realización es mayor al valor en libros, la diferencia se registra debitando la subcuenta de la cuenta 1999- VALORIZACIONES, que identifique la naturaleza del bien actualizado y acreditando las subcuentas de la cuenta 3115-SUPERÁVIT POR VALORIZACIÓN ó 3240-SUPERÁVIT POR VALORIZACIÓN, según corresponda”.
</t>
    </r>
    <r>
      <rPr>
        <sz val="10"/>
        <rFont val="Arial"/>
        <family val="2"/>
      </rPr>
      <t xml:space="preserve">
La dinámica de la cuenta 1999 “Valorizaciones” establece que esta representa el valor que corresponde al aumento neto del valor en libros de los activos determinado como resultado de la actualización de conformidad con las normas técnicas.
Según informes de avalúo realizado en el año 2013 para el inmueble identificado con matrícula inmobiliaria 001-613439 se generó una valorización por $4.7 millones, sin embargo la regional Antioquia registro valorización por $4.8 millones.
</t>
    </r>
  </si>
  <si>
    <t xml:space="preserve">Registrar y realizar control trimestral  a la Matriz  de Avaluos y Valorizaciones de todos los avaluos conjuntamente con el  area contable ,  que tenga la regional a traves de un listado con toda la  descripcion de los biene con el fin de confirmar los valores a registrar tanto en el sistema SEVEN como en contabilidad.
</t>
  </si>
  <si>
    <t>ARGR2014-CGR-AN213</t>
  </si>
  <si>
    <r>
      <t xml:space="preserve">Hallazgo N° 213. Gestión Documental Archivo de la Dirección de Contratación (A–AGN). Sede Nacional, Antioquia, Bogotá, Casanare, Cauca, Magdalena, Quindío y Risaralda 
• Conformación de expedientes 
</t>
    </r>
    <r>
      <rPr>
        <i/>
        <sz val="10"/>
        <rFont val="Arial"/>
        <family val="2"/>
      </rPr>
      <t xml:space="preserve">El Manual de Contratación vigente para el ICBF, en el numeral 1.8 expresa: “Los documentos originados con ocasión de la actividad contractual se incluirán en carpetas, estarán debidamente foliados de acuerdo con el orden establecido en las listas de chequeo que socialice la Dirección de Contratación para cada modalidad de selección...Ver. Texto Completo- Informe CGR.
De la muestra seleccionada, se observó que la totalidad de los expedientes contractuales...Ver. Texto Completo- Informe CGR. 
- No se encuentran archivados los documentos...Ver. Texto Completo- Informe CGR. 
- No se encuentran los documentos soportes...Ver. Texto Completo- Informe CGR. 
- No se encuentran los documentos soportes mediante...Ver. Texto Completo- Informe CGR. 
- No se presentan los informes financieros...Ver. Texto Completo- Informe CGR. 
- En ocasiones carecen de información precontractual.
- Presentan hoja de ruta...Ver. Texto Completo- Informe CGR. 
- Se presentan documentos...Ver. Texto Completo- Informe CGR. 
- La información no se archiva en orden cronológico.
- Se presentan documentos sin fechas ni firmas.
Así mismo, en los expedientes de los procesos judiciales y de jurisdicción coactiva...Ver. Texto Completo- Informe CGR. </t>
    </r>
  </si>
  <si>
    <t>Lo anterior por deficiencias de control interno administrativo en la conformación de los expedientes, generando desinformación a los interesados y órganos de control, con el riesgo de pérdida de la información y suplantaciones de documentos.</t>
  </si>
  <si>
    <t>Fortalecer las competencias y habilidades de los servidores encargados del manejo del archivo de gestión de la Coordinación del Grupo Jurídico, en la aplicación  de la Guia de Gestión Documental del ICBF y a la respectiva TRD (Tabla de Retención Documental).</t>
  </si>
  <si>
    <t xml:space="preserve">Realizar capacitacion teorico práctica en Gestión Documental y manejo de las Tablas de Retención Documental TRD a 20 servidores públicos del Grupo Jurídico.
</t>
  </si>
  <si>
    <t xml:space="preserve">Efectuar  de manera aleatoria la organización de las carpetas de los expedientes contractuales objeto del hallazgo, de acuerdo con las normas archivísticas y los procedimientos internos establecidos en gestión documental. 
</t>
  </si>
  <si>
    <t xml:space="preserve">Revisar y verificar de manera aleatoria 200 carpetas de los expedientes contractuales suscritos por delCBF Regional Antioquia para las vigencias 2015 y 2016
</t>
  </si>
  <si>
    <t xml:space="preserve">Expedientes Contractuales revisados
</t>
  </si>
  <si>
    <t>ARGR2014-CGR-AN244</t>
  </si>
  <si>
    <t xml:space="preserve">Hallazgo N° 244. Contratos de aporte (A-BA). Antioquia, Guajira, Santander y Tolima 
Mayor valor pagado
El contrato de aporteN° 982 de 2014, celebrado con la Asociación de padres de familia de los niños usuarios del hogar infantil FUENTE CLARA, en la cláusula segunda “Alcance del objeto” establece que la atención se prestará a 150 niños sin arriendo y 50 niños con arriendo; sin embargo, en la visita realizada al CDI “Con Sentidos”del municipio de Sonsón Antioquia, se evidenció que el servicio se está prestando a 180 niños sin arriendo en el área urbana del municipio y a 20 niños con arriendo en el área rural, presentándose una diferencia de 30 niños con arriendo de más, lo cual representa un mayor valor pagado de $16.459 por niño/ mes, para un valor total de $1.975.080 en los 4 meses corridos de la vigencia del contrato. 
</t>
  </si>
  <si>
    <t xml:space="preserve">Lo anterior por deficiencias de control y supervisión del contrato, lo que originó un posible detrimento patrimonial por el mayor valor pagado.
</t>
  </si>
  <si>
    <t xml:space="preserve">Realizar seguimiento y control efectivo a las coberturas atendidas por los operadores y definir en forma oportuna las disminuciones de los cupos no ejecutados.
</t>
  </si>
  <si>
    <t>Realizar Comités Operativos bimestrales, para la revisión de las coberturas atendidas por los operadores y definir en forma oportuna las disminuciones de los cupos no ejecutados.</t>
  </si>
  <si>
    <t>Actas de Comité</t>
  </si>
  <si>
    <t xml:space="preserve">Ejercer control sobre la ejecucion de los contratos de Aporte suscritos para la vigencia 2015 y 2016
</t>
  </si>
  <si>
    <t>Elaborar y enviar Oficio solicitando a los Coordinadores de los Centros Zonales y supervisores de los contratos de CDI incluir en los Comités Operativos la revisión de las coberturas atendida por los operadores y definir en forma oportuna las disminuciones de los cupos no ejecutados.</t>
  </si>
  <si>
    <t>OFICIO</t>
  </si>
  <si>
    <t>AR2013-CGR-AN-001</t>
  </si>
  <si>
    <r>
      <rPr>
        <b/>
        <sz val="10"/>
        <rFont val="Arial"/>
        <family val="2"/>
      </rPr>
      <t xml:space="preserve">Hallazgo 1.  Antioquia: Con presunta incidencia disciplinaria. Diferencias reporte SIIF con SIF ICBF
</t>
    </r>
    <r>
      <rPr>
        <sz val="10"/>
        <rFont val="Arial"/>
        <family val="2"/>
      </rPr>
      <t xml:space="preserve">
AI  cierre   de   la  vigencia   2013,   se  presentan   los  siguientes   valores   como pendientes   de  depurar  entre  el  aplicativo   SIIF  Nación  y el aplicativo auxiliar ICBF por las vigencias 2012 y 2013: TABLA  No.5
A diciembre 31 de 2013 se presentan las siguientes partidas pendientes de conciliar entre la Oficina de Recaudo de la Regional y Contabilidad: TABLA  No.6.
La cuenta 161501 "Edificaciones" presenta diferencia de $78,86 millones, entre el saldo   reportado por contabilidad ($11.512,92 millones) y el saldo "extracontable" ($11.591,79 millones), dado que  en  almacen fue  registrado como construcciones en curso, en tanto que en contabilidad  aparece como bienes pendientes de legalizar.  La anterior diferencia tambien se refleja en la cuenta 164027 "Edificaciones pendientes de legalizar".
•  La cuenta  1685 "Depreciaciones"   presenta  como  valor  pendiente  de  depurar  y ajustar  la  suma  de  $90,21  millones,   originada   en  depreciación   a  activos  de menor   cuantía,   aplicada   desde   la  Sede   Nacional   pero   no  en   la   Regional Antioquia y  una  diferencia   presentada   en  octubre   de  2012  en  el  aplicativo SEVEN,  cuyo ajuste  no ha  sido autorizado  por la Sede  Nacional.
•  La   cuenta    191502   "Obras   y mejoras en   propiedad    ajena-Edificaciones" presenta   una  diferencia    entre el  saldo contable   y  el  de   la  dependencia "Administrativa   -   Infraestructura"   de  $125,55  millones,  de  acuerdo  al formato de   conciliación inter áreas,   contabilidad no cuenta con los soportes o documentos idóneos para realizar el ajuste requerido.
• La cuenta 242535 "Acreedores -  Libranzas" presenta una diferencia entre el saldo contable y el de la dependencia "Gestión Humana Nomina" de $153,82 millones, debido a que no se han tramitado todas  las compensaciones por deducciones.
• EI saldo de la cuenta 250512 "Bonificaciones" asciende a $'163,05 millones y corresponde a gastos causados en exceso, los cuales al cierre de la vigencia no fueron reversados.
</t>
    </r>
  </si>
  <si>
    <r>
      <t xml:space="preserve">Situaciones   que </t>
    </r>
    <r>
      <rPr>
        <sz val="10"/>
        <color indexed="63"/>
        <rFont val="Arial"/>
        <family val="2"/>
      </rPr>
      <t>.</t>
    </r>
    <r>
      <rPr>
        <sz val="10"/>
        <color indexed="8"/>
        <rFont val="Arial"/>
        <family val="2"/>
      </rPr>
      <t xml:space="preserve">se presentan   por  debilidades   de  control,  reqistro  y seguimiento oportuno,   tanto  a  los  movimientos    diarios,   como   a  los  saldos  de  las  cuentas afectadas   por  las  inconsistencias    y  diferencias    halladas   entre   los  aplicativos utilizados  para el reporte  de la informacion   contable  al SIIF  Naci6n,  CGN y CGR, afectando   de  esta   manera  la  razonabilidad,    consistencia    y  revelación   en   los estados  contables.
Lo anterior  evidencia  el no cumplimiento   a la normatividad   establecida  por la CGN en  el   Regimen   de   Contabilidad    Publica,   en   los   principios   y   procedimientos contables  relativos  al reconocimiento   y revelación  plena  de los neches financieros y económicos  del lCBF   durante  el año 2013,  la no aplicación  del Decreto  2674  del 21/12/2012 y el  numeral  33 del  articulo   34 y articulo  50  de  la ley 734  de  2002, Manual   de  procedimientos    contables,    lnstructivo    002  del  2013   de  la  CGN   y Decreto   2674   del  21/12/2012  del   Ministerio   de   Hacienda   y  Credito   Publico. </t>
    </r>
  </si>
  <si>
    <t>Depurar 100 por ciento las diferencias encontradas a 31 de diciembre de 2013 en las cuentas bancarias de la regional entre SIF ICBF y SIIF Nación</t>
  </si>
  <si>
    <t xml:space="preserve">Realizar la reclasificación de pagos ajustando el banco girador a la realidad del banco pagador según SIF, para hacer nueva revisión tratando de establecer cuáles son las diferencias y enviar las propuestas de ajuste a la SN </t>
  </si>
  <si>
    <t>CUENTAS BANCARIAS</t>
  </si>
  <si>
    <t>AR2013-CGR-AN-012</t>
  </si>
  <si>
    <r>
      <t xml:space="preserve">Hallazgo 12.  Antioquia: Con presunta incidencia disciplinaria. Cargos diferidos  no actualizados.
</t>
    </r>
    <r>
      <rPr>
        <sz val="10"/>
        <rFont val="Arial"/>
        <family val="2"/>
      </rPr>
      <t xml:space="preserve"> A  diciembre   31  de  2013,  el  saldo  de  la  cuenta   1910  asciende   a  $151.403,01 millones,  valor que incluye  elementos  que ya no son funcionales   para la Regional Antioquia   del  ICBF.     No  obstante,   las  notas   a  los  estados   financieros   de  la
Regional  por la vigen cia 2013,  informan  que   algunos  de dichos  elementos  no son funcionales   para  el  ICBF,  sin  que  se especifique   cuales  son  y  cual  es  su valor. Adicionalmente,   no se informa  sobre  el proceso  de arnortizacionrealizado     durante la vigencia.TABLA  No.25
</t>
    </r>
  </si>
  <si>
    <t xml:space="preserve">La situacion  descrita  es ocasionada  por deficiencias  de  control  interno  contable,  lo que  genera   incertidumbre   sobre  el  saldo  real  de  la  cuenta   1910  e  impacta  el capital  fiscal  de  la entidad,  lo  que genera  incertidurnbre   sobre  el saldo  real de  la cuenta y del resultado  del ejercicio.  </t>
  </si>
  <si>
    <t>Determinar cuales son los elementos que se encuentran en la bodega y que ya no son funcionales para el ICBF.</t>
  </si>
  <si>
    <t>Proceder a dar la baja definitiva de acuerdo a lo establecido en el procedimiento,  con el fin de lograr el saneamiento.</t>
  </si>
  <si>
    <t xml:space="preserve">Acta, de reunion de inspeccion , comprobante de egreso SEVEN,  formasto PR 6 MPA1P1, comprobante contable,
</t>
  </si>
  <si>
    <t>AR2013-CGR-AN-025</t>
  </si>
  <si>
    <r>
      <t xml:space="preserve">Hallazgo 25.Antioquia:  Administrativo.  Cuentas  de Orden
</t>
    </r>
    <r>
      <rPr>
        <sz val="10"/>
        <rFont val="Arial"/>
        <family val="2"/>
      </rPr>
      <t xml:space="preserve">Las  notas  a  los  estados  contables  vigencia  2013  de  la  Regional Antioquia, informan que los sobrantes y faltantes no justificados fueron registrados en el Acta de toma fisica, de acuerdo a los procedimientos establecidos en la Gufa para la Gesti6n de Bienes en el ICBF y  se realizaron los ajustes respectivos tanto en el sistema de información de alrnacen como en contabilidad. No obstante se evidenció que: 
En la información  contable  al cierre  del 2013  no se evidencia  el monto  de los faltantes  por bienes  o fondos  ni la identiflcación  de los- presuntos  responsables, dado que en dicha vigencia  el saldo de la cuenta  8361  no fue discriminado por funcionario  o contratista.
•  La  cuenta   836101  "Responsabilidades    en  Proceso  -   Internas"  con  saldo  a
diciembre   31  de  2013  de  $21,84  rnillones,  incluye  el  valor  de  elementos   ya recuperados.
• Los saldos  par tercero  registrados  a diciembre  31 de 2012  en la cuenta  8361• "Responsabilidades en Proceso"  presentan  diferencias  con respecto  al valor de constituci6n  registrado  en alrnacen,  asi:TABLA  No.31
</t>
    </r>
  </si>
  <si>
    <t xml:space="preserve">Lo anterior, debido  a deficiencias  de control interne  contable,  lo que genera incertidumbre sobre la identificaci6n de los presuntos responsables y los valores faltantes.                                                                                         </t>
  </si>
  <si>
    <t xml:space="preserve">Proceder a Discriminar  las notas  contables explicativas al reporte de saldos y movimientos por tercero que tengan resposabilidades en proceso. NOTA: Es importante resaltar que por operatividad del sistema financiero no existen para las cuentas contables 16-19-8 y 9 discriminación por tercero.
</t>
  </si>
  <si>
    <t xml:space="preserve">Hacer toma fisica de inventarios, determinar faltantes y sobtrantes y proceder Discriminar  las notas  contables explicativas al reporte de saldos y movimientos por tercero que tengan resposabilidades en proceso. </t>
  </si>
  <si>
    <t>Toma fisica de inventarios y reporte trimestral de responsabilidades en proceso</t>
  </si>
  <si>
    <t>AR2013-CGR-AN-026</t>
  </si>
  <si>
    <r>
      <t>Hallazgo 26. Antioquia:  Con presunta incidencia disciplinaria. Notas   a  los   estados contables  dellCBF.
C</t>
    </r>
    <r>
      <rPr>
        <sz val="10"/>
        <rFont val="Arial"/>
        <family val="2"/>
      </rPr>
      <t xml:space="preserve">umplimiento de las Notas a los Estados Financieros, asíI:
</t>
    </r>
    <r>
      <rPr>
        <u/>
        <sz val="10"/>
        <rFont val="Arial"/>
        <family val="2"/>
      </rPr>
      <t>Grupo 11 Efectivo:</t>
    </r>
    <r>
      <rPr>
        <sz val="10"/>
        <rFont val="Arial"/>
        <family val="2"/>
      </rPr>
      <t xml:space="preserve">  Se observó que en las notas no se informa el valor de la diferencia entre el reports de saldos y movirnientos del sistema integrado de información financiera con los, saldos del Boletln de Caja y Bancos de la oficina de Pagaduria a diciembre 31 de 2013,  los  cuales  corresponden a  movimientos  pendientes de  depurar  de  las, vigencias 2012 y.2013.
</t>
    </r>
    <r>
      <rPr>
        <u/>
        <sz val="10"/>
        <rFont val="Arial"/>
        <family val="2"/>
      </rPr>
      <t>Grupo 14 Deudores:</t>
    </r>
    <r>
      <rPr>
        <sz val="10"/>
        <rFont val="Arial"/>
        <family val="2"/>
      </rPr>
      <t xml:space="preserve"> Se observe que la nota sobre el grupo 14 no incluye información alguna sobre el resultado de analisis de rotación de cartera; Riesgo.de incobrabilidad y Sobre los, rnetodos y criterios utilizados para las estimaciones de las provisiones constituldas
</t>
    </r>
    <r>
      <rPr>
        <u/>
        <sz val="10"/>
        <rFont val="Arial"/>
        <family val="2"/>
      </rPr>
      <t>Grupo 16 Propiedades, Planta y Equipo:</t>
    </r>
    <r>
      <rPr>
        <sz val="10"/>
        <rFont val="Arial"/>
        <family val="2"/>
      </rPr>
      <t xml:space="preserve">  Se  evidencio   que  la  nota  sobre   las  Propiedades, Planta  y  Equipo   no  incluye informacion sobre  monto,  justiticacion  y efecto  en  los  resultados  por el  retiro  de bienes, pignoraciones y otras restricciolles     de  orden  legal  sobre  bienes  y justificacion de la existencia de bienes no exp'otados, informacion de bienes de uso permanente relacionada con entidad de  18  cual se reciben, o a la cual se entregan, monto, descripcion,  cantidad y  duracion del  contrato, cuando  a  ello hubiere lugar e - Informacion relacionada con el proceso de leqalizacion de los bienes. 
</t>
    </r>
    <r>
      <rPr>
        <u/>
        <sz val="10"/>
        <rFont val="Arial"/>
        <family val="2"/>
      </rPr>
      <t xml:space="preserve">Grupo 19 Otros Activos:  </t>
    </r>
    <r>
      <rPr>
        <sz val="10"/>
        <rFont val="Arial"/>
        <family val="2"/>
      </rPr>
      <t xml:space="preserve">La nota 5 sobre el grupo 19 informa que las cifras presentadas en las tablas estan expresadas en miles de pesos, no obstante verificados los valoresen el informe "Analisis de cifras", se pudo evidenciar que las cifras estan expresadas en pesos colombianos.
</t>
    </r>
    <r>
      <rPr>
        <u/>
        <sz val="10"/>
        <rFont val="Arial"/>
        <family val="2"/>
      </rPr>
      <t>Grupo 27 Pasivos estirnados:</t>
    </r>
    <r>
      <rPr>
        <sz val="10"/>
        <rFont val="Arial"/>
        <family val="2"/>
      </rPr>
      <t xml:space="preserve">  En la nota sobre el grupo 27, se observe que  no incluye informacion alguna sobre los Items anteriormente relacionados, situacion  que  no es  consistente  con  la informacion presentada sobre la misma cuenta para la vigencia 2012.
</t>
    </r>
    <r>
      <rPr>
        <u/>
        <sz val="10"/>
        <rFont val="Arial"/>
        <family val="2"/>
      </rPr>
      <t>Grupo 32 Patrimonio Institucional:</t>
    </r>
    <r>
      <rPr>
        <sz val="10"/>
        <rFont val="Arial"/>
        <family val="2"/>
      </rPr>
      <t xml:space="preserve">  La informacion presentada en las notas a los estados contables Nigencia 2013 de la Regional Antioquia no es consistente con la informacion presentada sobre la misma cuenta en la vigencia 2012, asl: TABLA   No. 33
</t>
    </r>
    <r>
      <rPr>
        <u/>
        <sz val="10"/>
        <rFont val="Arial"/>
        <family val="2"/>
      </rPr>
      <t>Grupo 55- Gasto publico social:</t>
    </r>
    <r>
      <rPr>
        <sz val="10"/>
        <rFont val="Arial"/>
        <family val="2"/>
      </rPr>
      <t xml:space="preserve"> Las notas a los. estados financieros vigencia 2013 de la Regional no incluyen informaci6n sobre el grupo 55,
</t>
    </r>
    <r>
      <rPr>
        <u/>
        <sz val="10"/>
        <rFont val="Arial"/>
        <family val="2"/>
      </rPr>
      <t xml:space="preserve">Grupo 81 Derechos contingentes: </t>
    </r>
    <r>
      <rPr>
        <sz val="10"/>
        <rFont val="Arial"/>
        <family val="2"/>
      </rPr>
      <t xml:space="preserve"> Las notas a los estados financieros viqencia 201a de la Regional no incluyen informaci6n sobre el grupo 81, en tanto que en e120'12si se inform6 al respecto.
</t>
    </r>
  </si>
  <si>
    <t>Las  situaciones  descritas  contravine  lo establecido  en  el  Manual  de Procedimientos Contables,  Instructivo 002  del  2013  de  la CGN y  Resoluci6n NO.1615 del 12 de julio de 2006 par la cual se fijan "los lineamientos Ftnencieros, entre otros, los relativos para el reconocimiento y registro en la contabilidad y lei revelecion en los Estados Contables deIICBF, las polfticas y prectices contables y lo   establecido  par  la  Contaduria  General  de  la  Necion  en  el  Regimen  dEl Contabilidad Publica y como las Notas hecen parte integral de todos y cada uno de los estados financieros, que presentan las practices conlables y  revelaciones" como tarnbien el numeral 33 del articulo 34 y articulo 50 de la ley 734 de 2002,
GRUPO 11</t>
  </si>
  <si>
    <t>AEF2014-CGR-DVHBVM-012</t>
  </si>
  <si>
    <r>
      <t xml:space="preserve">Hallazgo 12. Bien Inmueble en Municipio de Caldas. Regional Antioquia ( A).
</t>
    </r>
    <r>
      <rPr>
        <sz val="10"/>
        <rFont val="Arial"/>
        <family val="2"/>
      </rPr>
      <t xml:space="preserve">En julio de 2005 la Regional Antioquia del ICBF recibe la denuncia del inmueble ubicado  en  la  Calle  51  Nro.  59-37,  identificado  con  matrícula  inmobiliaria 0010563749 y para el cual no existen herederos. Así mismo, la Oficina de Catastro del  Municipio de  Caldas  certifica  la existencia  de  un  inmueble con  la misma matrícula  inmobiliaria  pero  con  diferencias  en  la  nomenclatura,  por  cuanto establece como dirección la Calle 128S Nro. 59-37. EI avalúo catastral del bien, según dicha dependencia, asciende a $2 millones.
No obstante lo anterior, con Resolución 3816 de octubre 27 de 2006 se declaró terminada la actuación y se ordenó el archivo de la misma, debido a que el bien no pudo ser encontrado por el Centro de Investigaciones para el Desarrollo de la Universidad Nacional, dentro del marco del contrato  interadministrativo 333 de
2005 celebrado con el ICBF.
Evidenciando deficiencias en la gestión del contratista que certificó el no hallar el bien, lo que generó que el patrimonio del ICBF no se incrementara en el valor del bien $2 millones.
</t>
    </r>
  </si>
  <si>
    <t>Deficiencias en la gestión del contratista que certificó el no hallar el bien, lo que generó que el patrimonio del ICBF no se incrementara en el valor del bien $2 millones.</t>
  </si>
  <si>
    <t xml:space="preserve">Reforzar al encargado de bienes vacantes, mostrencos y vocaciones hereditarias y abogados del Grupo juridico  en un taller  de  4 horas  para que se realice la Aplicación adecuada a la Resolución 2200 del 31 de mayo de 2010. </t>
  </si>
  <si>
    <t xml:space="preserve">Taller sobre bienes vacantes mostrencos y vocaciones hereditarias en conjuntos con la aplicación de la Resolución 2200 , capitulo 5, numeral 3 ., para su estricto cumplimiento </t>
  </si>
  <si>
    <t xml:space="preserve">Ficha de estructuracion del evento F4:PR2.MPA1:P1
Lista de asistencia F2.PR2.MPA.P1.
Encuesta de satisfaccion F5.PR2.MPA1.P1
</t>
  </si>
  <si>
    <t>AEF2014-CGR-DVHBVM-021</t>
  </si>
  <si>
    <r>
      <t xml:space="preserve">Hallazgo No. 21. </t>
    </r>
    <r>
      <rPr>
        <b/>
        <u/>
        <sz val="10"/>
        <rFont val="Arial"/>
        <family val="2"/>
      </rPr>
      <t>Continuación:</t>
    </r>
    <r>
      <rPr>
        <b/>
        <sz val="10"/>
        <rFont val="Arial"/>
        <family val="2"/>
      </rPr>
      <t xml:space="preserve"> Oportunidad  en   el   registro   contable  de   los   bienes inmuebles (A-D).
</t>
    </r>
    <r>
      <rPr>
        <sz val="10"/>
        <rFont val="Arial"/>
        <family val="2"/>
      </rPr>
      <t xml:space="preserve">
En cuanto a la Finca "Las Piedras" con matrícula inmobiliaria 01N-172417 (Terrenos: 93.056 y edificación 1.150 metros) se observó que existen dos ingresos de  almacén.  EI primero fue  realizado en  el 2004  con afectación  contable  en cuentas de orden y el segundo en agosto de 2009 con registro en el Grupo de Propiedad Planta y Equipo y contrapartida a la cuenta patrimonio. Sobre este bien inmueble, a la fecha es decir agosto de 2014 el ICBF no lo ha recibido en forma material y existe un proceso reivindicatorio.
</t>
    </r>
  </si>
  <si>
    <t>Lo anterior evidencia deficiencias en la utilización de mecanismos oportunos de registro, seguimiento verificación y validación de la información.
Lo descrito en los párrafos anteriores  impide que los hechos financieros  y económicos se reflejen y presenten  en los Estados Contables, y así cumplir lo establecido en el manual de procedimientos adoptado por Resolución 356 de 2007 de la CGN.</t>
  </si>
  <si>
    <t>Hacer seguimiento, verificación y validación de las actuaciones del Tribunal Superior de Medellín Sala Civil sobre el proceso de Finca Piedras que se encuentra en despacho para sentencia desde el año 2007</t>
  </si>
  <si>
    <t>1,Oficiar al Tribunal Superior de Medellín Sala Civil para que certifique el estado actual del proceso y las razones por las cuales no se ha expedido el fallo.
 2. Consulta mensual  por la pagina de internet rama judicial consulta de procesos.
3. Presentacion  mensual al Tribunal  Superior de Medellin, del abogado encargado del caso del grupo juridico y del grupo administrativo.</t>
  </si>
  <si>
    <t xml:space="preserve">Oficio                  
Soporte de la consultas de procesos 
</t>
  </si>
  <si>
    <t>AEF2014-CGR-DVHBVM-061</t>
  </si>
  <si>
    <r>
      <t xml:space="preserve">Hallazgo No. 61. </t>
    </r>
    <r>
      <rPr>
        <b/>
        <u/>
        <sz val="10"/>
        <rFont val="Arial"/>
        <family val="2"/>
      </rPr>
      <t>Continuación:</t>
    </r>
    <r>
      <rPr>
        <b/>
        <sz val="10"/>
        <rFont val="Arial"/>
        <family val="2"/>
      </rPr>
      <t xml:space="preserve"> Procesos Jurídicos.  Saneamiento de   bienes. Regional Antioquia (A - D).
</t>
    </r>
    <r>
      <rPr>
        <sz val="10"/>
        <rFont val="Arial"/>
        <family val="2"/>
      </rPr>
      <t xml:space="preserve">En ambos bienes inmuebles existe una falsa tradición. eI ICBF Regional Antioquia, no ha presentado demanda ante las instancias judiciales competentes para sanear dichos bienes, solo cuenta con proyecto de demanda.
•     Se observe que la Causante  Carmen Tulia  Zapata Villada  dej6 un bien inmueble  al  ICBF  en  el Municipio de  la Ceja  Calle 24  N° 21-17,  el cual fue adjudicado el 30 de mayo de 1986 mediante sentencia del Juzgado Promiscuo del Circuito  de  la Ceja;  dicho  bien  a  la fecha  se  encuentra  invadido;  la entidad después de 15 años presenta demanda reivindicatoria del inmueble ante el Juzgado
1 Promiscuo Municipal de la Ceja el 22 de septiembre de 2011, este 10  remitió al Juzgado Decimo Civil Municipal de Medellín, el cual rechaza demanda por competencia, el expediente es enviado a la Corte Suprema de Justicia para que redima conflicto de competencia.
•   </t>
    </r>
    <r>
      <rPr>
        <b/>
        <sz val="10"/>
        <rFont val="Arial"/>
        <family val="2"/>
      </rPr>
      <t xml:space="preserve">  En  la vocación  hereditaria cuya causante fue  Leonor Carrillo  Murillo, la sentencia de adjudicación del bien es del 14 de abril de 2009; sin embargo, la presentación de  la demanda para iniciar el proceso ordinario reivindicatorio 
</t>
    </r>
  </si>
  <si>
    <t xml:space="preserve"> Restituir materialmente el inmueble al ICBF</t>
  </si>
  <si>
    <t>Visitar inmueble para verificar su estado actual.                                                   Oficiar a la Alcaldía de Degovia para certificar nombres nombres completos de los invasores, número de la escritura pública por medio de las cuales adjudicaron como bien valdío urbano y la notaría de su otorgamiento y folios de matrículas inmobiliarias. 
Solicitar al Comite Nacional de conciliaciones de la Sede Nacional la autorización y el respectivo poder para adelantar las conciliaciones respectivas .                                                                                                                                        Presentar demanda reivindicatoria.
seguimiento y control por parte del abogado encargado de la demanda</t>
  </si>
  <si>
    <t>Informe de comisión.  
Oficio. 
Formato solicitud de conciliación al comite Nacional. 
Poder 
Formatos Asociacion de conciliación
Demandas Reivindicatorias.
Cuadro control bimestral  de saneamiento de bienes inmuebles.</t>
  </si>
  <si>
    <r>
      <t xml:space="preserve">Hallazgo No. 61. </t>
    </r>
    <r>
      <rPr>
        <u/>
        <sz val="10"/>
        <rFont val="Arial"/>
        <family val="2"/>
      </rPr>
      <t>Continuación</t>
    </r>
    <r>
      <rPr>
        <sz val="10"/>
        <rFont val="Arial"/>
        <family val="2"/>
      </rPr>
      <t xml:space="preserve">: Procesos Jurídicos.  Saneamiento de   bienes. Regional Antioquia (A - D).
•     En  la vocación  hereditaria cuya causante fue  Leonor Carrillo  Murillo, la sentencia de adjudicación del bien es del 14 de abril de 2009; sin embargo, la presentación de  la demanda para iniciar el proceso ordinario reivindicatorio del inmueble y terminarlo de sanear es del 28 de junio de 2011,  dos años después de haber sido adjudicado el bien.
•     </t>
    </r>
    <r>
      <rPr>
        <b/>
        <sz val="10"/>
        <rFont val="Arial"/>
        <family val="2"/>
      </rPr>
      <t>De la vocación hereditaria cuyo causante fue Juan Diego Zuluaga, mediante escritura Pública No. 9115  del 15 de agosto de 2011  de la Notaria 15 del Circulo de Medellín, se protocoliz6 la sucesión intestada de dicho causante y se realiz6 la adjudicación de los porcentajes de los bienes inmuebles que figuraban a nombre de este, pasando a nombre del ICBF; posteriormente, por medio de Resolución No. 4247  del 26  de  octubre de 2011,  se reconoce  nuevamente la calidad  de denunciante a otra persona sobre los porcentajes faltantes de dichos bienes; sin embargo,  este  no  firma  contrato  y  además,  ya  parientes  del  causante  (tíos paternos) habían  levantado la sucesión  como  herederos y se había  hecho  la respectiva inscripción en los certificados de libertad el 2 de mayo de 2011.</t>
    </r>
    <r>
      <rPr>
        <sz val="10"/>
        <rFont val="Arial"/>
        <family val="2"/>
      </rPr>
      <t xml:space="preserve">
</t>
    </r>
  </si>
  <si>
    <t>Visitar el inmueble para identificar su estado actual.                                                                                   Soliciatar al comite Nacional de Conciliaciones de la Sede Nacional la autorización  y el respectivo poder para adelantar las conciliaciones respectivas.                                                                                           Presentar demanda Reinvindicatoria.
seguimiento y control por parte del abogado encargado de la demanda</t>
  </si>
  <si>
    <t>Informe de comisión.                                                         Formato solicitud de conciliación al comite Nacional. 
Poder  
Formato de conciliación
Demanda reinvindicatoria 
Cuadro control bimestral  de saneamiento de bienes inmuebles.</t>
  </si>
  <si>
    <r>
      <t xml:space="preserve">Hallazgo No. 61. </t>
    </r>
    <r>
      <rPr>
        <b/>
        <u/>
        <sz val="10"/>
        <rFont val="Arial"/>
        <family val="2"/>
      </rPr>
      <t>Continuación</t>
    </r>
    <r>
      <rPr>
        <b/>
        <sz val="10"/>
        <rFont val="Arial"/>
        <family val="2"/>
      </rPr>
      <t xml:space="preserve">: Procesos Jurídicos.  Saneamiento de   bienes. Regional Antioquia (A - D).
</t>
    </r>
    <r>
      <rPr>
        <sz val="10"/>
        <rFont val="Arial"/>
        <family val="2"/>
      </rPr>
      <t xml:space="preserve">
Anexo a lo anterior, la denuncia por fraude procesal ante la Fiscalía se realiz6 el 11 de agosto de 2011;  sin embargo, no se han iniciados las demás acciones para recuperar el porcentaje de dichos inmuebles.
•    </t>
    </r>
    <r>
      <rPr>
        <b/>
        <sz val="10"/>
        <rFont val="Arial"/>
        <family val="2"/>
      </rPr>
      <t xml:space="preserve"> En la vocación  hereditaria del causante  Marino Alberto  Guzman  López, mediante fallo  No. 0581  del 30  de septiembre de 2005  del Juzgado  Doce de Familia, se aprueba el trabajo de participación y adjudicación de los bienes, el cual dentro de los activos en la primera partida contempla: "EI apartamento 522  del Edificio 521, Etapa B, subetapa IV, del Conjunto Residencial Mirador de los Alpes, ubicado en la calle 28 No. 84-195  de la ciudad de Medellín". EI apartamento se encuentra invadido; sin embargo, la demanda para sanear el bien fue presentada el 16 de septiembre de 2011,  6 años después del fallo de adjudicación del bien al ICBF y 2.5 años después de que el denunciante renunció.
</t>
    </r>
  </si>
  <si>
    <t xml:space="preserve">Visitar el inmueble para verificar los invasores o sujetos pasivos del proceso a impetrar.                                                                              Presentar Demanda Reinvindicatoria 
seguimiento y control por parte del abogado encargado de la demanda                                                                                                   </t>
  </si>
  <si>
    <t>Informe de comisión.
Poder
Demanda reinvindicatoria. 
Cuadro control bimestral  de saneamiento de bienes inmuebles.</t>
  </si>
  <si>
    <t>AEF2014-CGR-DVHBVM-083</t>
  </si>
  <si>
    <r>
      <t xml:space="preserve">Hallazgo No. 83.     Supervisión      contratos      de      participación.      Regional Antioquia (A).
</t>
    </r>
    <r>
      <rPr>
        <sz val="10"/>
        <rFont val="Arial"/>
        <family val="2"/>
      </rPr>
      <t xml:space="preserve">
EI Artículo 104 del Decreto 2388 de 1979 precisa las reglas de los contratos de participación.
En tal  sentido en  los contratos de participación  suscritos,  se Ie impone  como obligaciones al contratista: "iniciar,   adelantar   y  /levar  hasta  su  terminación   todos  los trámites  judiciales    y administrativos    y notariales   para  la  adjudicación    de  los  bienes   al lCBF,   presentar   informes   trimestrales   0 cuatrimestrales;    pagar  a su cargo  las  expensas judicial/es   y extrajudicial/es   que  causen  con  desarrollo   a/ presente   contralo;   cancelar  con cargo  a le sucesión  los impuestos  de cualquier/  orden;  entre  otras".
Sin embargo, revisados los documentos de las vocaciones hereditarias: Valentina Figueroa, Leonor  Carrillo  Murillo, Marino Alberto  Guzman  Lopez, Pedro  Pablo Jimenez Camacho, entre otros, no se observan los informes presentados por el denunciante en cumplimiento del contrato, además, de los retardos para adelantar los tramites sin que sea requerido el contratista.
</t>
    </r>
  </si>
  <si>
    <t>Hacer revision a los informes presentados por los abogados externos a los procesos que versen sobre este tipo de denuncias acatando la Resolución 2200 del 31 de mayo de 2010</t>
  </si>
  <si>
    <t>Solicitar trimestralmente informes de  los procesos presentados por  los denunciantes y capacitar semestralmente  por 4 horas a los  contratistas acerca de todo lo relacionado con las denuncias de vocaciones hereditarias
Seguimiento trimestral por parte del abogado encargado de  las denuncias de vocaciones hereditarias.</t>
  </si>
  <si>
    <t xml:space="preserve">Informe trimestrale
Capacitacion a los abogados externos
Cuadro control  trimestral de denuncias de las vocaciones hereditarias
1. Ficha de estructuración del evento F4PR2.MPA1.P.
2,Lista de asistencia F2.PR2.MPA.P1. 
3,Encuesta de satisfacción F5.PR2.MPA1.P1., </t>
  </si>
  <si>
    <t>ARGR2013-CGR-DG003</t>
  </si>
  <si>
    <t>Regional Antioquia</t>
  </si>
  <si>
    <r>
      <rPr>
        <b/>
        <sz val="10"/>
        <rFont val="Arial"/>
        <family val="2"/>
      </rPr>
      <t>Hallazgo 3. ANTIOQUIA. ASIGNACIÓN SUPERVISiÓN DE CONTRATOS (A)</t>
    </r>
    <r>
      <rPr>
        <sz val="10"/>
        <rFont val="Arial"/>
        <family val="2"/>
      </rPr>
      <t xml:space="preserve"> Durante la vigencia 2013 en la Regional Antíoquia del ICBF se presentó la siguiente concentración de carga laboral para ejercer las funciones de supervisión: (Ver Tabla N° 3. Concentración Carga Contratos a Supervisar)</t>
    </r>
  </si>
  <si>
    <t>Situación que se origina en deficiencias de gestión respecto del análisis de las cargas laborales, la alta rotación y escasa permanencia de los funcionarios, con el riesgo de que se pague por bienes y servicios que no cumplen con las condiciones de calidad, cantidad y oportunidad contratadas.</t>
  </si>
  <si>
    <t>Generar estrategia de apoyo a la supervision para evitar la concentracion de carga laboral, distribucciones las funciones y activdiades en materia de supervision</t>
  </si>
  <si>
    <t xml:space="preserve">Delegar la supervision en otros profesionales competentes para el apoyo de la supervision
</t>
  </si>
  <si>
    <t xml:space="preserve">Cuadro excell de  supervision </t>
  </si>
  <si>
    <r>
      <rPr>
        <b/>
        <sz val="10"/>
        <rFont val="Arial"/>
        <family val="2"/>
      </rPr>
      <t>Hallazgo 4. ANTIOQUIA. RECUPERACiÓN DE CARTERA (A,D,F)</t>
    </r>
    <r>
      <rPr>
        <sz val="10"/>
        <rFont val="Arial"/>
        <family val="2"/>
      </rPr>
      <t xml:space="preserve"> De acuerdo con el acta 01 del Comité de Cartera de septiembre de 2013, "... los casos explicados por el funcionario de recaudos no fueron aprobadas por el comité para prescripción, aunque por fecha ya están prescritos, hay vectos en cuanto a la gestión de las personas que tuvieran a han tenida a carga los procesos, (...)"
Nótese que lo relacionado con el acta está citado textualmente. Y de acuerdo con el acta y el funcionario de recaudo que manifestó lo citado, las obligaciones corresponden a aportes parañscales que las empresas relacionadas en el cuadro no pagaron oportunamente. (Ver Tabla N° 4 Remisíbilidades)</t>
    </r>
  </si>
  <si>
    <t>Lo anterior debido a deficiencias en la gestión de cobro, lo que generó un presunto detrimento patrimonial por $126.859.238 míllones, Hallazgo Administrativo con presunta incidencia disciplinaria y fiscal.</t>
  </si>
  <si>
    <t>Realizar mensualmente seguimiento a la cartera de morosos  existentes de los parafiscales a fin de determinar las posibles prescripciones</t>
  </si>
  <si>
    <t>Hacer seguimiento trimestral por parte del Comité de Cartera, donde definida la Gestión de la recuperacion de la cartera morosa pertinente</t>
  </si>
  <si>
    <t>Acta</t>
  </si>
  <si>
    <t>ARGR2013-CGR-DG005</t>
  </si>
  <si>
    <r>
      <rPr>
        <b/>
        <sz val="10"/>
        <rFont val="Arial"/>
        <family val="2"/>
      </rPr>
      <t>Hallazgo 5. ANTIOQUIA. PRESENTACiÓN EXTEMPORÁNEA DEL CRÉDITO (A, D, F)</t>
    </r>
    <r>
      <rPr>
        <sz val="10"/>
        <rFont val="Arial"/>
        <family val="2"/>
      </rPr>
      <t xml:space="preserve"> El ICBF, Regional Antioquia presentó extemporáneamente los créditos a su nombre, por lo cual fueron rechazados por la Superintendencia de Sociedades: ( Ver Tabla N° 5. créditos no Presentados oportunamente)</t>
    </r>
  </si>
  <si>
    <t>Lo anterior debido a omisiones en la gestión de la entidad, lo que generó un presunto detrimento al patrimonio por $26,903,867 millones. Hallazgo Administrativo con presunta incidencia disciplinaria y fiscal.</t>
  </si>
  <si>
    <t>Sensibilizar a los servidores públicos del grupo jurídico y financiero en el cumplimiento de las normas y tiempos en la gestión de cobros</t>
  </si>
  <si>
    <t>Realizar capacitación a los servidores públicos de los grupos jurídico y financiero, en gestión de cobros por 4 horas</t>
  </si>
  <si>
    <t xml:space="preserve">Capacitación 
Listado de asistencia </t>
  </si>
  <si>
    <t>Coordinar entre el responsable de este proceso en el Grupo Jurídico y las personas responsables de la fiscalización de las empresas en el Grupo Financiero, para presentar todos los créditos a favor del ICBF en el tiempo establecido en los procesos concursales.</t>
  </si>
  <si>
    <t xml:space="preserve">Hacer seguimiento trimestral por parte de los responsables en el grupo jurídico y financiero a la fiscalizacion de las empresas para presentacion de los creditos a favor del ICBF
</t>
  </si>
  <si>
    <t xml:space="preserve">Acta 
</t>
  </si>
  <si>
    <t>ARGR2013-CGR-DG006</t>
  </si>
  <si>
    <r>
      <rPr>
        <b/>
        <sz val="10"/>
        <rFont val="Arial"/>
        <family val="2"/>
      </rPr>
      <t xml:space="preserve">Hallazgo 6. ANTIOQUIA. INTERESES MORATORIOS EN PAGO DE SENTENCIA (A, D, F). </t>
    </r>
    <r>
      <rPr>
        <sz val="10"/>
        <rFont val="Arial"/>
        <family val="2"/>
      </rPr>
      <t>El Consejo de Estado, Sala de lo Contencioso Administrativo, Sección Tercera Subdirección B decide en junio 28 de 2012, el recurso de apelación en contra de la sentencia proferida por el Tribunal Administrativo de Antioquia, en los siguientes términos:
"... Declárese patrimonialmente responsables de forma solidaria al ICBF y a la Asociación de Padres de hogares de Bienestar "La Dominicana" del municipio de Santo Domingo por la muerte del menor ( ... ) Como consecuencia de la anterior declaración, condenase en forma solidaria al ICBF y a la Asociación de Padres de hogares de Bienestar "La Dominicana" del municipio de Santo Domingo, a pagar por concepto de perjuicios morales: 100 smmlv para cada uno de los padres; 50 SMMLV para cada uno de los tres hermanos; 50 SMMLV para cada uno de los abuelos paternos y maternos (sólo los abuelos y no las abuelas), para un total de $255,02 millones. (folio 190)".
De conformidad con lo anterior, la sentencia fue ejecutoriada mediante Edicto el 24 de agosto de 2012, por lo tanto el valor de la sentencia devenga intereses moratorios desde dicha fecha.
No obstante, sólo hasta diciembre 12 de 2012, mediante Resolución 13452, el ICBF ordena comprometer presupuestalmente la suma de $274,57 millones a favor de los demandantes, y con comprobante de tesorería 21837 de diciembre 27 de 2012, se efectuó el pago de $274,57 miflones de la sentencia, lo que implica que se pagaron intereses moratorias por $9,78 millones sobre el valor que le correspondía al ICBF y adicionalmente la entidad asumió el pago que le concernía al operador por $127,51 millones e intereses moratorios por $9,78 millones. Cabe
anotar que con memorando de septiembre 09 de 2013 se comunica al
Coordinador del Grupo Financiero, que dado que el ICBF pago la totalidad de la condena, deberá iniciarse el proceso de cobro persuasivo y coactivo al operador, por $137,28 millones.</t>
    </r>
  </si>
  <si>
    <t>Lo anterior debido a deficiencias en la gestión de la entidad, lo que generó un presunto detrimento patrimonial por $19,558,683 (equivalente a la totalidad de los intereses moratoríos.) y el riesgo de que el lCBF no recupere ante el operador los recursos pagados a su nombre. Hallazgo Administrativo con presunta incidencia disciplinaria y fiscal.</t>
  </si>
  <si>
    <t xml:space="preserve">Hacer seguimiento a los abogados responsables del trámite de pago de sentencias y conciliaciones por parte de la Coordinación Jurídica,para  el cumplimiento de cada uno de los procedimientos en el pago de cada sentencia o conciliación que se presenten
</t>
  </si>
  <si>
    <t xml:space="preserve">Realizar un Informe por parte del coordinador juridico que incluya  cuadro de control y verificación de cada uno de los procedimientos en el pago de cada sentencia o conciliación que se presente, por cada uno de los abogados
</t>
  </si>
  <si>
    <t xml:space="preserve">Informe de seguimiento
Cuadro de control
</t>
  </si>
  <si>
    <t>ARGR2013-CGR-DG007</t>
  </si>
  <si>
    <r>
      <rPr>
        <b/>
        <sz val="10"/>
        <rFont val="Arial"/>
        <family val="2"/>
      </rPr>
      <t>Hallazgo 7. ANTIOQUIA. ACCION DE REPETICIÓN (A).</t>
    </r>
    <r>
      <rPr>
        <sz val="10"/>
        <rFont val="Arial"/>
        <family val="2"/>
      </rPr>
      <t xml:space="preserve">
El artículo 2 "Acción de repetición" de la Ley 678 de 2001 establece que la acción de repetición es una acción civil de carácter patrimonial que deberá ejercerse en contra del servidor o ex servidor público que como consecuencia de su conducta dolosa o gravemente culposa haya dado reconocimiento indemnízatorio por parte del Estado, proveniente de una condena, conciliación u otra forma de terminación de un conflicto. La misma acción se ejercitará contra el particular que investido de una función pública haya ocasionado, en forma dolosa o gravemente culposa, la reparación patrimonial. Así mismo, el Consejo de Estado, Sala de lo Contencioso Administrativo, Sección Tercera Subdirección B que decide en junio 28 de 2012, el recurso de apelación en contra de la sentencia proferida por el Tribunal Administrativo de Antioquia, expresa: "(...) los Hogares Comunitarios depende administrativa, operacional y financieramente del ¡CBF, y que son organismos encargados de  desarrollar gran parte de sus objetivos, en partícular el Sistema de Bienestar Familiar considerado un servicio público a cargo del Estado, es decir, cumplen una función pública, esto es la protección de la niñez colombiana. (...).
Es preciso retomar las pautas jurisprudenciales señaladas en el fallo del 13 de diciembre de 1993, actor Blanca N. Zuleta de Quiceno y otro, expediente 8218, citado por el Tribunal, en el que con ponencia del Señor Consejero Dr. Carlos Betancur Jaramillo, en uno de sus apartes se dijo: "Dentro del marco legal que se deja expuesto se impone concluir que los Hogares Comunitarios son un programa del gobierno financiado por éste con recursos que tienen su origen en la ley. El/o sería suficiente para que la administración solidariamente responda por las fallas que se presenten con la ejecución del mismo, Con esto no se quiere significar que el ICBF no pueda a su tumo, repetír, ora contra las Asociaciones de Padres de Familia, ora contra las Madres Comunitarias, por los perjuicios que su conducta le generen ... "
No obstante, de acuerdo con memorando de septiembre 02 de 2013 del
Coordinador del Grupo Jurídico, no procede la acción de repetición contra la madre comunitaria. (Folio 263) y por otro lado el Comité de Defensa Judicial y Conciliación en reunión de agosto 05 de 2013 recomienda iniciar la acción de repetición en contra del operador, sin embargo, sólo hasta agosto 08 de 2014 se presentó la solicitud de acción de repetición en contra del mismo, es decir, faltando 16 días para el vencimiento de términos para solicitar dicha actuación.
La sentencia es la que se cita en el criterío: el Consejo de Estado, Sala de lo Contencioso Administrativo, Sección Tercera Subdirección B que decide en junio 28 de 2012, el recurso de apelación en contra de la sentencia proferida por el Tribunal Administrativo de Antioquia.</t>
    </r>
  </si>
  <si>
    <t>Situaciones generadas por deficiencias en la gestión jurídica y defensa de los intereses del ICBF, con el riesgo de que no se logre el resarcimiento del daño sufrido por la entidad.</t>
  </si>
  <si>
    <t>Sensibilizar a los servidores públicos del grupo jurídico y financiero en lo pertinente a las acciones de repetición</t>
  </si>
  <si>
    <t>Realizar capacitación DEL PROCEDIMIENTO DE LAS Acciones de Repeticion  a los servidores públicos de los grupos jurídico y financiero, en los procedimientos a seguir en Acción de Repetición durante 4 horas</t>
  </si>
  <si>
    <t xml:space="preserve">Capacitación
Listado de asistencia </t>
  </si>
  <si>
    <t>ARGR2013-CGR-DG008</t>
  </si>
  <si>
    <r>
      <rPr>
        <b/>
        <sz val="10"/>
        <rFont val="Arial"/>
        <family val="2"/>
      </rPr>
      <t>Hallazgo 8. ANTIOQUIA. REPARACION DIRECTA 200-011546 (A, D, F)</t>
    </r>
    <r>
      <rPr>
        <sz val="10"/>
        <rFont val="Arial"/>
        <family val="2"/>
      </rPr>
      <t xml:space="preserve">
A partir de julio 02 de 2012 con el artículo 309 de la Ley 1437 de 2011 se derogaron los artículos 176 y 177 del CCA y rige el artículo 192 de la citada Ley, que expresa: "C .. )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
Las cantidades líquidas reconocidas en providencias que impongan o liquiden una condena o que aprueben una conciliación devengarán intereses moratorios a partir de la ejecutoria de la respectiva sentencia o del auto, según lo previsto en este Código."
Mediante sentencia 36912 en segunda instancia proferida en mayo 09 de 2011 por el Consejo de Estado y debidamente ejecutoriada en junio 02 de 2011, se condena al ICBF al pago de $313,67 millones. En el expediente de dicha sentencia se evidenciaron las siguientes situaciones:
• Los documentos que componen el expediente de la sentencia solo están
paginados hasta el 122, luego de dicha página se anexaron 100 hojas sin la debida paginación.
• Sólo hasta diciembre 13 de 2011 y mediante Resolución 4671 se dispone del compromiso presupuestal y se ordena el pago de la sentencia por $313.67 millones, (folio 96), el cual se efectuó con el comprobante de pago 12452 (folio
120).
• El pago se efectuó dentro del tiempo legal, y aun así el ICBF con Resolución 5308 de mayo 25 de 2012 ordenó el pago de los intereses moratorios por $48,92 millones (folio 110).
• La acción de repetición con respecto a la sentencia caducó en julio 12 de 2014.</t>
    </r>
  </si>
  <si>
    <t>Situaciones presentadas por deficiencias en la gestión de la entidad, lo que generó el pago de intereses moratorios por $48.922.423 millones, lo que se constituye en un presunto daño patrimonial. Hallazgo Administrativo con presunta incidencia disciplinaria y fiscal.</t>
  </si>
  <si>
    <t>Capacitar los servidores públicos del grupo jurídico sobre el manejo de archivo y el manejo y seguimiento de Reparacion Directa</t>
  </si>
  <si>
    <t xml:space="preserve">Realizar capacitación de 8 horas a los servidores públicos de los grupos jurídico sobre el manejo de archivo y las TRD-jurídica con el fin de que se conformen y actualicen las carpetas, especialmente, en la foliación.  </t>
  </si>
  <si>
    <t xml:space="preserve">Acta de Capacitación
PR2 MPA1 P1
Listado de Asistencia, 
F4 PR2 MPA1 P1
Ficha de Estructuración,
F1 PR2 MPA1 P1 
Formato seguimiento,  F3.PR2.MPA1.P1 
Formato Impacto de la capacitación,  F5.PR2.MPA1.P1
Encuesta de Satisfacción, F6 PR2 MPA1 P1
 Carta de Compromiso, F7.PR2.MPA1.P1
Evaluación de Eficacia
</t>
  </si>
  <si>
    <t xml:space="preserve">Realizar capacitación 4 horas a los servidores públicos de los grupos jurídico sobre  Reparacion Directa  </t>
  </si>
  <si>
    <t xml:space="preserve">Acta de Capacitación
Listado de asistencia </t>
  </si>
  <si>
    <t>ARGR2013-CGR-DG009</t>
  </si>
  <si>
    <r>
      <rPr>
        <b/>
        <sz val="10"/>
        <rFont val="Arial"/>
        <family val="2"/>
      </rPr>
      <t>Hallazgo 9. ANTIOQUIA. REPARACiÓN DIRECTA 05001233100020030041201 (A, D, F)</t>
    </r>
    <r>
      <rPr>
        <sz val="10"/>
        <rFont val="Arial"/>
        <family val="2"/>
      </rPr>
      <t xml:space="preserve"> Con Resolución 11835 de octubre de 2012, el ICSF ordena el pago de intereses moratorios por $25,43 millones originados por la demora entre la fecha de la condena del Tribunal Administrativo de Antioquia con radicado 05001233100020030041201 de agosto 22 de 2011 y la fecha en que fue efectivamente pagada dicha condena, diciembre 22 de 2011. El pago de los intereses moratorios se efectuó mediante Comprobante de Tesorería 17404 de
noviembre 20 de 2012 por $25,43 millones. (Folios 134 a 138)</t>
    </r>
  </si>
  <si>
    <t>Lo anterior debido a deficiencias de gestión, lo que generó un presunto daño patrimonial por $25.429.022 millones. Hallazgo Administrativo con presunta incidencia disciplinaria y fiscal.</t>
  </si>
  <si>
    <t>Verificar la normatividad y el cumplimiento de los términos para cada caso.</t>
  </si>
  <si>
    <t>Verificar de manera aleatoria 10 expedientes que tenga reparacion directa para observar el cumplimiento de las normas que regulan el reconocimiento y pago de los mismos y si es del caso se iniciará la respectiva acción de repetición., a traves de un GRUPO DE ESTUDIO, GET</t>
  </si>
  <si>
    <t>Acta de cumplimiento</t>
  </si>
  <si>
    <t>ARGR2013-CGR-DG013</t>
  </si>
  <si>
    <r>
      <rPr>
        <b/>
        <sz val="10"/>
        <rFont val="Arial"/>
        <family val="2"/>
      </rPr>
      <t>Hallazgo 13. ANTIOQUIA. MONITOREO, EVALUACIÓN Y RESULTADO DE
LOS INDICADORES MONITOREO Y EVALUACIÓN DE INDICADORES (A)</t>
    </r>
    <r>
      <rPr>
        <sz val="10"/>
        <rFont val="Arial"/>
        <family val="2"/>
      </rPr>
      <t xml:space="preserve"> 
Como resultado del análisis a las modificaciones de los indicadores en la vigencia 2013, se evidenció que dichas modificaciones no están justificadas en los respectivos actos administrativos. De otro lado, las hojas de vida de los indicadores presentan inconsistencias y no se ha cumplido con la entrega de los reportes sobre los resultados alcanzados por dichos indicadores.
De acuerdo con la Cartilla de Monitoreo y Evaluación, la hoja de vida de los indicadores es el primer instrumento para el monitoreo y evaluación de los indicadores, en ella se establece el funcionario responsable del reporte de resultados, la frecuencia de los informes y que los indicadores en condición crítica deben ser objeto de acciones correctivas inmediatas, así mismo, el monitoreo Integral Regional 2013, es un ejercicio integrador que recoge las metas regionales en temas misionales, estratégicos, de apoyo y de evaluación de acuerdo al mapa
de macro-procesos de la entidad. Sin embargo, se evidenció lo siguiente:
1• Las hojas de vida de los indicadores MPA1-P4-02 "Uquidación de contratos" y MP-M3-04 "Atención Familias de Grupos Étnicos" no tienen definidas las metas para la vigencia. Adicionalmente, el indicador MPA1-P4-02 estaba definido en el 2012 para la determinación de las disponibilidades presupuestales, en tanto que en el 2013, bajo el mismo código pero con una fórmula diferente, se utiliza para la determinación de los contratos liquidados en la vigencia.
• En la hoja de vida del indicador MP-M10-7 "Atención niños Primera Infancia", no se designó responsable para la consolidación y el reporte de datos a Nivel Regional. Así mismo, la meta inicial establecida para el indicador era de 21.677 Niños, Niñas y Adolescentes (NNA), valor que se redujo sin justificación en 7.939 NNA.
• De acuerdo a la hoja de vida el indicador E-06 "PAE" tiene una meta de 430.956 niños, no obstante, en el tablero de control y en el Informe Monitoreo Integral Regional con corte a diciembre, la meta planteada es 507.956 niños, sin que se ajustara la hoja de vida del indicador.
• En el caso de los siguientes indicadores que presentaron resultados críticos en la vigencia, no se cumplió con lo establecido, lo que impidió que se ejerciera un adecuado control sobre los resultados y se implementaran medidas correctivas de manera oportuna.
(Ver Tabla N 6. Reportes sobre indicadores. Corte a diciembre de 2013)
• De acuerdo con los informes de monítoreo integral en la vigencia 2013, para la Regional Antioquia hay 108 indicadores formulados; no obstante, de acuerdo con el tablero de control los indicadores ascienden a 107.
• De los 10 indicadores de Producto (segundo nivel), los indicadores MPA1-P4- 02 "Liquidación de contratos" y MPA1-P5-07 "OrganízaCión de archivos de gestión", alcanzaron el 12% y 63% de porcentaje de avance al cierre de la vigencia. Es decir, su estado es crítico.
• Para la vigencia 2013 los indicadores de Gestión o de tercer nivel fueron 79, de los cuales 8 al cierre de la vigencia presentaron estado crítico,</t>
    </r>
  </si>
  <si>
    <t>Situaciones que evidencian deficiencias en la planeación de la entidad, por lo que por los indicadores no se constituyen en una herramienta para la toma e implementación de medidas correctivas y de ajuste.</t>
  </si>
  <si>
    <t xml:space="preserve">Realizar seguimiento y monitoreo a los indicadores de gestión así a traves del Comité de Dirección cada mes se evalúa los resultados del mes anterior y se determina las acciones a emprender.
</t>
  </si>
  <si>
    <t xml:space="preserve">Hacer seguimiento mensual por parte del Comité de Dirección 
Generar las acciones correctivas o preventivas cuando sea pertinente, fruto del analisis de los reusltados de los indicadores de gestión por parte de los coordinadores zonales 
</t>
  </si>
  <si>
    <t xml:space="preserve">Actas de seguimiento
</t>
  </si>
  <si>
    <t>ARGR2013-CGR-DG014</t>
  </si>
  <si>
    <t>Realizar seguimiento a traves de reunion con los coordinadores zonales cada 15, para verificar el comportamiento de los indicadores y acciones emprendidas a partir de los resultados de los indicadores de gestión.</t>
  </si>
  <si>
    <t xml:space="preserve">Generar las acciones correctivas o preventivas cuando sea pertinente, fruto del analisis de los reusltados de los indicadores de gestión por parte de los coordinadores zonales </t>
  </si>
  <si>
    <t>Aplicativo ISOLUCION</t>
  </si>
  <si>
    <r>
      <rPr>
        <b/>
        <sz val="10"/>
        <rFont val="Arial"/>
        <family val="2"/>
      </rPr>
      <t>Hallazgo 14. ANTIOQUIA. PROCESO PRECONTRACTUAl -PRESTACION DE SERVICIOS (A, D)</t>
    </r>
    <r>
      <rPr>
        <sz val="10"/>
        <rFont val="Arial"/>
        <family val="2"/>
      </rPr>
      <t xml:space="preserve"> 
"La solicitud de proceso contractual y estudios previos deberá diligenciarse por la dependencia interesada en la contratación, teniendo en cuenta, la modalidad de selección del contratista. Dicha solicitud deberá ser firmada por el Dlrectoro Jefe de la dependencia donde surja la necesidad de contratar".
"Será responsabílidad de cada Director, Subdirector, jefe de dependencia, dar cumplimiento a lo previsto en el artículo 2.1. 1 del Decreto 734 de 2012, en el cual se define los requisitos mínimos que deben contener los estudios previos".
Sin embargo, se evidenció:
• El solicitante de los servicios de los contratos de prestación de servicios profesionales número 807, 808, 811 Y 812, fue el Grupo Administrativo para atender actividades de carácter misional correspondientes al programa de Protección.
• El objeto de los citados contratos era el de "apoyar en la formulación, ejecución y evaluación de los proyectos del lCBF desde el área social, brindar asesoría y orientación a la familia a nivel individual, familiar y grupal, así como contribuir y colaborar en el desarrollo de las diferentes actividades propias de la regional Antioquia y sus centros zonales", sin embargo el término de los mismos fue de octubre 08 a diciembre 30 de 2013.
• El objeto de los Estudios y Documentos Previos y del contrato 492 indica quese requería "Prestar los servicios profesionales al Instituto Colombiano de Bienestar Familiar...". Sin embargo revisados la información suministrada por el ICBF se constató que el contratista no acreditó en su formación académica, ni en la hoja de vida el título como profesional, El Centro Zonal 4 Suroriental requería contar con una Trabajadora Social o Gerontóloga o y no una
Tecnóloga en Gerontología.
• En los Estudios y Documentos Previos, numeral 1, no se especifica la profesión requerida; en el numeral 2, la necesidad es "una trabajadora social"; en el numeral 3 se pide "contratar una GERONTOLOGA con idoneidad profesional". Se terminó contratando una Tecnóloga en Gerontología.
• La contratista no aportó la experiencia profesional, sin embargo en los estudios previos numeral 5, lo dan por presentado, a pesar que en el contenido de la carpeta no se evidencian.
• El área solicitante es el Grupo Administrativo para atender actividades de carácter misional que corresponden al área de protección.
• La certificación laboral presentada por la contratista fue de enfermera y desarrollada desde enero de 2006 hasta febrero de 2010, experiencia no relacionada con la actividad que se requería en los Documentos y Estudios previos, por lo que el Certificado de idoneidad y experiencia profesional dado por coordinador del Grupo Administrativo, no era procedente ni pertinente.
• En los contratos 578, 585, 702, 082 de 2013, 1030 de 2010, 032 de 2011 y 627 de 2012 igualmente se trasgrede la exigencia del perfil profesional contemplado en los estudios y documentos previos.
Contrato de prestación de servicios N°. 906 de diciembre 05 de 2013:
• En los estudios y documentos previos del contrato no se especifica el conocimiento especializado que se requería para la contratación como lo establece el Manual de contratación de ICBF, numeral 42.3.
• En los numerales 5, 6 de los Estudios y Documentos Previos se refiere a un contrato de prestación de servicios por lo cual el contratista debió demostrar la capacidad de ejecutar el objeto del contrato y que poseía la idoneidad y experiencia directamente relacionada con el objeto contractual. Se contrató una persona con 7 nivel de ingeniería Ambiental para desarrollar el objeto contractual "prestar los servicios técnicos a la regional Antioquia para contribuir y garantizar la actualización de la información, ubicación en los servicios de protección, y cumplimiento del debido proceso enmarcado en los diferentes procesos administrativos de restablecimiento de derechos que se encuentran consignados en las historias de atención."</t>
    </r>
  </si>
  <si>
    <t>Lo anterior se genera por la deficiencias en el control y seguimiento a la fase precontractual en lo relacionado con los requisitos y condiciones de los estudios previos, imprecisión al establecer la necesidad a contratar; improvisación en las contrataciones y el perfil requerido, lo que generó contrataciones innecesarias e impertinentes, incumpliéndose con los objetivos misionales y con el riesgo de afectaciones a la comunidad beneficiaria en sus necesidades. Hallazgo administrativo con presunta connotación disciplinaria.</t>
  </si>
  <si>
    <t xml:space="preserve">Realizar seguimiento al cumplimiento del Manual de contratacionen todas sus etapas contractuales por parte del coordoinador juridico de la regional </t>
  </si>
  <si>
    <r>
      <t xml:space="preserve">Hacer seguimiento y control mensual  por parte de cada profesional los requisitos precontractuales, a los contratos de prestacion de servicios de tal manera que se presente a la coordinadora del grupo jurídico al momento de la firma con la respectiva carpeta contentiva de lo que se afirma contener. ( o aportado debe tener identidad de sujeto, veracidad y vigencia de la información.), lo cual el coordinadorjuridico lo controlara por medio de un cuadro excel
</t>
    </r>
    <r>
      <rPr>
        <b/>
        <sz val="10"/>
        <rFont val="Arial"/>
        <family val="2"/>
      </rPr>
      <t/>
    </r>
  </si>
  <si>
    <t>Cuadro excell de control</t>
  </si>
  <si>
    <t>ARGR2013-CGR-DG018</t>
  </si>
  <si>
    <r>
      <t xml:space="preserve">Hallazgo 18. ANTIOQUIA. CONTRATO 580 DE 2013 DOTACiÓN (A, D, F)
</t>
    </r>
    <r>
      <rPr>
        <sz val="10"/>
        <rFont val="Arial"/>
        <family val="2"/>
      </rPr>
      <t>En relación con el contrato 580 de 2013, que tiene por objeto: "contratar el suministro de bonos personalizados redimibles para la dotación de vestido y calzado para servidores públicos que tienen derecho a la dotación en el año 2013 del ICBF Regional Antioquia, por $57,80 millones, se evidenciaron las siguientes situaciones:
• Mediante el documento de "Verificación Jurídica y Técnica" Invitación Publica Nro. 010 de 2013, reverso del folio 198 del expediente, se establece que el proponente con Nit. 800112214~5 no entregó el formato único de hoja de vida de la función pública para persona jurídica o persona natural. Por lo anterior, en el folio 199 del expediente, se solicita al proponente "SUBSANAR EL REQUISITO DE PRESENTACION DE LA HOJA DE VIDA DE FUNCION PUBLICA PARA PERSONA JURIDICA" El plazo para subsanar el anterior requisito será hasta el día 29 de abril de 2013 a las 12:00 p.rn, entregando la respectiva documentación en la Oficina de Gestión Documenta. De acuerdo con el folio 192 y 193 del expediente, el proponente hizo entrega de la hoja de vida en abril 30 de 2013, mediante documento que no presenta el radicado de la oficina de gestión documental de la Regional Antioquia ni firma de recibido de algún funcionario de la entidad.
No obstante, con documento "Consolidado de propuestas económicas de la invitación pública 010 de 2013" de abril 30 de 2013, se determinó que el proponente cumplía con todos los requisitos y por tanto se recomendó la adjudicación al proponente con NIT.800112214-2, como efectivamente se adjudicó.
• El proceso de adquisición de bonos redimibles para el pago de dotación de los funcionarios con derecho a ésta prestación, no cuenta con minuta contractual, sólo con un documento denominado "Aceptación de la oferta" con fecha mayo 03 de 2013, el cual no incluye todos los ítems requeridos por el manual de contratación de la entidad.
• A octubre 09 de 2014, el expediente del contrato presenta las siguientes situaciones en cuanto a la foliación y organización de los documentos que contiene: del folio 203 salta al 206 y sigue hasta el 224, luego regresa al 205 y de este pasa al 225 hasta el 245, salta nuevamente al 249 y regresa al 204, a partir de este folio sigue en orden nuevamente al 205, 206... hasta el 294, repitiendo incluso la numeración de los folios 205 ..., luego incluye 8· folios sin numeración.
• Tanto la propuesta como las facturas del contratista a quien se le adjudicó el contrato 010 de 2013 de dotación incluyen costo por comisión por $1,07 millones. Valor que fue efectivamente pagado por el ICSF, generando un mayor costo para la entidad, cuando se presentaron otras propuestas que no incluían el cobro de comisión.</t>
    </r>
  </si>
  <si>
    <t>Lo anterior, por deficiencias en la gestión contractual, con lo cual se generó un presunto daño patrimonial por el mayor valor en el gasto por dotación por $1,07 millones", incertidumbre sobre el contenido del expediente del contrato y el cumplimiento del objeto del proceso y contravención de los principios de la contratación pública, Hallazgo Administrativo con presunta incidencia disciplinaria y fiscal.</t>
  </si>
  <si>
    <t>Realizar seguimiento, control al cumplimiento de los requisitos legales de contratacion  en todas sus etapas contractuales y control de revision a  los expedientes contratactuales de acuerdo a la TRD correspondiente al grupo juridico, control realizado por parte del coordinador del grupo juridico de la regional a los abogados.</t>
  </si>
  <si>
    <r>
      <t xml:space="preserve">Hacer seguimiento y control mensual  por parte de cada profesional los requisitos precontractuales y TRD a los expedientes contractuales, de tal manera que se presente, a la coordinadora del grupo jurídico al momento de la firma con la respectiva carpeta contentiva de lo que se afirma contener. ( o aportado debe tener identidad de sujeto, identidad, veracidad y vigencia de la información.), lo cual el coordinador juirico lo contrlara por medio de un cuadro excel
</t>
    </r>
    <r>
      <rPr>
        <b/>
        <sz val="10"/>
        <rFont val="Arial"/>
        <family val="2"/>
      </rPr>
      <t/>
    </r>
  </si>
  <si>
    <t>ARGR2013-CGR-DG019</t>
  </si>
  <si>
    <r>
      <t xml:space="preserve">Hallazgo 19. ANTIOQUIA. LIBERACIÓN DE SALDOS NO EJECUTADOS (A)
</t>
    </r>
    <r>
      <rPr>
        <sz val="10"/>
        <rFont val="Arial"/>
        <family val="2"/>
      </rPr>
      <t>Mediante Resoluciones números 1813 y 1814 de marzo 18 de 2013, ejecutoriadas en abril 01 de 2013, se dio Terminación Unilateral a los contratos de prestación de servicios profesionales 84 y 86 suscritos en enero de 2013, con fundamento en Ia Resolución N° 507 de 2013 que ordenó el saneamiento de vicios de procedimiento de la contratación directa. Los contratos 84 y 86 por $23,61 millones cada uno, tuvieron una ejecución presupuestal y financiera de $7,43 millones, registran saldos por liberar a favor del ICSF por $16,18 millones con cargo a los registros presupuestales (RP) 32313 Y 32913, respectivamente, de lo cual no se evidencia la liberación de los respectivos saldos.
Habiendo terminado unilateralmente los contratos 84 y 86, se suscribieron con los mismos contratistas, los contratos 528 y 545 de marzo 15 y 17 de 2013 respectivamente, con plazo de ejecución entre marzo 18 y diciembre 31 de 2013, por $22,21 millones, amparados en RP 264113 Y 275813, comprometiendo mayores recursos de los que debieron ser liberados de los RP 32313 Y 32913, ante la terminación unilateral de los contratos que los antecedieron. Adicionalmente, en los contratos 84 y 86 no constituyeron garantías de cumplimiento y calidad, de acuerdo con las instrucciones de la Dirección de Contratación.</t>
    </r>
  </si>
  <si>
    <t>Lo anterior, evidencia deficiencias en la planeación, de gestión en el proceso contractual y de control interno, lo que no garantiza mayor eficiencia en la ejecución de los recursos y la prestación de los servicios.</t>
  </si>
  <si>
    <t xml:space="preserve">Realizar aleatoriamente seguimiento y verificacion de la inclusión de la garantía señalada con el fin que la gestión contractual sea optima, evitando poner en riesgo al ICBF. Desde año 2015, asumida la nueva coordinación se propende incluir según naturaleza del contrato las garantías exigidas por el manual de ICBF. </t>
  </si>
  <si>
    <t>Realizar seguimiento y control a 50 expedientes contractuales, que existan todos los requisitos y soportes para la elaboración de la minuta, por parte del profesional encargado de elaborarla.</t>
  </si>
  <si>
    <t xml:space="preserve">Expediente contractual  según modalidad. </t>
  </si>
  <si>
    <t>ARGR2013-CGR-DG020</t>
  </si>
  <si>
    <r>
      <t xml:space="preserve">Hallazgo 20. ANTIOQUIA. PAGOS DEL CONTRATO 1216 DE 2011 (A, D, F)
</t>
    </r>
    <r>
      <rPr>
        <sz val="10"/>
        <rFont val="Arial"/>
        <family val="2"/>
      </rPr>
      <t>la cláusula sexta "Desembolsos" del contrato 1216 de 2011 establece que el lCBF entregara los aportes a los que se compromete en el presente contrato en desembolsos mensuales, prevía presentación de los informes por parte del Operador, incluyendo atención de beneficiarios .... Para el informe de atención a beneficiarios, se utilizará el criterio del valor cupo/mes en relación con los conceptos de cupo utilizado y no utilizado. (... ). Por los días de ingreso y egreso de cada beneficiario se reconocerá el valor correspondiente a medio día. El parágrafo tercero de la citada cláusula, establece que: "Una vez verificada y evaluada la utilización real de cupos frente al número de los establecidos en el contrato y de encontrarse que no se utilizó la totalidad de los cupos contratados, se reconocerá en el primer mes el ciento por ciento (100%) del costo fijo de los cupos no utilizados (considérese primer. mes cualquier mes de ejecución del contrato) y, en el segundo mes se reconocerá el setenta por ciento (70%) del costo fijo de los cupos no utílízados, simílar reconocimiento para los siguientes meses si no se utiliza la totalidad de los cupos, es decir, el setenta por ciento (70%) del costo fijo. De hacerse uso del total de los cupos en el mes siguiente al que se hubiera reportado la no utilización total de los mismos, nuevamente se reconocerá el ciento por ciento (100%) del costo fijo, previa verificación y evaluación del comportamiento de utilización de los cupos. Deberá tenerse en cuenta el costo fijo cuando el inmueble es de la institución o cuando es del ICBF, según sea el caso se aplicará el porcentaje correspondiente de acuerdo a lo establecido en el parágrafo tercero de la cláusula quinta (valor)".
No obstante, en los pagos certificados por el Supervisor del contrato, se evidencian mayores valores cancelados al Operador en los siguientes meses de ejecución que aparecen soportados en expediente contractual: (Ver Tabla N° 7. Cupos No Utilizados y Pagados)</t>
    </r>
  </si>
  <si>
    <t>Situación generada por deficiencias en la en la planeación en cuanto a la determinación de los cupos necesario para satisfacer la demanda por parte de la Regional y de supervisión del contrato, lo que generó un mayor valor pagado de $78.894.508 millones. Hallazgo Administrativo con presunta incidencia disciplinaria y fiscal.</t>
  </si>
  <si>
    <t xml:space="preserve">Realizar seguimiento y control trimestral a los cupos realmente ejecutados en las modalidades en cada centro zonal,  por parte del enlace de aseguramiento de la calidad d ela regional a traves de un informe técnico allegado a la dependencia y los conceptos técnicos emitidos. 
</t>
  </si>
  <si>
    <t xml:space="preserve">Verificar  trimestralmente por parte de los supervisores de los centros zonales los cupos realmente ejecutados en las modalidades para su respectivo pago, mes a mes por medio de los soporte para el pago y certificacion de los coordinador de los centro zonales allegados  al enlace de mejoramiento a la calidad de la regional 
</t>
  </si>
  <si>
    <t xml:space="preserve">Informe Técnico
</t>
  </si>
  <si>
    <t>ARGR2013-CGR-DG021</t>
  </si>
  <si>
    <r>
      <t xml:space="preserve">Hallazgo 21. ANTIOQUIA. AJUSTES AL VALOR DEL CONTRATO 1216 DE 2011 (A)
</t>
    </r>
    <r>
      <rPr>
        <sz val="10"/>
        <rFont val="Arial"/>
        <family val="2"/>
      </rPr>
      <t>La cláusula séptima del contrato establece "realizar ajustes trimestrales al valor del contrato con el exclusivo fin de liberar los recursos no ejecutados por razones no imputables al ICBF, efecto para el cual las partes autorizan suscribir las respectivas actas y realizar la disminución del registro presupuestal correspondiente y demás trámites a que haya lugar.... Para éstos efectos, en el mes de abril se liberará lo correspondiente a los recursos no ejecutados en el trimestre enero-marzo, en el mes de julio se liberará lo correspondiente a los recursos no ejecutados en el trimestre abril-junio y en el mes de octubre se liberará lo correspondiente a los recursos no ejecutados en el trimestre julio - Septiembre... "
De los cupos contratados en las dos modalidades de atención: 63 en Internamiento Preventivo y 272 cupos en Centro de Atención Especializada, permanecen sin utilizar en promedio los 8 cupos adicionados mediante Otrosí del 28 de febrero de 2012 en ésta modalidad; se realizaron ajustes al valor del contrato por $53,96 millones, por concepto de recursos no ejecutados en desarrollo del contrato.</t>
    </r>
  </si>
  <si>
    <t>Lo anterior evidencia deficiencias en la planeación y asignación de cupos; además de deficiencias en supervisión del contrato, lo que no permite al ICBF reprogramar recursos disponibles de manera oportuna.</t>
  </si>
  <si>
    <t xml:space="preserve">Realizar seguimiento a la supervisión de contratos de aporte de servicio misional para las modalidades de Protección en el  desde lo técnico como desde lo financiero y jurídico. </t>
  </si>
  <si>
    <t xml:space="preserve">Seguimiento trimestral al cumplimiento del obejto contractual y de los lineamientos técnico administrativos mediante el ejercicio de la supervisión en el marco del Manual de Supervisión contractual. 
</t>
  </si>
  <si>
    <t xml:space="preserve">Actas de supervisión contractual 
</t>
  </si>
  <si>
    <t>ARGR2013-CGR-DG022</t>
  </si>
  <si>
    <r>
      <t>Hallazgo 22. ANTIOQUIA. PLANES DE MEJORAMIENTO-SEGUIMIENTO A ESTÁNDARES ESTABLECIDOS- CONTRATO 1216 DE 2011 (A)</t>
    </r>
    <r>
      <rPr>
        <sz val="10"/>
        <rFont val="Arial"/>
        <family val="2"/>
      </rPr>
      <t xml:space="preserve">
De conformidad con el parágrafo 4 artículo 10 de la Resolución 5780 de diciembre 27 de 2011 que modifica el artículo 13 de la Resolución N°.3899 de 2010, cuando el ICBF aprueba una licencia de funcionamiento provisional, procede la suscripción de un Plan de Mejoramiento de la Institución que identifique los aspectos de mejora, responsables, tiempos, el cual deberá ser aprobado por el Director General, quien velará por su estricto cumplimiento.
El Operador inició la ejecución del contrato N° 1216 de 2011 con licencia provisional, con cumplimiento parcial de estándares (calificaciones entre 80% y 99%) que requieren seguimiento y asistencia técnica a corto plazo, máximo 3 meses; por lo que se estableció un plan de mejoramiento con los estándares que no cumplía el operador, evidenciando la falta de continuidad en la asistencia técnica, seguimiento y verificación de estándares por parte del ICBF, a los planes de mejoramiento de los Operadores, dentro de los cuales es además evidente la constante falta concepto sanitario favorable, cuyo registro sanitario continua condicionado al 2014, lo que puede comprometer la calidad de la prestación del servicio, vulnerando la garantía de restablecimiento de derechos de la población atendida.</t>
    </r>
  </si>
  <si>
    <t xml:space="preserve">Hacer seguimiento al ejercicio de la supervisión de contratos de aporte de servicio misional  y el acompañamiento y asistencia técnica al socio estratégico. 
</t>
  </si>
  <si>
    <t xml:space="preserve">Seguimiento trimestral a los planes de mejora mediante el ejercicio de la supervisión por parte de grupo de protección y brindar asistencia técnica a los equipos interdisciplinarios encargados de realizar la supervisión de contratos de aporte y a los socios estratégicos en el marco los lineamientos técnico admisnitrativos establecidos para cada una de las modalidades del Sistema de Responsabilidad Penal pra adolescentes, por parte del grupo de protección.
</t>
  </si>
  <si>
    <t xml:space="preserve">Actas de asistencia técnica
</t>
  </si>
  <si>
    <t>ARGR2013-CGR-DG023</t>
  </si>
  <si>
    <r>
      <t xml:space="preserve">Hallazgo 23. ANTIOQUIA. INMUEBLE ICBF EN COMODATO CENTRO CARLOS LLERAS RESTREPO-LA POLA (A, D)
</t>
    </r>
    <r>
      <rPr>
        <sz val="10"/>
        <rFont val="Arial"/>
        <family val="2"/>
      </rPr>
      <t>La Resolución 3932 de septiembre de 2010 derogada por la Resolución N°.1550 de abril de 2012 establece la minuta, duración y formalidades del contrato de comodato: "...Si se trata de comodato de un bien inmueble, el término máximo será de cinco (5) años renovables, ..Cuando a consecuencia de un contrato de aporte se entregue un inmueble en comodato a la misma persona para ejecutar el objeto del contrato, el término de duración del comodato estará sujeto al plazo del contrato de aporte ....Los contratos de comodeto, para su perfeccionamiento y ejecución, solo requerirán de la suscripción de un documento escrito y de la entrega física -real y material- del inmueble objeto del contrato".
En ejecución del contrato de aporte 1216 de diciembre de 2011, el operador presta los servicios en la modalidad de Atención Especializada, en inmueble ubicado en la calle 65 N°. 94C-80, propiedad deI ICBF.
Mediante Otrosí al Contrato de Aporte 1216 suscrito el 28 de febrero de 1012, cuyo objeto fue incrementar 8 cupos en la modalidad de Centro de Atención Especializada por $10,58 millones, se incluyeron además las siguientes modificaciones, debido a que no se formalizó contrato de comodato mediante un documento escrito de la entrega real y material del inmueble en uso del operador, sólo se suscribió contrato de comodato N°.962 en junio de 2013; además de que no se establecieron en el contrato de aporte las obligaciones que el operador debe cumplir para hacer uso de los bienes mueble e inmuebles que entregará el ICBF.</t>
    </r>
  </si>
  <si>
    <t>Optimizar el control y seguimiento al proceso contractual para el manejo de bienes inmuebles cedidos a terceros</t>
  </si>
  <si>
    <t>Seguimiento a las  39 minutas entre los contrato de aportes y de comodato el clausulado de obligaciones del operdador y del ICBF para constatar que en este se vincule el inmueble entregado en comodato por medio de acta</t>
  </si>
  <si>
    <t xml:space="preserve">Minuta del contrato </t>
  </si>
  <si>
    <t>ARGR2013-CGR-DG024</t>
  </si>
  <si>
    <r>
      <t>Hallazgo 24. ANTIOQUIA. CONTRATO DE APORTE N° 122 DE 2013. PROGRAMA
MISIONAL PREVENCIÓN (A)</t>
    </r>
    <r>
      <rPr>
        <sz val="10"/>
        <rFont val="Arial"/>
        <family val="2"/>
      </rPr>
      <t xml:space="preserve">
En el contrato N° 122 de 2013; cuyo objeto es brindar atención a la primera infancia, niños y niñas menores de 5 años, de familias en situación de vulnerabilidad a través de Hogares comunitarios de Bienestar en las siguientes formas de atención: Familiares, Múltiples, Grupales, Jardín Social, Empresariales y en Modalidad FAMI, de conformidad con los lineamientos, estándares y directrices que el ICBF expida para las mismas. Se evidenciaron las siguientes deficiencias:
• El contrato se suscribe en enero 25 de 2013, y un mes después se designa y notifica a la supervisión del contrato, mediante Memorando 001829 de febrero 25 de 2013.
• De acuerdo con la cláusula sexta: Obligaciones Específicas del Operador, éste brindará la atención durante 200 días hábiles a 20 hogares infantiles por $13,43 millones cada hogar, para un total de $268,60 millones y el contrato refleja la suma de $246,52 millones; con una diferencia de $22,07 millones de menos en el valor del contrato, que corresponden a 40 días de ración contratados en UPAS en el municipio de Medellín, situación no detallada en dicha cláusula ni el contrato.
• El contrato de aporte N°.122 presenta 2 disminuciones en valor por $2,98 millones; por cupos no atendidos en la vigencia 2013; situación que es generalizada en otros contratos de Aporte del programa misional de Prevención y que comprometen recursos del presupuesto de inversión. (Memorando N°.520000-030-01 de diciembre 11 de 2013-folio 62 contrato N°.122).</t>
    </r>
  </si>
  <si>
    <t>Lo anterior refleja deficiencias en el proceso de planeación de la contratacíón, en la determinación y alcance del objeto contractual; en la ejecución del contrato por falta de atención de cupos y en la supervisión del contrato; lo que genera inejecución de recursos y liberación de saldos del presupuesto que estuvieron afectados sin permitir la disposición para atender otros programas y requerimientos misionales. Además distorsiona los indicadores de ejecución presupuestal y la gestión de la vigencia.</t>
  </si>
  <si>
    <t xml:space="preserve">Optimizar el proceso de contratación mediante la planeación, realizando cronograma en donde sean previstas las contrataciones masivas a suministrar según la modalidad. Y aún así ante la inejecucion de contratos, proceder con los mecanismos juridicos para liberar los recursos temporaneamente. 
</t>
  </si>
  <si>
    <t xml:space="preserve">Distribución de las funciones a los profesionales de la oficina juridica por modalidades de contratos por parte del coordinador juiridico dela regional, con el fin de que se optimicen los resultados, frente al Plan de Acción en el grupo de contratación de la entidad 
</t>
  </si>
  <si>
    <t>Acta de distribuccion y 
cronograma</t>
  </si>
  <si>
    <t>ARGR2013-CGR-DG036</t>
  </si>
  <si>
    <r>
      <t>Hallazgo 36. ANTIOQUIA. SUPERVISiÓN A CONTRATOS DE APORTE PREVENCIÓN (A,D)</t>
    </r>
    <r>
      <rPr>
        <sz val="10"/>
        <rFont val="Arial"/>
        <family val="2"/>
      </rPr>
      <t xml:space="preserve">
En desarrollo de los Contratos de Aporte que se enuncian en la siguiente tabla: (Ver Tabla N° 13. Relación de Contratos)
Durante el 2013, la certificación de la atención a los cupos totalmente, parcialmente y no utilizados y del cumplimiento de las actividades acordadas contractualmente en cada caso, es emitida entre otras constancias, con la respectiva cuenta de cobro, dentro de la periodicidad y los términos pactados en la cláusula Decima de la respectiva minuta para cada contrato en particular por el operador; sin embargo, no se evidenciaron seguimientos al cumplimiento del objeto contractual, los lineamientos técnicos y los estándares aplicables a esta actividad, siendo pagados por el Instituto, sin una refrendación que valide dicha información por parte de la supervisión técnica, administrativa y jurídica a cargo de la Coordinación del Grupo de Prevención (hoy Ciclos de Vida), conforme lo dispone la Cláusula Décimo Primera de Supervisión de los referidos contratos;
Así mismo, en el expediente del contrato de aporte 949 de 2013 cuyo objeto es "Garantizar la aplicación del modelo de atención en la modalidad de externado, por condiciones de amenaza o vulneración para atención a NNA que tienen un proceso administrativo de restablecimiento de derechos abierto a su favor, ( ...)", desde abril de 2014 no se evidencia documento alguno sobre la supervisión del contrato ni sobre los reportes que debió presentar el contratista.
En el expediente del contrato 110 de 2013, no se evidencian los informes del supervisor, la autorización de los pagos, los informes del operador ni los certificados de pago de aportes al SSSI y los parafiscales.</t>
    </r>
  </si>
  <si>
    <t>Ello por debilidades de orden operativo, administrativas, de control y supervisión, con el riesgo de incurrir en el pago por servicios realmente no prestados y la consecuente limitación de la oferta de este vital servicio social para las familias y población infantil altamente vulnerable. Hallazgo Administrativo con presunta incidencia disciplinaria.</t>
  </si>
  <si>
    <t xml:space="preserve">Realizar seguimiento y control trimestral para la revisión de la ejecución de la supervisión en la periodicidad establecida por el manual a todos los servicios de protección. </t>
  </si>
  <si>
    <t xml:space="preserve">Control trimestral por parte de cada abogado de la oficina juridica al seguimiento del cumplimiento de los lineamientos técnico administrativos mediante el ejercicio de la supervisión en el marco del Manual de Supervisión contractual, revisado por el coordinador juridico
</t>
  </si>
  <si>
    <t xml:space="preserve">Acta de supervisión contractual 
</t>
  </si>
  <si>
    <t>ARGR2013-CGR-DG037</t>
  </si>
  <si>
    <r>
      <t>Hallazgo 37. ANTIOQUIA. INCONSISTENCIAS EN SOPORTES CONTRACTUALES Y SEGUIMIENTOS (A)</t>
    </r>
    <r>
      <rPr>
        <sz val="10"/>
        <rFont val="Arial"/>
        <family val="2"/>
      </rPr>
      <t xml:space="preserve">
En los contratos de aporte el contratista se obliga a proveer los bienes o servicios indispensables para la prestación total o parcial del servicio, de acuerdo con las normas y el control del ICBF, además en estos el supervisor deberá diseñar procedimientos específicos para adelantar controles permanentes sobre la ejecución de los recursos, verificando el grado de avance en la ejecución contractual, contra los pagos realizados al momento de la verificación, así mismo debe ceñirse a lo establecido en el numeral 21.3. Supervisión y/o Interventoría del Manual de Contratación ICBF; el numeral 1.11. Documentación requerida en el ejercicio de la supervisión e interventoría y 3.1.2. Etapa de Ejecución del Manual de Interventoría ICBF y el artículo 2 de la Resolución 3911 de noviembre 4 de 2010.
Con base en lo anterior en la ejecución del contrato de aporte N° 1175 de diciembre 28 de 2011 con acta de iniciación de diciembre 31, cuyo objeto es "Brindar atención especializada en Semintemado para la protección y el restablecimiento de los derechos de Jos NNA, con condiciones de amenaza o vulneración conforme a las disposiciones legales lineamientos y estándares de calidad ICBF vigentes", se estableció que:
• El Documento de aceptación de contrato del representante legal de la Congregación se radica en ICBF en diciembre 27 de 2011.
• La certificación de cumplimiento del contrato N° 1277-2010 celebrado con el operador identificado con Nit. 860005068, emitido por la Directora Regional y el Supervisor del contrato carece de fecha de expedición.
• La Justificación técnica para modificar el contrato 1175-2011 (folio 245 carpeta 1), carece de fecha de elaboración.
• La propuesta técnica para ICBF tiene como fecha de elaboración diciembre 7 de 2011, fecha anterior a la fecha de invitación a la contratación directa por parte del lCBF (diciembre 26 de 2011).
• El Concepto Técnico de la propuesta de atención correspondiente a la modalidad SEMI-INTERNADO presentada por el operador con Nit 860005068, se elaboró en diciembre 21 de 2011, habiéndose realizado la invitación a la entidad en diciembre 26 y aceptada por la institución el día 27 del mismo mes.
• Con Memorando 520000-030-01 001186 de enero 13 de 2012 se designa como supervisor al Coordinador del Centro Zonal 5 del contrato 1175 y de los contratos con vigencias futuras 1185, 1186, 1189, 1190 suscritos en diciembre 28 de 2011.
• El documento con el cual se realiza la certificación de los cupos atendidos y el cual requisito para la realización de los pagos es elaborada por el representante legal de la congregación durante los meses del año 2012. Con lo cual se evidencia en la documentación soporte de los pagos que la intervención del Interventor solo se limita a autorizar los pagos y no la realización del objeto contractual.
• Excepto en el mes de marzo de 2013, todos los informes técnicos de enero de 2011 hasta febrero de 2013 que acompañan la cuenta de cobro en el numeral relacionado con el Plan de Mejoramiento, se presentan las mismas dos metas de mejoramiento todos los meses aunque su tiempo de realización es "permanente" o "constante"I no se tratan otras metas en los informes por la institución: "permanente": Gestionar ante la Regístraduría la consecución de los documentos de identidad. "constante": continuar sensibilización con los niños, niñas y familias para favorecer el compromiso frente al proceso.</t>
    </r>
  </si>
  <si>
    <t>Lo anterior es ocasionado por la falta de ptaneacíón, deficiencias en la etapa precontractual y en los controles aplicados, lo que puede originar incumplimiento de los objetos contractuales, pagos por cupos no utilizados, impedimentos para dar por terminados contratos por incumplimiento.</t>
  </si>
  <si>
    <t xml:space="preserve">Realizar seguimiento trimestral por parte de la coordinacion juridica al debido tramite juridico respecto de los contratos que por uno u otro motivo no nacen a la vida juridica. </t>
  </si>
  <si>
    <t>Solicitar trimestralmente vía correo electronico informe a los diferentes supervisores sobre que contratos firmados no estan siendo ejecutados, de tal manera que puedan ser anulados y registrarlo en un cuadro control</t>
  </si>
  <si>
    <t xml:space="preserve">Correo Electrónico
Cuadro consolidado de control
</t>
  </si>
  <si>
    <t>ARGR2013-CGR-DG052</t>
  </si>
  <si>
    <r>
      <t>Hallazgo 52. ANTIOQUIA. ADULTOS ATENDIDOS EN MODALIDAD INTERNADO (A)</t>
    </r>
    <r>
      <rPr>
        <sz val="10"/>
        <rFont val="Arial"/>
        <family val="2"/>
      </rPr>
      <t xml:space="preserve">
El artículo 3 de la Ley 1098 de 2010 Código de Infancia y Adolescencia establece como sujetos titulares de derechos a todas las personas menores de 18 años. Sin perjuicio de lo establecido en el artículo 34 del Código Civil, se entiende por niño o niña las personas entre los O y los 12 años y por adolescente las personas entre 12 y 18 años.
Durante la ejecución del contrato 1187 de 2011 suscrito con el operador con NIT 811013753-6, que tiene por objeto "Brindar atención especializada en Internado General para la protección y el restablecimiento de derechos de NNA con Condiciones de Amenaza o vulneración conforme a las disposiciones legales, lineamiento y estándares de calidad dellCBF vigentes", programa PROTECCiÓN, subproyecto "Vulnerabilidad o adoptabilidad", se prestó atención a personas con edad superior a los 18 años.
(Ver Tabla N° 17. Cupos oanados por mayores de edad)</t>
    </r>
  </si>
  <si>
    <t>Lo anterior debido a deficiencias de supervisión y control, lo que generó que NNA en situación de vulneración de sus derechos no pudieran acceder a los servicios contratados por eIICBF.</t>
  </si>
  <si>
    <t xml:space="preserve">Realizar seguimiento trimestral  en el ejercicio de la supervisión el garantizar que todos los beneficiarios que hayan cumplido la mayoria de edad y se encuentren en un servicio de protección esten efectivamente preparando su proyecto de vida o exista un argumento técnico que soporte su permanencia en los servicios. </t>
  </si>
  <si>
    <t xml:space="preserve">Seguimiento trimestral por parte del grupo de proteccion de la regional al cumplimiento del obejto contractual y de los lineamientos técnico administrativos mediante el ejercicio de la supervisión en el marco del Manual de Supervisión contractual. 
</t>
  </si>
  <si>
    <t xml:space="preserve">informe de seguimiento
</t>
  </si>
  <si>
    <t>ARGR2013-CGR-DG054</t>
  </si>
  <si>
    <r>
      <t>Hallazgo 54. ANTIOQUIA. CLÁUSULA CONTRATOS DE APORTE DEL PROGRAMA
DE PROTECCiÓN (A)</t>
    </r>
    <r>
      <rPr>
        <sz val="10"/>
        <rFont val="Arial"/>
        <family val="2"/>
      </rPr>
      <t xml:space="preserve">
La cláusula Valor de los contratos de aporte del Programa de Protección, establece que: "Una vez verificada y evaluada la utilización real de cupos frente al número de los establecidos en el contrato y de encontrarse que no se utilizó la totalidad de los cupos contratados, se reconocerá en el primer mes el ciento por ciento (100) del costo fijo de los cupos no utilizados (considérese primer mes cualquier mes de ejecución del contrato) y, en el segundo mes se  reconocerá el setenta por ciento (70%) del costo fijo de los cupos no utilizados, similar reconocimiento para los siguientes meses si no se utiliza la totalidad de los cupos, es decir, el setenta por ciento (70%) del costo fijo. De hacerse uso del total de los cupos en el mes siguiente al que se hubiera reportado la no utilización total de los mismos, nuevamente se reconocerá el ciento por ciento (100%) del costo fijo, previa verificación y evaluación del comportamiento de uüüzecian de los cupos. Deberá tenerse en cuenta el costo fijo cuando el inmueble es de la institución o cuando es del ICBF, según sea el caso se aplicará el porcentaje correspondiente de acuerdo a lo establecido en la cláusula -valor".
En la evaluación realizada a los 30 contratos de la muestra seleccionada para el programa de Protección, se verificó el "cobro de cupos No Atendidos por el Operador', en cumplimiento de la citada cláusula contractual, además de saldos no ejecutados en desarrollo de los contratos.</t>
    </r>
  </si>
  <si>
    <t>Refleja deficiencias de planeación en los estudios previos para la determinación de cupos, deficiencias de control al incluir cláusulas lesivas en los contratos de aporte que resultan lesivas a los intereses económicos del Estado y en particular a los intereses patrimoniales deI ICBF.</t>
  </si>
  <si>
    <t xml:space="preserve">Realizar seguimiento mensualmente a los cupos realmente ejecutados en los contratos de aportes de proteccion  por parte del grupo de Proteccion por medio del informe técnico </t>
  </si>
  <si>
    <t xml:space="preserve">Realizar certificacion de cupos mensuales despues del seguimiento efectuado  por parte de los centros zonales a los cupos realmente ejecutados del unico operador que maneja a los 16 CZ,  por medio de los soportes  y aval de los repectivos coordinador  de los CZ  remitido al grupo de proteccion </t>
  </si>
  <si>
    <t>Certificacion de cupos por cz</t>
  </si>
  <si>
    <t>ARGR2013-CGR-DG055</t>
  </si>
  <si>
    <r>
      <t>Hallazgo 55. ANTIOQUIA. SITUACIONES DE REPORTE INMEDIATO DICIEMBRE DE
2013 (A)</t>
    </r>
    <r>
      <rPr>
        <sz val="10"/>
        <rFont val="Arial"/>
        <family val="2"/>
      </rPr>
      <t xml:space="preserve">
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Familiar- SNBF para que participen armónica y racionalmente de acuerdo a su competencia. 
No obstante, de acuerdo con el "INFORME DE SEGUIMIENTO A SITUACIONES DE REPORTE INMEDIATO DE DICIEMBRE DE 2013", se presentaron 535 situaciones, de las cuales a enero de 2014 continuaban abiertas 85 situaciones de reporte inmediato, así: (Ver Tabla No. 19. Situaciones de eporte Inmediato)
En cuanto a la participación de los contratitas en el universo de situaciones de reporte inmediato, se observa lo siguiente: (Ver Tabla No. 20. Concentración por operador)</t>
    </r>
  </si>
  <si>
    <t>Lo anterior demuestra la frecuencia con que algunos operadores no cumplen con los lineamientos establecidos por el ICBF, situación que no es tenida en cuenta por la entidad al momento de suscribir los contratos de aporte, lo que pone en riesgo la prestación del servicio y la integridad de los usuarios.</t>
  </si>
  <si>
    <t xml:space="preserve">Realizar seguimiento y control a los operadores que prestan el servicio en el SNBF para el cumplimiento de los lineamientos establecidos por el ICBF
</t>
  </si>
  <si>
    <t>seguimiento mensual en cuadro excell del control a todos los operadores que tienen contratcion con el ICBF regional antioquia por medio de los coordinadores de los 16 centros zonales  que deben reportar al enlace de aseguramiento d ela calidad de la regional para que este lo envie a la sede de la direccion nacional, de las situaciones de incumplimiento al reporte.</t>
  </si>
  <si>
    <t>Cuadro de Excell de control a operadores</t>
  </si>
  <si>
    <t>ARGR2013-CGR-DG056</t>
  </si>
  <si>
    <r>
      <t>Hallazgo 56. ANTIOQUIA. TOTAL CUPOS COBRADOS (A, D, F)</t>
    </r>
    <r>
      <rPr>
        <sz val="10"/>
        <rFont val="Arial"/>
        <family val="2"/>
      </rPr>
      <t xml:space="preserve">
La cláusula sexta "Desembolsos" del contrato 1212 de 2011 establece que el ICBF entregara los aportes a los que se compromete en el presente contrato en desembolsos mensuales, previa presentación de los informes por parte del Operador, (... ) Para el informe de atención a beneficiarios, se utilizará el criterio del valor cupo/mes en relación con los conceptos de cupo utilizado y no utilizado. (...)
Al verificar las sumas cobradas por los cupos utilizados en ejecución del contrato 1212 de 2011, se evidencia el cobro de mayores valores con respecto a lo certificado por la Coordinadora del Grupo de Protección, así: (Ver Tabla No. 21. Cupos Cobrados y No utilizados)</t>
    </r>
  </si>
  <si>
    <t>Situación causada por deficiencias en la planeación en cuanto a la determinación de los cupos necesario para satisfacer la demanda por parte de la Regional y supervisión del contrato, lo que generó un mayor valor pagado por $21,961,603 millones. Hallazgo Administrativo con presunta incidencia disciplinaria y fiscal.</t>
  </si>
  <si>
    <t xml:space="preserve">Revisar la planeacion a los cupos iniciales de los contratos de aporte de servicio misional para las modalidades de Protección y realizar su seguimiento  </t>
  </si>
  <si>
    <t xml:space="preserve">Seguimiento trimestral  a la planeacion de los cupos iniciales necesarios por parte del coordinador de proteccion de la regional para el control y verificacion de lo realmente utilizados y ejecutados a traves de la supervicion  </t>
  </si>
  <si>
    <t>Cuadro control de cupos</t>
  </si>
  <si>
    <t>ARGR2013-CGR-DG071</t>
  </si>
  <si>
    <r>
      <t xml:space="preserve">Hallazgo 71. ANTIOQUIA. SEGUIMIENTO y CONTROL A CONTRATO DE APORTE
1200 DE 2011"SERVICIO DE INTERNADO DISCAPACIDAD (A,D)
</t>
    </r>
    <r>
      <rPr>
        <sz val="10"/>
        <rFont val="Arial"/>
        <family val="2"/>
      </rPr>
      <t>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Familiar· SNBF para que participen armónica y racionalmente de acuerdo a su competencia.
De acuerdo con el certificado de la Cámara de Comercio de Medellín, el contratista identificado con Nit. 800198682-5 está calificado como pequeña empresa. Así mismo, en el Registro Único de Proponentes (RUP), su capital pagado con corte a diciembre 31 de 2012, ascendía a 35,53 SMMlV. 
Con base a lo anterior y analizado el desarrollo de este contrato, se pudo evidenciar documentalmente lo siguiente:
De acuerdo con el RUP, el crecimiento de rentabilidad del contratista para la vigencia 2012 fue negativo y ascendió al -68.52% ((41.554.485/ (-60.641.195)), lo que implica que la rentabilidad del contratista ha decrecido y compromete la capacidad financiera del  proponente. (....Ver Informe de Auditoria ICBF 2013)</t>
    </r>
  </si>
  <si>
    <t>Las anteriores situaciones presentadas por deficiencias en la supervisión y monitoreo a la supervisión, lo que puso en riesgo la integridad física de los NNA atendidos por este operador. (....Ver Informe de Auditoria ICBF 2013 )</t>
  </si>
  <si>
    <t>Realizar visitas de Inspeccion, vigilancia y control  a las entidades que cuenten con personerias juridicas y/o licencias de funcionamiento otorgadas por el ICBF, y a las demás instituciones que tengan a su cuidado niños, niñas y adolescentes por parte del grupo de proteccion y el enlace de aseguramiento de la calidad de la regional</t>
  </si>
  <si>
    <t>Hacer visitas mensuales de seguimiento y control para la nspeccion y vigilancia a las entidades programadas en diferentes modalidades de los  centros zonales de la regional de manera aleatoria</t>
  </si>
  <si>
    <t xml:space="preserve">Actas de inspección y vigilancia
</t>
  </si>
  <si>
    <t>ARGR2013-CGR-DG074</t>
  </si>
  <si>
    <r>
      <t>Hallazgo 74. ANTIOQUIA. HABILITACIÓN COMO INSTITUCIÓN PRESTADORA DE
SERVICIOS (A, D)</t>
    </r>
    <r>
      <rPr>
        <sz val="10"/>
        <rFont val="Arial"/>
        <family val="2"/>
      </rPr>
      <t xml:space="preserve">
De conformidad con la Resolución 1441 de 2013 del Ministerio de Salud y Protección Social, tanto la modalidad de Discapacidad como la de Discapacidad mental psícosocíal requieren Habílitación en Salud del operador, lo que implica constituirse en una Institución Prestadora de Salud (lPS). Así mismo, de acuerdo con el documento "Instrumento de Verificación de Estándares para Internado Discapacidad y Discapacidad mental psicosociaf', el operador debe garantizar el servicio de un médico, un psiquiatra y un odontólogo, adicionalmente, por cada 40 NNA debe contar con un psicólogo y un trabajador social, debe también garantizar los servicios generales de transporte, mantenimiento y recreación.
No obstante, al momento de la visita al operador con NIT 800.198.682-5 que suscribió el contrato de aporte 1200 de 2011 que tiene por objeto "Brindar atención especializada en /NTERNAD0- DISCAPACIDAD para la protección y el restablecimiento de derechos a NNA con DISCAPACIDAD O ENFERMEDAD DE CUIDADO ESPECIAL, conforme a las disposiciones legales; lineamiento y estándares de calidad ICBF vigentes", se evidenció que no está habilitado como IPS y que recibe sólo una visita semanal de un psiquiatra y no cuenta con médico ni odontólogo, tampoco se evidenció medio de transporte para los NNA.</t>
    </r>
  </si>
  <si>
    <t>Situación originada en deficiencias de supervisión y control del lCBF, lo que pone en riesgo la vida y salud de los NNA atendidos por dicho operador. Hallazgo Administrativo con presunta incidencia disciplinaria.</t>
  </si>
  <si>
    <t xml:space="preserve">Realizar seguimiento  y revision al control de  la atención especializada en /NTERNAD0- DISCAPACIDAD para la protección y el restablecimiento de derechos a NNA con DISCAPACIDAD O ENFERMEDAD DE CUIDADO ESPECIAL, conforme a las disposiciones legales y lineamiento y estándares de calidad ICBF vigentes, por parte del grupo de proteccion, el enlace de aseguramiento de la calidad y un delrgado del grupo juridico de  la regional a los centros zonales que presenten esta modalidad por operador 
 </t>
  </si>
  <si>
    <t xml:space="preserve">Seguimiento trimestral y verificacion del cumplimiento de los estándares de calidad ICBF vigentes por parte del grupo de proteccion, el enlace de aseguramiento de la calidad y un delrgado del grupo juridico de  la regional a los operadores contratados en los centros zonales que tiene la modalidad de la atención especializada en /NTERNAD0- DISCAPACIDAD para la protección y el restablecimiento de derechos a NNA con DISCAPACIDAD O ENFERMEDAD DE CUIDADO ESPECIAL, </t>
  </si>
  <si>
    <t>ARGR2013-CGR-DG075</t>
  </si>
  <si>
    <r>
      <t>Hallazgo 75. ANTIOQUIA. MADRES HOGARES SUSTITUTOS. (A)</t>
    </r>
    <r>
      <rPr>
        <sz val="10"/>
        <rFont val="Arial"/>
        <family val="2"/>
      </rPr>
      <t xml:space="preserve">
En los lineamientos para los hogares sustitutos se establece la edad de 60 años como la edad límite para las madres sustitutas. Durante la vigencia 2013 se detectaron los siguientes casos: (Ver Tabla No. 36. Madres sustítutas Mayores de 60 Años)</t>
    </r>
  </si>
  <si>
    <t>Situaciones generadas por deficiencias en la supervisión y control de los hogares sustitutos, con el riesgo para el cabal cumplimiento de las funciones de esta figura institucional, lo que impacta en la población beneficiaria al no recibir los cuidados adecuados.</t>
  </si>
  <si>
    <t>Realizar seguimiento y control en la supervicion de los Hogares sustitutos de los 16 centro zonales por parte del grupo de proteccion de la regional  para el cumplimiento de sus funciones,lineamientos tecnicos y procedimientos de los operadores.</t>
  </si>
  <si>
    <t xml:space="preserve">Seguimiento mensual y acompañamiento a las Unidades de Servicio de HS para la correcta prestación del servicio. 
</t>
  </si>
  <si>
    <t xml:space="preserve">Informe Técnicos </t>
  </si>
  <si>
    <t>ARGR2013-CGR-DG076</t>
  </si>
  <si>
    <r>
      <t>Hallazgo 76. ANTIOQUIA. MODALIDAD HOGAR SUSTITUTO PARA DISCAPACIDAD (A, D)</t>
    </r>
    <r>
      <rPr>
        <sz val="10"/>
        <rFont val="Arial"/>
        <family val="2"/>
      </rPr>
      <t xml:space="preserve">
De acuerdo con el informe "Seguimiento a situaciones de reporte inmediato" a diciembre de 2013, se presentan las siguientes situaciones ocasionadas por deficiencias en la gestión misional de la entidad, lo que pone en riesgo la salud física y mental de los NNA ubicados.(Ver Tabla No 37. Sobrecupo en Hogares Sustitutos)
Hallazgo Administrativo con presunta incidencia disciplinaria. (Ver Hallazgo 76 del Informe de Auditoria ICBF 2013)</t>
    </r>
  </si>
  <si>
    <t xml:space="preserve">Seguimiento mensual y acompañamiento a las Unidades de Servicio de HS  con discapacidad para la correcta prestación del servicio. 
</t>
  </si>
  <si>
    <t>ARGR2013-CGR-DG081</t>
  </si>
  <si>
    <r>
      <t>Hallazgo 81. ANTIOQUIA. CONTRATO 968 DE DICIEMBRE 20 DE 2013 (A, D)</t>
    </r>
    <r>
      <rPr>
        <sz val="10"/>
        <rFont val="Arial"/>
        <family val="2"/>
      </rPr>
      <t xml:space="preserve">
Mediante Resolución N°.1649 de mayo de 2014, ejecutoriada en julio 7 de 2014, se liquida unilateralmente el contrato de Prestación de Servicios profesionales N°968 de 2013, cuyo objeto es apoyar la capacitación a los agente educativos comunitarios y agentes educativos institucionales para la prevención y atención de problemática en el entorno familiar así como contribuir y colaboraren el desarrollo de las diferentes actividades propias de la Regional Antioquia y sus Centros Zonales. Del contrato 968, se tiene:
De acuerdo con las cláusulas quinta y sexta de la citada Resolución, la contratista no allegó soportes de la afiliación a la ARP de conformidad con el artículo 2° de la Ley 1562 de 2012, para proceder a la legalización del contrato, razón por la cual el Grupo Jurídico no aprobó la póliza de cumpl.imiento, requisito indispensable para el perfeccionamiento y ejecución del contrato. Revisada la documentación soporte, se evidenció certificación de marzo de 2013, en la cual consta que la contratista esta activa a la fecha en la ARP Positiva desde septiembre 13 de 2012, COI1 lo que se evidencia que el requisito legal se había cumplido a la fecha de suscripción del contrato. Hallazgo Administrativo con presunta incidencia disciplinaria.</t>
    </r>
  </si>
  <si>
    <t xml:space="preserve">Realizar seguimiento, control y sincronizar con las dependencias vinculadas directamente en el proceso precontractual de los contratos de prestación de servicios, de tal manera que la estadía de los expedientes en las dependencias se acorte en el tiempo para dar trámite, aplicando desde el inicio un control de legalidad estricto, que permita arrojar un producto pronto, de tal manera que se garantice la prestación oportuna del servicio, evitando desde sus cimientos reprocesos. </t>
  </si>
  <si>
    <t xml:space="preserve">Seguimientos  mensual de los contratos de prestacion servicios profesionales para capacitacion a los centros zonales en las diferentes modalidades para proceder a la legalización del contratocon todos los requisitos y soportes de ley para el pago, esto es  por prate del grupo de contracion de la regional </t>
  </si>
  <si>
    <t>cuadro seguimiento control de legalizacion de contrato de prestacion de servicios profesionales</t>
  </si>
  <si>
    <t>ARGR2013-CGR-DG082</t>
  </si>
  <si>
    <r>
      <t>Hallazgo 82. ANTIOQUIA. PERSONERIA JURIDICA (A)</t>
    </r>
    <r>
      <rPr>
        <sz val="10"/>
        <rFont val="Arial"/>
        <family val="2"/>
      </rPr>
      <t xml:space="preserve">
En el expediente del contrato 1216 de 2011, no reposa Personería Jurídica del Contratista/Operador antes de la vigencia 2010 Ycon posterioridad a la expedición de la Resolución 3899 de 2010, el ICBF no ejerció la competencia legal de reconocer la personería jurídica del operador, que la faculta para ejercer derechos y contraer obligaciones. (Nótese que en la página web de la Congregación Terciarios Capuchinos, se consigna que la "Personería Jurídica de "La POLA" es la misma de la Congregación y de acuerdo con la parte motiva de la actual licencia de funcionamiento de septiembre de 2014, ésta fue otorgada mediante Resolución N°90 de septiembre 30 de 1942 expedida por el Ministerio de Gobierno)
De otra parte, el artículo 16 de la Ley 1098 de 2006 "por la cual se expide el Código de Infancia y la Adolescencia", establece el deber de vigilancia del Estado a todas las personas naturales o jurídicas, con personería jurídica expedida por el ICBF o sin ella, (...), y ratifica la competencia del ICBF como ente rector, coordinador y articulador del Sistema Nacional de Bienestar Familiar (SNBF) para otorgar, reconocer, renovar, suspender y cancelar las personerías jurídicas y licencias de funcionamiento a las instituciones del sistema. Así mismo, el artículo 3 de la Resolución 3899 de 2010 establece que el otorgamiento, reconocimiento, renovación suspensión y cancelación de las personerías jurídicas y licencias de funcionamiento a las Instituciones del SNBF que prestan servicios de protección integral, (...) son competencia de la Dirección General deIICBF. 
No obstante, el operador (contratista) del contrato 1212 de 2011 no cuenta con Personería Jurídica expedida por el ICBF, de acuerdo con el numeral 8 de las consideraciones del contrato 1212 de 2011 que establece que el ICBF verificó que el operador cuenta con Personería Jurídica, otorgada por la Gobernación de Antioquia, mediante Resolución 1279 de agosto 02 de 1972.</t>
    </r>
  </si>
  <si>
    <t xml:space="preserve">Lo anterior, debido a deficiencias en el cumplimiento de requisitos legales del proceso contractual, lo que puede poner en riesgo las garantías de protección de los NNA por falta de competencia e idoneidad de los prestadores u operadores de servicios.
</t>
  </si>
  <si>
    <t>Verificar aleatoriamente el cumplimiento de los requisitos legales del proceso contratctual en todas sus etapaspor parte del grupo de contratacion y enlace de aseguramiento de la calidad de l aregional</t>
  </si>
  <si>
    <t>Hacer seguimiento y revision a los  50 contratos de los  Contratista/Operador para verificar el cumplimiento de los requisitos legales del proceso contratctual, a traves de la revision de 50 carpetas de manera aleatoria.</t>
  </si>
  <si>
    <t>informe</t>
  </si>
  <si>
    <t>ARGR2013-CGR-DG083</t>
  </si>
  <si>
    <r>
      <t>Hallazgo 83. ANTIOQUIA. AUDIENCIA DE CONCILIACIÓN FALLIDA (A)</t>
    </r>
    <r>
      <rPr>
        <sz val="10"/>
        <rFont val="Arial"/>
        <family val="2"/>
      </rPr>
      <t xml:space="preserve">
De acuerdo con el "PROCEDIMIENTO PAGO DE SENTENCIAS Y CONCILIACIONES" del ICBF, la Conciliación es un medio alternativo de resolución de conflictos legales, a través del cual las partes resuelven directamente un litigio con la intervención o colaboración de un tercero. En el expediente 05001333101120110058500 de Reparación directa, se evidencia que el ICBF no se hizo presente a la conciliación prejudicial, lo anterior, de acuerdo con el acta de la Procuraduría 113 judicial U administrativa AUDIENCIA DE CONCILIACiÓN EXTRAJUDICIAL ACTA 63 de marzo 24 de 2011. (Folio 92)</t>
    </r>
  </si>
  <si>
    <t>Situación generada por deficiencias en la gestión jurídica, lo que impidió ejercer en esta instancia la defensa del ICBF ante despachos judiciales y/o administrativos.</t>
  </si>
  <si>
    <t>Seguimineto y control de la distribucion a los abogados en adelante,en el trámite administrativo y la asistencia a las audiencias programadas por las Procuradurías Judiciales atiendan cumplida y oportunamente los mencionados trámites, esta revision y control sera realizada por el coordinador juridico para su efectivo cumplimiento.</t>
  </si>
  <si>
    <t xml:space="preserve">Seguimiento mensual del coordinador juridico a la programacion de la  asistencia a audiencias de conciliación por parte de los abogados asignado para tal fin en donde cada abogado debe realizar su seguimiento a sus procesos presentadole al coordinador juridico con  un informe de seguimiento </t>
  </si>
  <si>
    <t xml:space="preserve">Cuadro control de seguimiento a procesos </t>
  </si>
  <si>
    <t>ARGR2013-CGR-DG091</t>
  </si>
  <si>
    <r>
      <t>Hallazgo 91. ANTIOQUIA. CONTRATO INTERADMINISTRATIVO N° 714 DE 2013- UNIVERSIDAD DE ANTIOQUIA (A)</t>
    </r>
    <r>
      <rPr>
        <sz val="10"/>
        <rFont val="Arial"/>
        <family val="2"/>
      </rPr>
      <t xml:space="preserve">
El contrato interadministrativo N° 714 de 2013, para aunar esfuerzos de colaboración técnica, académica y científica en la investigación denominada "Actualización y fortalecimiento del Proyecto Pedagógico Educativo Comunitario por medio de la recuperación de la memoria colectiva y las lesiones aprendidas en el Programa FAMI, del Centro Zonal Nororiental en la ciudad de Medellín, 2013".
De acuerdo con la cláusula séptima: Plazo, el término de ejecución del contrato suscrito en julio 10, vencía en diciembre 31 de 2013; sin embargo, de acuerdo con justificación técnica de noviembre 19 del mismo año, se suscribió prórroga en diciembre 23, por tres (3) meses más, con fecha final marzo 31 de 2014. No obstante, el ICBF haber recibido en diciembre 20 de 2013 el Informe Final de Investigación, a junio de 2014 no se había expedido el recibo a satisfacción, cancelado y liquidado el contrato.</t>
    </r>
  </si>
  <si>
    <t>Lo anterior, por deficiencias de supervisión en el proceso contractual y de seguimiento a la labor de supervisión, lo que genera dilaciones injustificadas en la terminación del contrato.</t>
  </si>
  <si>
    <t>Hacer Seguimiento y control através de una (muestra aleatoria) a la supervision en el proceso contractual en todas sus etapas por parte de los 16 centros zonales y el grupo de Proteccion de la regional.</t>
  </si>
  <si>
    <t>Verificar de manera aleatoria por parte de los 16 centros zonales, el grupo de proteccion y enlace de aseguramiento de la calidad de la regional  a 30 contratos en todas sus etapas contractuales</t>
  </si>
  <si>
    <t>ARGR2013-CGR-DG108</t>
  </si>
  <si>
    <r>
      <t>Hallazgo 108. ANTIOQUIA. INFORMACIÓN CONTRATACIÓN 2013 (A)</t>
    </r>
    <r>
      <rPr>
        <sz val="10"/>
        <rFont val="Arial"/>
        <family val="2"/>
      </rPr>
      <t xml:space="preserve">
El Manual Técnico del Modelo Estándar de Control Interno para el Estado Colombiano, establece que para el desarrollo de la información y las comunicaciones en una entidad, se deben diseñar políticas, directrices y mecanismos de consecución, captura, procesamiento y generación de datos al interior y en el entorno de cada entidad, que satisfagan la necesidad de divulgar los resultados, de mostrar mejoras en la gestión administrativa y procurar que la información y la comunicación de la entidad y de cada proceso, sea adecuada a las necesidades específicas de la ciudadanía y de las partes interesadas.
Sin embargo en la información de la base de datos de los contratos 2013 suministrada por la Regional Antíoquia dellCBF (archivo 2013_ANTIOQUIA - hoja "FUC 2013") no incluye la totalidad de la contratación celebrada en la Regional, dado que no consideró la contratación suscrita en diciembre de 2011 con afectación de vigencias futuras hasta diciembre de 2013.</t>
    </r>
  </si>
  <si>
    <t>Lo que se origina por falta de consistencia y confiablidad de la información que distorsiona la gestión del Instituto en la vigencia, lo cual genera reporte de información no fidedigna e induce a errores a los usuarios de esta y distorsiona los análisis que se realice sobre ésta.</t>
  </si>
  <si>
    <t xml:space="preserve">Realizar  verificacion, seguimiento, control y verificacion  diario del FUC de todos los contratos suscritos porla regional para el cumplimiento de la remision a la Direccion de contratacion
 </t>
  </si>
  <si>
    <t>Seguimiento y registro a traves de un informe mensual del aplicativo  FUC por parte del grupo de contratacion de la regional y remision mensual a la Direccion de contrtacion</t>
  </si>
  <si>
    <t>ARGR2013-CGR-DG112</t>
  </si>
  <si>
    <r>
      <t>Hallazgo 112. ANTIOQUIA. REGISTRO DE INFORMACIÓN EN EL SISTEMA DE INFORMACIÓN MISIONAL (A)</t>
    </r>
    <r>
      <rPr>
        <sz val="10"/>
        <rFont val="Arial"/>
        <family val="2"/>
      </rPr>
      <t xml:space="preserve">
La Resolución 183 de enero 19 de 2011, establece el procedimiento para que los servidores públicos de atención al ciudadano del ICBF y el personal de las defensorías de familia que participan de la prestación del Servicio Público de Bienestar Familiar registren información en la Historia de Atención de Beneficiarios del Sistema de Información Misional - SIM; además el SIM permite al ICBF la intervención en la toma inmediata de decisiones, debe por tanto el ICBF a través de sus funcionarios garantizar el registro de la ubicación de los NNA a través de este Sistema de Información.
Sin embargo, en los listados de adolescentes remitidos por ICBF a los Centros de Capacitación Modali.dad Externado en desarrollo de los Contratos de Aportes en 2012 y 2013, la columna referente al código Sistema de Información Misional SIM del NNA, carece de asignación numérica por no haber sido asignado o encontrarse pendiente por asignar, en muchos casos en los años 2012 y los meses de enero, julio y agosto del año 2013, lo que distorsiona el reporte y las estadísticas institucionales de los menores atendidos bajo esta modalidad, demora la toma de decisiones, causado por el registro inoportuno de la ubicación de los NNA a través del SIM por los funcionarios competentes, subutilizando de este modo la herramienta tecnológica de sistematización de información.</t>
    </r>
  </si>
  <si>
    <t>Lo anterior, debido a falta de control del responsable de vigilar el registro oportuno y la actualización de la información ya la deficiente supervisión del ICBF, lo que genera información incompleta para toma de decisiones y estadísticas, e incumplimiento de las obligaciones sobre cupos dentro de los contratos referidos.</t>
  </si>
  <si>
    <t xml:space="preserve">Seguimiento y control por parte del coordinador zonal  a los grupos interdisciplinarios de proteccion correspondiente al registro y reporte de manera inmediata de la  información en la Historia de Atención de Beneficiarios del Sistema de Información Misional - SIM </t>
  </si>
  <si>
    <t>Realizar informe mensualmente de tres historias por cada centro zonal por parte del coordinador zonal al grupo interdisciplinario de proteccion zonal y verificar los registros de la información en el SIM de las Historia de Atención que generan diarimente en el CZ y remision al grupo de proteccion y planeacion para el cumplimiento de las estadisticas de los registros oportunos y actualizacion del SIM</t>
  </si>
  <si>
    <t>AE2013-CGR-CRN-003</t>
  </si>
  <si>
    <t>OFICINA ASEGURAMIENTO A LA CALIDAD</t>
  </si>
  <si>
    <r>
      <t>HALLAZGO  N° 3: Análisis   Informe  Financiero   Contrato   044 de 2012 (Administrativo con posible incidencia  Disciplinaria).</t>
    </r>
    <r>
      <rPr>
        <sz val="10"/>
        <rFont val="Arial"/>
        <family val="2"/>
      </rPr>
      <t xml:space="preserve">
En el análisis  de los informes  financieros  de  los meses  de junio  y diciembre  del contrato   de  aportes  N°044  de 2012,  a nombre  de APATIRRAWA,   por valor  de
$191.539.200,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
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
cabecita  negra,  huevos  y  leche,  las cantidades  entregadas  son superiores  a las
compradas por valor de $6.762.620.
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
</t>
    </r>
  </si>
  <si>
    <t xml:space="preserve">Formulación de estándares de calidad para la modalidad de recuperación nutricional </t>
  </si>
  <si>
    <t>Remitir copia de las versiones  finales, debidamente codificadas, validadas e incluidas en el "Listado maestro de documentos y registros" del SIGE de acuerdo a lo estipulado en el "Procedimiento Elaboración y Control de Documentos - PR5.MPE2 del 19/02/2015 Versión 13" de los tres instrumentos de las modalidades de recuperación nutricional.
Anexo 64. Centro de Recuperación Nutricional
Anexo 65. Recuperación Nutricional para los primeros 1000 días
Anexo 66. Recuperación Nutricional con enfoque Comunitario</t>
  </si>
  <si>
    <t>Instrumentos de Evaluación de estándares codificados</t>
  </si>
  <si>
    <t>Remitir copia de las comunicaciones establecidas entre la OAC y la Subdirección de Mejoramiento Organizacional de la Dirección de Planeación y Control de Gestión, con el fin de identificar y elaborar, los tres instrumentos de las modalidades de recuperación nutricional.
Anexo 64. Centro de Recuperación Nutricional
Anexo 65. Recuperación Nutricional para los primeros 1000 días
Anexo 66. Recuperación Nutricional con enfoque Comunitario</t>
  </si>
  <si>
    <t>Comunicación</t>
  </si>
  <si>
    <t>OFICINA ASEGURAMIENTO A LA CALIDAD-REGIONAL ANTIOQUIA</t>
  </si>
  <si>
    <r>
      <t xml:space="preserve">HALLAZGO 22. ANTIOQUIA. PLANES DE MEJORAMIENTO-SEGUIMIENTO A ESTÁNDARES ESTABLECIDOS- CONTRATO 1216 DE 2011 (A) </t>
    </r>
    <r>
      <rPr>
        <sz val="10"/>
        <rFont val="Arial"/>
        <family val="2"/>
      </rPr>
      <t>De conformidad con el parágrafo 4 artículo 10 de la Resolución 5780 de diciembre 27 de 2011 que modifica el artículo 13 de la Resolución N°.3899 de 2010, cuando el ICBF aprueba una licencia de funcionamiento provisional, procede la suscripción de un Plan de Mejoramiento de la Institución que identifique los aspectos de mejora, responsables, tiempos, el cual deberá ser aprobado por el Director General, quien velará por su estricto cumplimiento. El Operador inició la ejecución del contrato N° 1216 de 2011 con licencia provisional, con cumplimiento parcial de estándares (calificaciones entre 80% y 99%) que requieren seguimiento y asistencia técnica a corto plazo, máximo 3 meses; por lo que se estableció un plan de mejoramiento con los estándares que no cumplía el operador, evidenciando la falta de continuidad en la asistencia técnica, seguimiento y verificación de estándares por parte del ICBF, a los planes de mejoramiento de los Operadores, dentro de los cuales es además evidente la constante falta concepto sanitario favorable, cuyo registro sanitario continua condicionado al 2014, lo que puede comprometer la calidad de la prestación del servicio, vulnerando la garantía de restablecimiento de derechos de la población atendida.</t>
    </r>
  </si>
  <si>
    <t>Dar línea Técnica sobre la normatividad Vigente a través de  Memorandos, dirigidos tanto a los Dueños de Proceso en la Sede de la Dirección General como a los Directores Regionales del ICBF</t>
  </si>
  <si>
    <t xml:space="preserve"> Directrices emitidas por medio de memorandos debidamente radicados y remitidos por parte de la Oficina de Aseguramiento de la Calidad tanto a los Dueños del Proceso en la Sede de la Dirección General como a los Directores Regionales</t>
  </si>
  <si>
    <t>Memorandos debidamente radicados y enviados</t>
  </si>
  <si>
    <t xml:space="preserve">Dar línea Técnica sobre la normatividad Vigente a los equipos Regionales responsables de la verificación de requisitos para el otorgamiento, renovación, suspensión y cancelación  de Licencias de Funcionamiento, a través de diferentes estrategias realizando  acciones de capacitación.
</t>
  </si>
  <si>
    <t>Jornadas de Formación virtual y presencial bimestrales, dirigidas a Coordinadores Jurídicos, Equipos Interdisciplinarios para la verificación de los requisitos de Licencias de Funcionamiento, y enlaces de la Oficina de Aseguramiento de la Calidad en las regionales.</t>
  </si>
  <si>
    <t>Listados de Asistencia y Agenda y/o Programa a desarrollar 
durante cada una de las "Jornadas de Formación"</t>
  </si>
  <si>
    <r>
      <t xml:space="preserve">HALLAZGO 55. ANTIOQUIA. SITUACIONES DE REPORTE INMEDIATO DICIEMBRE DE 2013 (A) </t>
    </r>
    <r>
      <rPr>
        <sz val="10"/>
        <rFont val="Arial"/>
        <family val="2"/>
      </rPr>
      <t>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Familiar SNBF para que participen armónica y racionalmente de acuerdo a su competencia. No obstante, de acuerdo con el "INFORME DE SEGUIMIENTO A SITUACIONES DE REPORTE INMEDIATO DE DICIEMBRE DE 2013", se presentaron 535 situaciones, de las cuales a enero de 2014 continuaban abiertas 85 situaciones de reporte inmediato (TABLA No. 19)
En cuanto a la participación de los contratitas en el universo de situaciones de reporte inmediato, se observa lo siguiente: (TABLA No. 20)</t>
    </r>
  </si>
  <si>
    <t>Realizar seguimiento al estado de los Reportes Inmediatos abiertos generados de las visitas de evaluación de estándares del año 2013 de la Regional Antioquia</t>
  </si>
  <si>
    <t>Impulsar el trámite de cierre de los Reportes Inmediatos del año 2013,  que sean competencia de la Regional ICBF Antioquia</t>
  </si>
  <si>
    <t>Memorando debidamente radicado y enviado e Informe sobre el estado de los reportes inmediatos de la Regional Antioquia</t>
  </si>
  <si>
    <r>
      <t xml:space="preserve">HALLAZGO 74. ANTIOQUIA. HABILITACIÓN COMO INSTITUCIÓN PRESTADORA DE SERVICIOS (A, D) </t>
    </r>
    <r>
      <rPr>
        <sz val="10"/>
        <rFont val="Arial"/>
        <family val="2"/>
      </rPr>
      <t>De conformidad con la Resolución 1441 de 2013 del Ministerio de Salud y Protección Social, tanto la modalidad de Discapacidad como la de Discapacidad mental psicosocial requieren Habilitación en Salud del operador, lo que implica constituirse en una Institución Prestadora de Salud (lPS). Así mismo, de acuerdo con el documento "Instrumento de Verificación de Estándares para Internado Discapacidad y Discapacidad mental psicosocial', el operador debe garantizar el servicio de un médico, un psiquiatra y un odontólogo, adicionalmente, por cada 40 NNA debe contar con un psicólogo y un trabajador social, debe también garantizar los servicios generales de transporte, mantenimiento y recreación. No obstante, al momento de la visita al operador con NIT 800.198.682-5 que suscribió el contrato de aporte 1200 de 2011 que tiene por objeto "Brindar atención especializada en /NTERNAD0- DISCAPACIDAD para la protección y el restablecimiento de derechos a NNA con DISCAPACIDAD O ENFERMEDAD DE CUIDADO ESPECIAL, conforme a las disposiciones legales; lineamiento y estándares de calidad ICBF vigentes", se evidenció que no está habilitado como IPS y que recibe sólo una visita semanal de un psiquiatra y no cuenta con médico ni odontólogo, tampoco se evidenció medio de transporte. para los NNA.</t>
    </r>
  </si>
  <si>
    <t xml:space="preserve">Deficiencias de supervisión y control del lCBF, lo que pone en riesgo la vida y salud de los NNA atendidos por dicho operador. </t>
  </si>
  <si>
    <t xml:space="preserve">Construir un cuadro control con los operadores que actualmente están prestando el servicio en la modalidad de Discapacidad y Discapacidad Mental Psicosocial en el cual se evidencie la habilitación en salud y su vigencia
</t>
  </si>
  <si>
    <t>Elaborar un cuadro control actualizado a 30/11/2015 con los operadores que están prestando el servicio en la modalidad de Discapacidad y Discapacidad Mental Psicosocial</t>
  </si>
  <si>
    <t>Cuadro control</t>
  </si>
  <si>
    <t>Verificar la vigencia de la Habilitación en salud de las entidades registradas en el cuadro control a través de correo electrónico con los enlaces de la Oficina de Aseguramiento de la Calidad en las Regionales y la pagina WEB http://prestadores.minsalud.gov.co/habilitacion/ y actualizar la información en el cuadro control</t>
  </si>
  <si>
    <t>Cuadro control actualizado con la habilitación en salud</t>
  </si>
  <si>
    <t xml:space="preserve">Realizar asistencia técnica mediante memorandos debidamente radicados y enviados a los Directores Regionales donde se evidencie el estado de la habilitación en salud de los operadores que actualmente están prestando el servicio en la modalidad de Discapacidad y Discapacidad Mental Psicosocial  </t>
  </si>
  <si>
    <r>
      <t xml:space="preserve">HALLAZGO 82. ANTIOQUIA. PERSONERIA JURIDICA (A) </t>
    </r>
    <r>
      <rPr>
        <sz val="10"/>
        <rFont val="Arial"/>
        <family val="2"/>
      </rPr>
      <t>En el expediente del contrato 1216 de 2011, no reposa Personería Jurídica del Contratista/Operador antes de la vigencia 2010 Y con posterioridad a la expedición de la Resolución 3899 de 2010, el ICBF no ejerció la competencia legal de reconocer la personería jurídica del operador, que la faculta para ejercer derechos y contraer obligaciones. (Nótese que en la página web de la Congregación Terciarios Capuchinos, se consigna que la "Personería Jurídica de "La POLA" es la misma de la Congregación y de acuerdo con la parte motiva de la actual licencia de funcionamiento de septiembre de 2014, ésta fue otorgada mediante Resolución N°90 de septiembre 30 de 1942 expedida por el Ministerio de Gobierno).</t>
    </r>
  </si>
  <si>
    <t>Deficiencias en el cumplimiento de requisitos legales del proceso contractual, lo que puede poner en riesgo las garantías de protección de
los NNA por falta de competencia e idoneidad de los prestadores u operadores de servicios. De otra parte, el artículo 1</t>
  </si>
  <si>
    <t>Dar Línea técnica a las Regionales sobre la aplicabilidad del Articulo 16 "DEBER DE VIGILANCIA DEL ESTADO" de la Ley 1098 del 2006, mediante comunicaciones escritas.</t>
  </si>
  <si>
    <t>Memorandos debidamente radicados y enviados  a los Directores Regionales sobre la aplicabilidad del Articulo 16 "DEBER DE VIGILANCIA DEL ESTADO" de la Ley 1098 del 2006</t>
  </si>
  <si>
    <t xml:space="preserve">Fortalecer a los equipos Regionales responsables de los procedimientos de personerías jurídicas mediante actividades de formación presencial y virtual.
</t>
  </si>
  <si>
    <t>ARGR2013-CGR-DG085</t>
  </si>
  <si>
    <r>
      <rPr>
        <b/>
        <sz val="10"/>
        <rFont val="Arial"/>
        <family val="2"/>
      </rPr>
      <t xml:space="preserve">HALLAZGO 85. ANTIOQUIA. LICENCIA DE FUNCIONAMIENTO (A, D) </t>
    </r>
    <r>
      <rPr>
        <sz val="10"/>
        <rFont val="Arial"/>
        <family val="2"/>
      </rPr>
      <t>De acuerdo con el parágrafo 1 del artículo 12 de la Resolución N°. 3899 de septiembre de 2010, cuando la persona jurídica atienda varios programas o modalidades deberá obtener licencia de funcionamiento para cada uno de ellos. Sin embargo, el Operador del contrato 1216, ejecuta el contrato bajo dos modalidades de atención: Internamiento Preventivo y Centro de Atención Especializada, para lo cual el ICBF otorgó una sola licencia de funcionamiento mediante Resolución N°. 4186 del 20 de octubre de 2011, con una capacidad instalada 372 cupos para atender las dos modalidades de atención. Adicionalmente, de acuerdo con el numeral 6 del artículo 14 de la citada Resolución, la licencia de funcionamiento debe contener los inmuebles donde se autoriza prestar el servicio, no habiendo registrado en la licencia otorgada la dirección de la sede del CETRA, lugar de ejecución de la modalidad de Internamiento Preventivo. El numeral 5 del artículo 14 de la Resolución 3899 de 2010 establece que el acto administrativo que otorga la licencia de funcionamiento deberá contener las siguientes disposiciones: "(... ) 5. La capacidad de atención instalada en cuanto a número de cupos. Así mismo, el artículo 24 de la misma resolución establece que para la renovación de la licencia se deberá observar el cumplimiento de los siguientes requisitos: {... )." La Resolución 3926 de 2011, mediante la cual se otorga la licencia de funcionamiento al operador del contrato 1200, no incluye información sobre la capacidad instalada en cuanto al número de cupos y tampoco se adjuntan los documentos soportes requeridos para la renovación de dicha licencia.</t>
    </r>
  </si>
  <si>
    <t xml:space="preserve">Deficiencias en el cumplimiento de requisitos legales del proceso contractual, lo que puede poner en riesgo las garantías de protección de los NNA por falta de competencia e idoneidad de los prestadores u operadores de servicios. </t>
  </si>
  <si>
    <t>Dar Línea técnica a las Regionales sobre la aplicabilidad del Articulo 16 "DEBER DE VIGILANCIA DEL ESTADO" de la Ley 1098 del 2006 y normatividad vigente, mediante comunicaciones escritas y  actividades de formación presencial y virtual.</t>
  </si>
  <si>
    <t>ARGR2013-CGR-DG086</t>
  </si>
  <si>
    <r>
      <rPr>
        <b/>
        <sz val="10"/>
        <rFont val="Arial"/>
        <family val="2"/>
      </rPr>
      <t xml:space="preserve">HALLAZGO 86. ANTIOQUIA. PERSONERIA Y LICENCIA DE FUNCIONAMIENTO (A, D) </t>
    </r>
    <r>
      <rPr>
        <sz val="10"/>
        <rFont val="Arial"/>
        <family val="2"/>
      </rPr>
      <t>El ICBF suscribió los contratos 1273-2010 por $272,22 millones; 1217-2011 por $326,07 millones y 957-2013 por $79,30 millones, con el objeto de "Atender 80 cupos en fa modalidad de libertad vigilada en las sedes I y 11de Santa Fe de Antioquia, con sujeción a los costos cupo mes establecidos en el presente documento, de acuerdo con el plan institucional aprobado, conforme a las disposiciones legales y en el Marco del Lineamiento Técnico Administrativo para la atención de Adolescentes en el Sistema de responsabilidad penal para adolescentes- SRPA, el marco pedagógico en servicios de atención dirigidos al adolescente en conflicto con la ley, el lineamiento de inclusión y atención a Familia, Jos estándares de calidad y demás requisitos de ley para cada modalidad.", con el contratista identificado con Nit 800198682-5, el cual, según el Registro Único de Proponentes, cuenta con personería jurídica expedida por la Gobernación de Antioquia y no por el IGBF. Adicionalmente, en el expediente del contrato 957 no se evidencia que el contratista cuente con licencia de funcionamiento. Cabe anotar que para la suscripción del contrato de aporte 957 de diciembre 16 de 2013, se aportó el certificado de existencia y representación legal con fecha de mayo 15 de 2013.</t>
    </r>
  </si>
  <si>
    <t xml:space="preserve">Omisiones en la gestión contractual, lo que pone en riesgo la calidad y la prestación del servicio contratado. </t>
  </si>
  <si>
    <t xml:space="preserve">ARGR2013-CGRPRO106  </t>
  </si>
  <si>
    <t>OFICINA ASEGURAMIENTO A LA CALIDAD-</t>
  </si>
  <si>
    <r>
      <t>HALLAZGO 106. OFICINA ASEGURAMIENTO A LA CALIDAD - PROCESO SANCIONATORIO REMISION DIAN</t>
    </r>
    <r>
      <rPr>
        <sz val="10"/>
        <rFont val="Arial"/>
        <family val="2"/>
      </rPr>
      <t xml:space="preserve"> Dentro del proceso sancionatorio IVC 002 de 2012 adelantado por el ICBF contra la Fundación Los Pisingos, la Resolución 2743 de 2013 se auto ordenó remitir copia del mencionado  acto administrativo a la DIAN, la Junta Central de Contadores y la Fiscalía General de la Nación con el fin de que las mismas adelanten las investigaciones pertinentes respecto de hechos relacionados con la falsedad de las planillas de pagos de parafiscales presentadas al ICBF junto con las cuentas de cobro, y con giros efectuados al exterior. No obstante, no se evidenciaron los soportes de dichos traslados en el expediente contractual.
Este hecho evidencia la falta de seguimiento a las decisiones adoptadas dentro de los procedimientos administrativos adelantados en el ICBF y al desarrollo de los contratos, en inobservancia de las obligaciones establecidas en el Código Único Disciplinario. Hallazgo Administrativo con presunta incidencia disciplinaria de conformidad con lo previsto en la Ley 734 de 202.</t>
    </r>
  </si>
  <si>
    <t xml:space="preserve">Diseñar e implementar un procedimiento de registro, control y seguimiento de la información derivada de los Procesos Administrativos Sancionatorios, desde su apertura, cierre y permanencia en archivo </t>
  </si>
  <si>
    <t>Realizar mesas de trabajo con la participación del equipo de profesionales en derecho de la Oficina de Aseguramiento de la Calidad para definir el procedimiento de registro, control y seguimiento de los procesos Administrativos Sancionatorios</t>
  </si>
  <si>
    <t>Actas</t>
  </si>
  <si>
    <t>Tramitar ante la Subdirección de mejoramiento organizacional la publicación del procedimiento</t>
  </si>
  <si>
    <t>Procedimiento</t>
  </si>
  <si>
    <t>ARGR2014-CGR-ASE001</t>
  </si>
  <si>
    <t>OFICINA DE ASEGURAMIENTO A LA CALIDAD</t>
  </si>
  <si>
    <r>
      <rPr>
        <b/>
        <sz val="10"/>
        <rFont val="Arial"/>
        <family val="2"/>
      </rPr>
      <t>Hallazgo N° 209. Sistema de Control Interno (A). Sede Nacional</t>
    </r>
    <r>
      <rPr>
        <sz val="10"/>
        <rFont val="Arial"/>
        <family val="2"/>
      </rPr>
      <t xml:space="preserve">
Ley 87 del 29 de noviembre de 1993 establece en el artículo 2, como objetivos del Sistema de Control Interno, entre otros: “… Garantizar la correcta evaluación y </t>
    </r>
    <r>
      <rPr>
        <u/>
        <sz val="10"/>
        <rFont val="Arial"/>
        <family val="2"/>
      </rPr>
      <t>seguimiento de la gestión organizacional…</t>
    </r>
    <r>
      <rPr>
        <sz val="10"/>
        <rFont val="Arial"/>
        <family val="2"/>
      </rPr>
      <t xml:space="preserve"> e) Asegurar la oportunidad y confiabilidad de la información de sus registros”, lo anterior atendiendo los principios constitucionales que debe caracterizar la administración pública.
De la evaluación de la gestión y resultados de la Entidad se observan deficiencias en el Sistema de Control Interno como:
- Reporte de resultados a indicadores que no se ajustan a la realidad de los hechos.
- Deficiencias en los procesos de supervisión e interventoría a la ejecución de los contratos.
- </t>
    </r>
    <r>
      <rPr>
        <u/>
        <sz val="10"/>
        <rFont val="Arial"/>
        <family val="2"/>
      </rPr>
      <t>Desarticulación entre las diferentes Direcciones para el desarrollo de las actividades que integran la misión institucional.</t>
    </r>
    <r>
      <rPr>
        <sz val="10"/>
        <rFont val="Arial"/>
        <family val="2"/>
      </rPr>
      <t xml:space="preserve">
- Inefectividad de las acciones propuestas para la mitigación de los riesgos que se tienen identificados.
- Inadecuada planeación en la gestión precontractual.
- Inadecuado análisis y seguimiento de los resultados reportados en el SIMEI. 
</t>
    </r>
  </si>
  <si>
    <t xml:space="preserve">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
</t>
  </si>
  <si>
    <t>Frente al seguimiento de la gestión organizacional la OAC realizará Inspección a los operadores con el fin de verificar el cumplimiento de  lineamientos y  normatividad establecida para evaluar la calidad del servicio prestado por los operadores que prestan el SPBF</t>
  </si>
  <si>
    <t>Frente al seguimiento de la gestión organizacional la Oficina de Aseguramiento de la Calidad - OAC realizará Inspecciones con el fin de verificar el cumplimiento de lineamientos y  normatividad establecida para evaluar la calidad del servicio prestado por los operadores que prestan el Servicio Público de Bienestar Familiar - SPBF</t>
  </si>
  <si>
    <t>Acciones de Inspección (visitas y/o)
auditorías</t>
  </si>
  <si>
    <t>Con el fin de garantizar una mejora articulación entre las áreas del Instituto, la oficina de Aseguramiento de la Calidad enviara a las Direcciones Misionales y las dependencias interesadas del Instituto copia de los informes generados de las visitas y auditorías</t>
  </si>
  <si>
    <t>Con el fin de garantizar una mejor articulación entre los dueños de proceso del Instituto, la Oficina de Aseguramiento de la Calidad - OAC enviará a las Direcciones Misionales y las dependencias interesadas del Instituto copia de los informes generados de las visitas y auditorías</t>
  </si>
  <si>
    <t>ARGR2014-CGR-ATL001</t>
  </si>
  <si>
    <t xml:space="preserve">ATLANTICO
</t>
  </si>
  <si>
    <t xml:space="preserve">Hallazgo N° 1. Descuentos superiores al 50% en salario de madres comunitarias (A-D). Atlántico
La CGR en visita realizada a las instalaciones del Hogar Comunitario de Bienestar Fundación Semillas de Prosperidad-FUNSEP,observó en la revisión de las planillas de nómina de las Madres Comunitarias que devengan un salario mínimo, que los descuentos en favor de terceros superan el 50% del total del salario y de acuerdo con lo señalado en la legislación antes citada, ni siquiera con autorización expresa del trabajador, el empleador podrá practicar, ni los terceros exigir, descuentos directos al salario más allá de lo permitido por la ley.
</t>
  </si>
  <si>
    <t>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t>
  </si>
  <si>
    <t>Realizar en el marco de la supervisión control a los Operadores de Servicios en relación a los descuentos aplicados a las Madres comunitarias.</t>
  </si>
  <si>
    <t xml:space="preserve">Reailizar un Taller con los Tecnicos Administrativos de los equipos de supervision y Centro zonal para fortalecer el proceso de legalizacion en lo que respecta a la revisión de las Planillas de pagos de salarios y descuentos a Madres Comunitarias. </t>
  </si>
  <si>
    <t>Acta de reunion</t>
  </si>
  <si>
    <r>
      <t xml:space="preserve">Realizar Taller con los Operadores de servicios para profundizar y aclarar inquietudes respecto al  pagos de salarios y descuentos a Madres comunitarias.
</t>
    </r>
    <r>
      <rPr>
        <sz val="10"/>
        <color rgb="FFFF0000"/>
        <rFont val="Arial"/>
        <family val="2"/>
      </rPr>
      <t/>
    </r>
  </si>
  <si>
    <t xml:space="preserve">Revisar las Planillas de pagos de salarios y descuentos de Madres comunitarias y elaborar informe.
</t>
  </si>
  <si>
    <t xml:space="preserve">Informe de resultados  de la aplicación de los Instrumentos de evaluación de estandares  por cada equipo de supervisión
</t>
  </si>
  <si>
    <t>Realizar requerimiento a los Operadores de servicios que realizan descuentos superiores al 50% del salario a Madres comunitarias y realizar seguimiento.</t>
  </si>
  <si>
    <t>Requerimiento enviado a EAS con incumplimientos</t>
  </si>
  <si>
    <t>ARGR2014-CGR-ATL002</t>
  </si>
  <si>
    <t xml:space="preserve">Hallazgo No 2. Ejecución Presupuestal de los Contratos de Aporte (A-IP) Atlántico
En la verificación y seguimiento a la ejecución de los recursos consignados por el Tesoro Nacional al Operador de Servicios FUNDACION SALUD Y BIENESTAR-FUNDASALUD, para la ejecución de contratos suscritos para atender a la primera infancia en el marco de la estrategia "De cero a siempre", específicamente a los niños y niñas menores de cinco (5) años de familias en situación de vulnerabilidad de conformidad con las directrices, lineamientos y parámetros establecidos por el ICBF, se evidenció en visita practicada por la CGR el 20 de abril de 2015, que el contratista maneja los recursos de varios contratos en una sola cuenta corriente, como se relaciona en el cuadro No 3 Ejecución Presupuestal de los Contratos de Aporte.
Al confrontar con los valores girados en los extractos bancarios no se suministraron los comprobantes de egresos con los soportes de los valores cancelados, en donde se observaron pagos de las cuentas corrientes Nos. 292126323, 292126281 y 292126307 del Banco Bogotá a tarjetas de créditos, giro de cheques en efectivo a nombre del mensajero de la Fundación, giro de cheques a nombre de terceros, transferencias de fondos a otras cuentas, pago cuotas obligaciones, pagos a operadores de celulares, como se relaciona en el cuado No 4 Pago de las Cuentas Corrientes. 
Durante la visita realizada a las instalaciones del Operador FUNDACION SEMILLAS DE PROSPERIDAD – FUNSEP, el 6 de abril de 2015, se observó que: (Ver informe CGR Página 32)
Revisados los informes de supervisión no se consignan las presuntas irregularidades respecto al manejo de varios contratos a través de una sola cuenta, lo que dificulta efectuar el control y seguimiento a los recursos ejecutados por el Operador. No obstante, lo contractualmente acordado, se pudo evidenciar que el control no permite identificar, medir, interpretar, analizar ni evaluar la gestión de los administradores sobre las operaciones que reflejan la ejecución de los recursos en forma clara, completa y fidedigna. 
</t>
  </si>
  <si>
    <t>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t>
  </si>
  <si>
    <t>Asegurar el cumplimiento de las clausulas contractuales por parte de los Operadores de servicio  en lo concerniente a  la apertura de una sola cuenta  por cada contrato que tengan suscrito con el ICBF - Regional Atlántico.</t>
  </si>
  <si>
    <t>Realizar requerimientos a los Operadores de servicios  que  manejan los recursos de varios contratos en una sola cuenta corriente, para que gestionen la apertura de una sola cuenta  por cada contrato que tengan suscrito con el ICBF - Regional Atlántico.</t>
  </si>
  <si>
    <t>Requerimiento enviado a EAS para constitucion de una cuenta unica para el manejo del contrato de aporte</t>
  </si>
  <si>
    <t xml:space="preserve">Garantizar  en la contratación del año 2016  el cumplimiento de la clausula relacionada con la apertura de una sola cuenta  por cada contrato que tengan suscrito con el ICBF - Regional Atlántico.
</t>
  </si>
  <si>
    <t>Contratos de aportes servicios de primera infancia</t>
  </si>
  <si>
    <t>ARGR2014-CGR-ATL003</t>
  </si>
  <si>
    <t xml:space="preserve">Hallazgo No 23. Cancelación Impuestos Vehículos (A-F) Atlántico 
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t>
  </si>
  <si>
    <t>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t>
  </si>
  <si>
    <t>Dar cumplimiento a las disposiciones y lineamientos establecidos en la Guía de gestión de bienes, en especial el numeral 1,2,2,1 venta de muebles y numeral 8,1 políticas generales para el parque automotor y recomendaciones. Así mismo, aplicar el procedimiento PR6 MPA1 P5 Baja definitiva de bienes muebles.</t>
  </si>
  <si>
    <t xml:space="preserve">Realizar grupo de estudio sobre los lineamientos y procedimientos relacionados con la venta de bienes muebles - parque automotor.
</t>
  </si>
  <si>
    <t xml:space="preserve">Acta
</t>
  </si>
  <si>
    <t>Presentar reclamaciones ante las entidades de tránsito para la devolución de los recursos pagados por el ICBF por concepto de impuestos de vehículos.</t>
  </si>
  <si>
    <t>Realizar seguimiento y control al reintegro por parte de las entidades de tránsito de los valores pagados por el ICBF por concepto de impuestos.</t>
  </si>
  <si>
    <t>ARGR2014-CGR-ATL024</t>
  </si>
  <si>
    <t>Hallazgo N° 24. Pago de impuestos – Tasas y Contribuciones (A). Atlántico 
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t>
  </si>
  <si>
    <t xml:space="preserve">La situación anterior, afectó los gastos de funcionamiento del Instituto,por cuanto en los presupuestos para la ejecución de estos contratos de aportes no se contempló el gasto del impuesto predial, lo que denota debilidades de control interno; tal como se evidencia en el cuadro No 35 Pago Impuesto Predial Vigencias 2013-2014:
</t>
  </si>
  <si>
    <t>Dar aplicación al procedimiento PR5 MPA1 P5 Egreso de bienes muebles e inmuebles en comodato para operadores de programas del ICBF con contratos de aporte y verificar el pago de los impuestos prediales durante la vigencia del contrato.</t>
  </si>
  <si>
    <t>Requerir al operador del HI La Victoria el reintegro al ICBF del pago proporcional del impuesto predial vigencia 2015, correspondiente a $1,021,734,00 por los 418 mt2 ocupados.</t>
  </si>
  <si>
    <t xml:space="preserve">Aplicar lista de chequeo de los bienes inmuebles que requieren contrato de comodato con operadores de programas del ICBF.
</t>
  </si>
  <si>
    <t>Lista de chequeo</t>
  </si>
  <si>
    <t xml:space="preserve">Verificar por parte de los supervisores de contratos de aporte y comodatos, el cumplimiento del pago de impuestos prediales de los operadores de programas del ICBF con contratos de aportes que recibieron bienes inmuebles en comodato.
</t>
  </si>
  <si>
    <t>Requerimiento / Informe</t>
  </si>
  <si>
    <t xml:space="preserve">Remitir al Grupo administrativo los soportes de pago de impuesto predial para registrar en la hoja de vida del inmueble y actualizar información en el aplicativo SEVEN.
</t>
  </si>
  <si>
    <t>Soporte de pago</t>
  </si>
  <si>
    <t>ARGR2014-CGR-ATL084</t>
  </si>
  <si>
    <t xml:space="preserve">Hallazgo N° 84. Infraestructura contrato de aportes (A - D). Atlántico
No obstante, tener conocimiento desde agosto 10 de 2010 el ICBF Regional Atlántico del mal estado en que se encontraba la sede del Hogar Infantil de Soledad cedido en comodato por el Club de Leones al ICBF por 50 años, ubicado en la calle 18 No. 14-05 Barrio La Loma de Soledad, inmueble que representaba un riesgo para los niños, la Entidad el 5 de diciembre de 2012 suscribe el contrato de aporte No. 466-2012 por $375 millones, por un año que se extendería hasta el 31 de julio de 2014, con el objeto de Atender a la primera infancia en el marco de la estrategia "De cero a siempre", de conformidad con la directrices, lineamientos y parámetros establecidos por el ICBF, con una población beneficiaria de 130 niños y niñas menores de 5 años y/o hasta su ingreso al sistema educativo; el cual tuvo tres (3) adiciones el 2 de enero de 2013, el 3 de junio de 2014 y el 25 de julio de 2014 por la suma de $127 millones, para un valor total de $501 millones y fecha de terminación diciembre 28 de 2014.
La Atención la estuvieron prestando en la sede del Hogar Infantil Soledad de la Calle 18 No. 14-05, hasta agosto 19 de 2014 y el20 de agosto de 2014 toman en arriendo una casa ubicada en la Calle 22 No. 15-23 Barrio La Floresta de Soledad, con canon mensual de $2.5 millones, para ejecutar el Contrato y sus adicionales. 
En visita realizada por la CGR el 29 de abril de 2015, se observó que se trata de una casa con 4 habitaciones y presenta las siguientes características y situaciones físicas (Ver Informe CGR páginas 179, 180 y 181):
</t>
  </si>
  <si>
    <t>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t>
  </si>
  <si>
    <t>Garantizar la atención de los niños y niñas del area de influencia del HI Soledad con criterios de calidad, garantizando el cumplimiento del Lineamiento Tecnico para la prestación del servicio en la modalidad de Hogar Infantil.</t>
  </si>
  <si>
    <t xml:space="preserve">Verificar estado de la infraestructura y dotación de las dos sedes  de atención de los niños del HI Soledad y emitir concepto técnico por parte del equipo de primera infancia del Centro Zonal Hipodromo.
</t>
  </si>
  <si>
    <t>Formato de validación de condiciones para la atención integral a la primera infancia en las modalidades institucionales.</t>
  </si>
  <si>
    <t xml:space="preserve">Reportar  a la Dirección de Primera Infancia del Nivel Nacional la novedad de las Sedes de atención de los niños atendidos en el Hogar Infantil Soledad, actualizar el aplicativo CUENTAME  y remitir las evidencias al Grupo Jurídico para su inclusión en el expediente contractual. </t>
  </si>
  <si>
    <t>Oficio y anexo de evidencias</t>
  </si>
  <si>
    <t xml:space="preserve">Realizar visitas de supervisión de acuerdo al Cronograma establecido por la Dirección de Primera Infancia y elaborar Plan de Mejoramiento de acuerdo a los resultados alcanzados.
</t>
  </si>
  <si>
    <t>Instrumento de evaluación de estandares / Plan de mejoramiento</t>
  </si>
  <si>
    <t>ARGR2014-CGR-ATL125</t>
  </si>
  <si>
    <t>Hallazgo N° 125.•  Atlántico. Cumplimiento indicadores Plan de Acción
Según el seguimiento realizado por el ICBF a 31 de diciembre de 2014 la Regional Atlántico obtuvo una calificación general de cumplimiento en el Plan de Acción del 92,58%; no obstante, se evidencia que los siguientes indicadores quedaron en estado crítico al final de la vigencia: (Ver Informe CGR páginas 316, 317 y 318)</t>
  </si>
  <si>
    <t>Lo anterior, afectó el cumplimiento del 100% del Plan de Acción de la Regional.</t>
  </si>
  <si>
    <t>Brindar asesoria y asistencia tecnica a los Responsables de Macroproceso/Proceso sobre las metodologias y herramientas establecidas por el ICBF para el monitoreo, evaluación y mejora continua en la gestión institucional.</t>
  </si>
  <si>
    <t>Realizar taller de capacitacion dirigido a los Responsables de Macroproceso/Proceso sobre el Plan indicativo, Plan de acción y Tablero Control Procesos, Hojas de vida de indicadores, metas y fuentes para el calculo de los datos (numerador y denominador).</t>
  </si>
  <si>
    <t>Acta de capacitación</t>
  </si>
  <si>
    <t>Garantizar el cumplimiento del Plan de accion de la Regional Atlantico de acuerdo a lo establecido en el Procedimiento Monitoreo y Evaluación del agestión.</t>
  </si>
  <si>
    <t>Realizar seguimiento al cumplimiento de las metas de los indicadores del Plan de accion en el aplicativo SIMEI y socializar los resultados en Comité Estrategico Regional.</t>
  </si>
  <si>
    <t xml:space="preserve">Acta Comité estrategico </t>
  </si>
  <si>
    <t>Realizar seguimiento al cumplimiento de las actividades establecidas para cada uno de los indicadores del Plan de accion y socializar los resultados en Comité Estrategico Regional.</t>
  </si>
  <si>
    <t>Generar acciones de mejora a partir del incumplimiento de las actividades y/o metas de los indicadores del Plan de accion.</t>
  </si>
  <si>
    <t>Acciones de mejora</t>
  </si>
  <si>
    <t>ARGR2014-CGR-ATL139</t>
  </si>
  <si>
    <t>Hallazgo N° 139. Gestión de recaudo de obligaciónes parafiscales (A). Atlántico
Revisada la muestra seleccionada correspondiente a los expedientes que contienen las resoluciones por medio del cual el ICBF decreta la remisión de las obligaciones parafiscales en cuantía de $2.326.4 millones, se observó la inoportunidad en la gestión adelantada durante las etapas del proceso de Cobro Coactivo registrando inactividad de 9 y hasta 19 meses, procedentes de las sentencias judiciales y el no pago de los aportes Parafiscales correspondientes al 3% de las nóminas mensuales, afectando los recursos de los programas que garantizan los derechos de los niños, adolescencias y las familias vinculados a éstos; (Ver cuadro No 133, Resoluciones de Remisión - Vigencia 2014)</t>
  </si>
  <si>
    <t>Lo anterior originado por debilidades en el seguimiento, control y evaluación a cargo del Director Regional, responsabilidad asignada por la Ley y el artículo 62 de la citada Resolución</t>
  </si>
  <si>
    <t>Dar cumplimiento a la Resolucion  1610 de 2010 en lo que respecta a la realización de los Comites de fiscalización.</t>
  </si>
  <si>
    <t>Realizar en el marco del Comité de fiscalizacion la revisión de los casos que requieren acciones inmediatas que tiendan a la recuperación de las obligaciones a favor del ICBF.</t>
  </si>
  <si>
    <t>Acta de Comité de fiscalización</t>
  </si>
  <si>
    <t>Realizar seguimiento a los compromisos establecidos en los Comites de fiscalización.</t>
  </si>
  <si>
    <t>ARGR2014-CGR-ATL148</t>
  </si>
  <si>
    <t xml:space="preserve">Hallazgo N° 148. Supervisión de contratos (A-D). Atlántico
Se evidencióque en las carpetas de los Contratos de Aportes N° 103/14, 107/14, 123/14, 159/14, 233/14, 267/14, 269/14, 331/14, 354/14, 375/14, 377/14, 378/14, 282/14, 293/13 y 294/13 no contienen la totalidad de los informes de supervisión. 
Igualmente, en visita realizada el 29 de abril de 2015 por la CGR al Centro Zonal Hipódromo, se estableció que la Representante Legal de la ASOCIACION DE HOGARES COMUNITARIOS DE MUJERES GESTANTES MADRES LACTANTES Y MENOR DE 2 AÑOS AMOR INFANTIL, no había hecho entrega del paquete alimentario correspondiente al mes de noviembre de 2014 por $24 millones a los beneficiarios del contrato de aporte No. 289-2014 suscrito el 29 de octubre de 2014 entre el ICBF y dicha asociación, para atender integralmente a la primera infancia en el marco de la estrategia "De cero a siempre", de conformidad con las directrices, lineamientos y estándares establecidos por el ICBF, así como regular las relaciones entre las partes derivadas de la entrega de aportes del ICBF a LA ENTIDAD ADMINISTRADORA DE SERVICIO, para que éste asuma bajo su exclusiva responsabilidad dicha atención; con un plazo de ejecución hasta diciembre 15 de 2015.
A la fecha del proceso auditor el ICBF, no ha iniciado el procedimiento para la imposición de multa, ni ha hecho efectiva las pólizas constituidas dentro del contrato, solo aportan la denuncia instaurada ante la Fiscalía en abril 20 de 2015.
</t>
  </si>
  <si>
    <t>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t>
  </si>
  <si>
    <t>Garantizar la devolución de los recursos al ICBF en el marco del incumplimiento del contrato celebrado con la ASOCIACION DE HOGARES COMUNITARIOS DE MUJERES GESTANTES MADRES LACTANTES Y MENOR DE 2 AÑOS AMOR INFANTIL.</t>
  </si>
  <si>
    <t>Emitir acto administrativo de imposición de multas en contra de la ASOCIACION DE HOGARES COMUNITARIOS DE MUJERES GESTANTES MADRES LACTANTES Y MENOR DE 2 AÑOS AMOR INFANTIL.</t>
  </si>
  <si>
    <t>Acto Administrativo</t>
  </si>
  <si>
    <t>Hacer efectiva las pólizas de cumplimiento y calidad creadas en el marco del contrato celebrado entre el ICBF y ASOCIACION DE HOGARES COMUNITARIOS DE MUJERES GESTANTES MADRES LACTANTES Y MENOR DE 2 AÑOS AMOR INFANTIL.</t>
  </si>
  <si>
    <t>Poliza</t>
  </si>
  <si>
    <t>Ejercer seguimiento y control al cumplimiento  de los Lineamientos Tecnicos administrativos por parte de los Operadores de Servicios.</t>
  </si>
  <si>
    <t>Realizar visitas en el marco del proceso de supervisión y establecer Planes de mejoramiento de acuerdo a los resultados.</t>
  </si>
  <si>
    <t>Plan de mejoramiento</t>
  </si>
  <si>
    <t>Realizar los Comites tecnicos operativos y hacer seguimiento a los compromisos adquiridos.</t>
  </si>
  <si>
    <t>Acta Comité Tecnico Operativo</t>
  </si>
  <si>
    <t>Dar cumplimiento al Manual de Contratación del ICBF versión 4 del 17/09/2015 en lo concerniente a la etapa de supervisión.</t>
  </si>
  <si>
    <t>Implementar  Hoja de control para el seguimiento y control a la entrega de los Informes de supervisión bimestrales que deben enviar los Supervisores  al Grupo Juridico para su archivo en los expedientes de los contratos.</t>
  </si>
  <si>
    <t>Hoja de control</t>
  </si>
  <si>
    <t>Realizar requerimientos a los Supervisores de Contratos pendientes por el envio de los Informes de supervisión.</t>
  </si>
  <si>
    <t>Correo electronico</t>
  </si>
  <si>
    <t>ARGR2014-CGR-ATL151</t>
  </si>
  <si>
    <t xml:space="preserve">Hallazgo N° 151. Asignación supervisores y carga laboral(A). Atlántico.
En visita realizada el 29 de abril de 2015 por la CGR a los Centros Zonales, se observó que no se tiene en cuenta la carga laboral del funcionario que es asignado para ejercer la supervisión, en el caso de la Coordinadora del Centro Zonal de Hipódromo, le fue asignada en la vigencia 2014 la supervisión de 61 contratos por $28.158 millones y 19 que se vienen ejecutando de vigencias anteriores por $11.322 millones, para un total de 80 contratos a supervisar por $39.480 millones;.
</t>
  </si>
  <si>
    <t xml:space="preserve"> Las anteriores deficiencias se originan por fallas de control interno y de gestión, al no tener en cuenta la carga laboral, con el riesgo que se cancelen bienes y servicios no prestados y no cumplan con las condiciones de calidad, cantidad y oportunidad</t>
  </si>
  <si>
    <t>Mejorar el esquema de supervisión de contratos celebrados entre el ICBF y los diferentes Operadores de servicio, asegurando el cumplimiento de los Lineamientos tecnico administrativos.</t>
  </si>
  <si>
    <t xml:space="preserve">Designar un Supervisor de planta con su respectivo equipo conformado por Psicologo, Nutricionista, Pedagogo y Financiero para los programas de primera infancia.
</t>
  </si>
  <si>
    <t>Cumplir con los Cronogramas de visitas establecidos por la Dirección de Primera Infancia y registrar los resultados de dicha supervisión en el link establecido.</t>
  </si>
  <si>
    <t>Instrumento de evaluación de estandares</t>
  </si>
  <si>
    <t>Elaborar Planes de mejoramiento de acuerdo a los resultados de la supervision</t>
  </si>
  <si>
    <t>ARGR2014-CGR-ATL167</t>
  </si>
  <si>
    <t xml:space="preserve">Hallazgo N° 167. Cartera (A). Atlántico. Cheques devueltos pendientes en conciliación 
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
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t>
  </si>
  <si>
    <t>Se denotan deblidades en el control interno, sobreestimando las cuentas 1402 “Aportes sobre nómina” y 3105 “Capital Fiscal”, al reflejarse derechos que se encuentran prescritos</t>
  </si>
  <si>
    <t>Garantizar que las cuentas del balance de la Regional Atlantico se encuentren  depuradas.</t>
  </si>
  <si>
    <t>Someter a depuracion en Comité de sostenibilidad la partida por valor de $ 15,8 millones.</t>
  </si>
  <si>
    <t>Acta de Comité de sostenibilidad</t>
  </si>
  <si>
    <t xml:space="preserve">Realizar el respectivo registro contable de los $15,8 millones de pesos una vez se apruebe la depuracion en el Comite de sostenibilidad de la Regional. </t>
  </si>
  <si>
    <t>Asiento contable de depuración</t>
  </si>
  <si>
    <t>Realizar entrega de oficios de requierimiento para pago a cada una de las entidades involucradas en los cheques de la partida de los $26.6 millones de pesos</t>
  </si>
  <si>
    <r>
      <t xml:space="preserve">Hacer seguimiento a la solicitud de depuración de la partida de $26,6 millones de pesos remitida al Grupo de Tesoreria del Nivel nacional.
</t>
    </r>
    <r>
      <rPr>
        <sz val="10"/>
        <color rgb="FFFF0000"/>
        <rFont val="Arial"/>
        <family val="2"/>
      </rPr>
      <t xml:space="preserve"> </t>
    </r>
  </si>
  <si>
    <t xml:space="preserve">Realizar el respectivo registro contable de los $26,6 millones de pesos una vez se apruebe la depuracion en el Comite de sostenibilidad del Nivel nacional. </t>
  </si>
  <si>
    <t xml:space="preserve">Hallazgo N° 167. Cartera (A). Atlántico. Remisión 
En la vigencia 2014, el área de cartera del ICBF Regional Atlántico, expidió 82 Resoluciones decretando la remisión de obligaciones a cargo de terceros y a favor de la Entidad, así como la supresión del registro contable por $2.861 millones, correspondiente a deudas por aportes parafiscales; sin embargo, el área Financiera solo descarga de la cuenta 1402 “Aportes Sobre la Nómina” $77.6 millones, por concepto de castigo de cartera, según comprobantes de contabilidad suministrados números 708462, 708454, 708446, 708433, 708420, 708400, 708386, 708376, 708372, 708362, 708352, 708332, 708325, 708314, 708308, 708293, 708288, de fecha 30 de noviembre de 2014, afectando la adecuada revelación de cifras en la información contable, generando sobreestimación del saldo de las cuenta Deudores 1402 “Aportes Sobre la Nómina” y de la cuenta 3105 “Capital Fiscal” al cierre de la vigencia por $2.783 millones, debido a deficiencias en el control interno contable.
Es importante aclarar que dentro de la remisión de cartera efectuada por $2.861 millones, se encuentra una obligación a nombre del FER Atlántico por $2.259 millones y de acuerdo con circularización efectuada por la CGR, a 31 de diciembre de 2014 la Entidad territorial registra un pasivo a favor del ICBF por $2.304 millones, observándose el castigo de cartera a pesar del reconocimiento por parte del tercero del valor adeudado.
</t>
  </si>
  <si>
    <t>Dar cumplimiento a la Resolucion  1610 de 2010 en lo que respecta a la realización de los Comites de cartera.</t>
  </si>
  <si>
    <t xml:space="preserve">Celebrar mensualmente Comités de Cartera para el estudio de obligaciones suceptibles de decretar remisión o prescripción.
</t>
  </si>
  <si>
    <t>Acta de comité de cartera</t>
  </si>
  <si>
    <t>ARGR2014-CGR-ATL174</t>
  </si>
  <si>
    <t xml:space="preserve">Hallazgo N° 174. Muebles pendientes de legalizar (A). Atlántico
A 31 de diciembre de 2014 el Informe Contable de la Regional Atlántico del ICBF registra en la cuenta 166504 "Muebles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
Esta situación no permitió que la CGR pudiera establecer su ubicación y constatar su existencia física.   
</t>
  </si>
  <si>
    <t>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t>
  </si>
  <si>
    <t>La Regional solicita que el Grupo de Infraestructura y el Grupo de Bienes revisen las acciones a implementar para atender este hallazgo toda vez que las partidas corresponden a Contratos y/o Convenios cuya supervisión está designada en el grupo de infraestructura quienes suministran los soportes para que el Grupo de bienes y la Regional procedan a aplicar el procedimiento PR1 MPA1 P5 ingreso de bienes muebles al almacén.</t>
  </si>
  <si>
    <t>Hacer requerimiento a la Dirección Administrativa para el envío de la documentación que permita la verificación e ingreso de los bienes adquiridos con las partidas relacionadas en el hallazgo.</t>
  </si>
  <si>
    <t>ARGR2014-CGR-ATL177</t>
  </si>
  <si>
    <t xml:space="preserve">Hallazgo N° 177. Construcciones en curso (A). Atlántico.
El ICBF Regional Atlántico refleja en su información contable un saldo en la cuenta 1615 de $18.252 millones, en donde se observan obras por $3.700 millones con fecha de iniciación desde el año 2009, obras que en algunos casos se encuentran terminadas y han entrado en operación, sin que se efectúe el traslado a la cuenta del activo correspondiente.
</t>
  </si>
  <si>
    <t xml:space="preserve">Lo anterior debido a deficiencias en el control interno contable, afectando la adecuada presentación y revelación de cifras en los estados contables al cierre de la vigencia 2014.
</t>
  </si>
  <si>
    <t>Fortalecer la interaccion entre el Grupo de infraestructura y de Bienes del Nivel Nacional y el Grupo Administrativo Regional compartiendo información de los tramites que le competen a cada area y dependencia.</t>
  </si>
  <si>
    <t xml:space="preserve">Solicitar a la Dirección Administrativa el listado de las obras en curso y las terminadas así como el registro de nuevas obras en curso de tal manera que se facilite el  control sobre las mismas. </t>
  </si>
  <si>
    <t xml:space="preserve">Hacer requerimiento a la Dirección Administrativa para el envío de la documentación que permita trasladar de cuenta aquellas partidas correspondientes a obras terminadas que ya entraron en operación.
</t>
  </si>
  <si>
    <t>ARGR2014-CGR-ATL185</t>
  </si>
  <si>
    <t xml:space="preserve">Hallazgo N° 185. Valorizaciones y Avalúos (A). Atlántico.
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t>
  </si>
  <si>
    <t>Incumplimiento de lo establecido por la Contaduría General de la Nación para el reconocimiento y revelación de las Propiedades Planta y Equipo, debido a deficiencias en el control interno contable, generando incertidumbre sobre el saldo de la cuenta 1999</t>
  </si>
  <si>
    <t xml:space="preserve">Incluir los bienes inmuebles que tienen pentiente la actualización contable, en la programación de avalúos con cargo al contrato suscrito por la sede nacional.
</t>
  </si>
  <si>
    <t>Identificar los bienes inmuebles pendientes de actualización  contable debido a que los avalúos están vencidos.</t>
  </si>
  <si>
    <t>Solicitar a la Dirección Administrativa la realización de los avalúos para efectos de proceder a la actualización contable de los mismos.</t>
  </si>
  <si>
    <t>ARGR2014-CGR-ATL195</t>
  </si>
  <si>
    <t xml:space="preserve">Hallazgo N° 195. Recaudos por clasificar (A). Atlantico
Al cierre de la vigencia 2014 el ICBF Regional Atlántico refleja en la cuenta 290580 “Recaudos pendientes por Clasificar”, un saldo de $16.7 millones, el cual viene pendiente de ajustar y aplicar a las cuentas definitivas desde las vigencias 2012 y 2013. 
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
</t>
  </si>
  <si>
    <t>Lo anterior debido a deficiencias en el control interno contable, afectando la adecuada presentación y revelación de las cifras en la información contable.</t>
  </si>
  <si>
    <t>Garantizar que no existan en la Regional Atlantico partidas conciliatorias pendientes en las cuentas del balance.</t>
  </si>
  <si>
    <t xml:space="preserve">Verificar al cierre mensual las partidas cargadas en la cuenta Recaudo por Clasificar : 290580.
</t>
  </si>
  <si>
    <t>Reporte mensual conciliación interareas</t>
  </si>
  <si>
    <t xml:space="preserve">Realizar  depuración, clasificando el ingreso de acuerdo al concepto por el cual se identificó la partida.
</t>
  </si>
  <si>
    <t>Asiento contable en SIIF Nacion</t>
  </si>
  <si>
    <t>ARGR2014-CGR-ATL215</t>
  </si>
  <si>
    <t xml:space="preserve">Hallazgo N° 215.  Archivo digital contratos de aportes (A). Atlántico
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
</t>
  </si>
  <si>
    <t>Dar cumplimiento  al Manual de Contratación del ICBF versión 4 del 17/09/2015.</t>
  </si>
  <si>
    <t xml:space="preserve">Realizar capacitacion dirigida a Supervisores de contratos y Coordinadores de Grupo y Centros ZOnales sobre el nuevo Manual de contratacion (Resolucion 1100 de 2015 modificada por la 1313 y 5460 del mismo año) aclarando que el item relacionado con la obligacion del archivo digital para los Supervisores fue derogado.
</t>
  </si>
  <si>
    <t>Acta de capacitacion</t>
  </si>
  <si>
    <t xml:space="preserve">Verificar por muestreo que los expedientes contractuales contengan los informes que deben aportar los supervisores de contrato y generar alertas por incumplimiento. </t>
  </si>
  <si>
    <t>Lista de chequeo y actas</t>
  </si>
  <si>
    <t>ARGR2014-CGR-ATL224</t>
  </si>
  <si>
    <t xml:space="preserve">Hallazgo N° 224. Baja de Bienes (A). Atlántico 
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t>
  </si>
  <si>
    <t>Debilidades en el control interno contable, generando riesgos en el control de los activos.</t>
  </si>
  <si>
    <t>Dar cumplimiento a los procedimientos PR4 MPA1 P5 Definir la destinación de bienes muebles y PR6 MPA1 P5 Baja definitiva de bienes muebles.</t>
  </si>
  <si>
    <t>Ralizar todas las actividades del procedimiento para definir la destinación de bienes muebles y proferir acto administrativo de baja definitiva de bienes muebles previo a la baja del activo.</t>
  </si>
  <si>
    <t>Resolución</t>
  </si>
  <si>
    <t>ARGR2014-CGR-ATL232</t>
  </si>
  <si>
    <t>Hallazgo N° 232. Sistema de Información Cuéntame (A). Atlántico.
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
Igualmente, en visitas practicadas por la CGR, seguimiento en los informes de supervisión y la verificación en el aplicativo de la Regional, se evidenciaron las siguientes debilidades: (Ver Informe CGR página 516 y cuadro No 193 Comparación Información - Sistemas SIM y CUÉNTAME) 
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t>
  </si>
  <si>
    <t>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t>
  </si>
  <si>
    <t>Garantizar el registro de la información de los NNA beneficarios del ICBF en el aplicativo CUENTAME con criterios de calidad y oportunidad.</t>
  </si>
  <si>
    <t>Generar reportes del registro de la información del aplicativo CUENTAME y remitir a Supervisores de contratos y Coordinadores Zonales.</t>
  </si>
  <si>
    <t>Reporte</t>
  </si>
  <si>
    <t>Retroalimentar a los Operadores de servicio sobre el cumplimiento del registro de la información en el apicativo CUENTAME y establecer compromisos.</t>
  </si>
  <si>
    <t>Informe / Correo electronico</t>
  </si>
  <si>
    <t>Realizar los desembolsos de los contratos teniendo en cuenta, entre otros requisitos, el cumplimiento en el registro de la información en el aplicativo CUENTAME.</t>
  </si>
  <si>
    <t>ARGR2013-CGR-ATL039</t>
  </si>
  <si>
    <r>
      <t xml:space="preserve">HALLAZGO 39. SEDE NACIONAL. SUPERVISIÓN E INTERVENTORIA (A).
</t>
    </r>
    <r>
      <rPr>
        <sz val="10"/>
        <rFont val="Arial"/>
        <family val="2"/>
      </rPr>
      <t>Se evidenció inobservancia de las obligaciones establecidas en la Ley 1474 de 2011, Manual de Contratación y Manual de Supervisión del ICSF en la supervisión de los siguientes contratos/convenios:
*Contratos Subdirección de Restablecimiento de Derechos (Pag. 71)
*Convenio 3359 de 2012 suscrito con el Distrito de Barranquilla (Pag. 71)
Así mismo, según respuesta del ICBF "la superviston del convenio 3359 está a cargo de la Dirección de la Regional Atlántico,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
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t>
    </r>
  </si>
  <si>
    <t>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t>
  </si>
  <si>
    <t xml:space="preserve">Hacer seguimiento a la ejecución y cumplimiento de las obligaciones contractuales del Convenio 1293 (anteriormente 3359 de 2014) suscrito entre la Alcaldia Distrital de Barranquilla y el ICBF Regional Atlantico. </t>
  </si>
  <si>
    <t>2) Definir cronograma de los Comités operativos, realizar  las reuniones y seguimiento a los compromisos.</t>
  </si>
  <si>
    <t>Actas de Comites Operativos</t>
  </si>
  <si>
    <t>3) Definir Cronograma y ejecutar el plan de visitas a las UA y EAS para la aplicación de los estándares.</t>
  </si>
  <si>
    <t>Aplicación de los instrumentos de estándares de calidad</t>
  </si>
  <si>
    <t xml:space="preserve">4) Socializar los resultados de la aplicación de los estándares  con el fin de implementar las acciones correctivas </t>
  </si>
  <si>
    <t>Planes de mejora y avances</t>
  </si>
  <si>
    <t>5) Realizar seguimiento y verificación a las obligaciones del contrato rindiendo informe bimensual por parte del supervisor y acciones de mejora requeridas</t>
  </si>
  <si>
    <t>Informes de supervisión, anexo del manual</t>
  </si>
  <si>
    <t>ARGR2014-CGR-BOG003</t>
  </si>
  <si>
    <t>BOGOTA</t>
  </si>
  <si>
    <t>Hallazgo N° 3. Programación y Ejecución de Metas (A). Bogotá
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t>
  </si>
  <si>
    <t>Debido a falencias en la planeación; lo cual afecta la asignación real de los recursos a ejecutar e impacta el cumplimiento de las metas previstas en la programación de metas sociales y financieras PR2.MPE1 Versión 2.0, para la vigencia 2014.</t>
  </si>
  <si>
    <t xml:space="preserve">Realizar las modificaciones en la programación 2016 de Metas Sociales de  las diferentes modalidades de Atención a la Primera Infancia de acuerdo con las ejecuciones presentadas en 2015 </t>
  </si>
  <si>
    <t xml:space="preserve">Programar metas sociales y financieras 2016 de acuerdo a la reubicación de Unidades de servicio presentadas en la ejecución 2015. </t>
  </si>
  <si>
    <t xml:space="preserve">Cuadro de programación vigencia  2016  </t>
  </si>
  <si>
    <t xml:space="preserve">Programar metas sociales y financieras 2016 realizando transito de cupos de las modalidades HCB - LP - HI en cupos de Atención Integral  en las modalidades cualificadas HI- CDI - Medio Familiar  basados en la ejecución 2015. </t>
  </si>
  <si>
    <t xml:space="preserve">Cuadro de programación vigencia  2016 . </t>
  </si>
  <si>
    <t>Realizar seguimiento a las coberturas de Atención en las diferentes unidades de Servicio de las Modalidades de Atención Integral (CDI - HI - Desarrollo Infantil en medio Familiar)</t>
  </si>
  <si>
    <t>Realizar seguimiento en comité Tecnico - operativo de las coberturas en las Unidades de Servicio (uno por entidad administradora)</t>
  </si>
  <si>
    <t>Acta de Reunión de Comité Técnico Operativo</t>
  </si>
  <si>
    <t>ARGR2014-CGR-BOG025</t>
  </si>
  <si>
    <t xml:space="preserve">Hallazgo N° 25. Pérdida de Apropiación-Presupuesto Gastos de Inversión (A). Bogotá 
Teniendo en cuenta lo dispuesto en el Estatuto Orgánico de Presupuesto, en cuanto al principio de Programación Integral, al examinar el presupuesto de la Regional Bogotá se encontró que en la programación de los gastos se contemplaron rubros para cubrir el programa de: Atención de la familia, Primera Infancia, Niñez, Adolescencia y Juventud; sin embargo, se determinó que al cierre de la vigencia 2014 no se utilizó la totalidad de los recursos apropiados, con respecto a los compromisos adquiridos, generando una pérdida de apropiación. </t>
  </si>
  <si>
    <t xml:space="preserve">Esto debido a una inadecuada planificación del presupuesto; lo que conllevó a no tener en cuenta lo indicado en los artículos 14 y 89 del Decreto 111 de 1996.
</t>
  </si>
  <si>
    <t>Fortalecer el seguimiento a la ejecución contractual para realizar liberaciones oportunas y evitar la pérdida de presupuesto</t>
  </si>
  <si>
    <t xml:space="preserve">Adelantar las disminuciones de los contratos de aporte de acuerdo al seguimiento a la ejecución de Metas Sociales y Financieras que se realizan en comite estrategico ampliado. 
</t>
  </si>
  <si>
    <t>Actas de comité Estratégico ampliado</t>
  </si>
  <si>
    <t>Ajustar cupos en modalidades de Atención Integral acorde a la necesidad de la población y al seguimiento a la ejecución</t>
  </si>
  <si>
    <t>Realizar seguimiento en comité Tecnico - operativo de las coberturas en las Unidades de Servicio de Atención Integral a la Primera Infancia (uno por entidad administradora)</t>
  </si>
  <si>
    <t>Realizar seguimiento a las coberturas de Atención en las diferentes unidades de Servicio de las Modalidades del programa de niñez y adolescencia</t>
  </si>
  <si>
    <t>Realizar seguimiento mensual en comité Tecnico - operativo a las coberturas en las Modalidades del programa de niñez y adolescencia</t>
  </si>
  <si>
    <t>Acta de Reunión de Comité Técnico Operativo mensual por operador</t>
  </si>
  <si>
    <t>ARGR2014-CGR-BOG055</t>
  </si>
  <si>
    <t xml:space="preserve">Hallazgo N° 55. Contrato de aporte 1838 de 2012 (A - IP). Bogotá 
Analizado el contrato de aportes 1838 de 2012 suscrito entre el ICBF y la FUNDACIÓN GRUPO CEIBA, con un plazo de ejecución hasta el 31 de julio de 2014 y las respectivas Actas de Adición, prorroga y otro sí al contrato suscrito  el 30 de julio y el 29 de octubre de 2014, se observa lo siguiente: (Ver cuadros 52, 53 y 54 del informe CGR).
Se observa que en desarrollo y ejecución del Contrato de Aportes N° 1838 de 2012, se presenta el Informe de Gestión en el cual relacionan los aspectos a desarrollar, pero únicamente se enumeran las actividades, pero no se adjunta los respectivos soportes de la ejecución de ingresos y gastos, aspecto necesario y requisito indispensable para la legalización de los aportes y para los giros de los recursos de acuerdo a lo estipulado en el contrato. 
La falencia de ICBF Regional Bogotá, consiste en que el informe soporte que reposa en la Regional es un formato estándar para todos los meses, que no hace relación directa, explica, como tampoco analiza los informes presupuestales y financieros; que son de obligatorio cumplimiento revisarlos y analizarlos para determinar que el operador está invirtiendo los recursos públicos entregados en debida forma y para el cumplimiento del objeto contractual y de los fines esenciales para lo cual fueron programados. 
Lo anterior determina un incumplimiento a las cláusulas contractuales y a los manuales aprobados por la entidad en especial la resolución N. 366 de 2013 así: (Ver texto completo Informe CGR).
Se observa un incumplimiento al objeto contractual en lo que respecta a la atención en los cupos contratados por el ICBF Regional Bogotá, con la Fundación Grupo Ceiba en los cupos asignados en la cláusula segunda y en los valores cancelados al operador y determinado en la cláusula octava del contrato. (Ver texto completo hallazgo Informe CGR).
</t>
  </si>
  <si>
    <t xml:space="preserve">Realizar seguimiento Técnico Administrativo y Financiero a los contratos de aporte </t>
  </si>
  <si>
    <t>Garantizar conocimiento del formato para el seguimiento técnico, administrativo y financiero de cada una de las modalidades por parte de los profesionales que apoyan el ejercicio a la supervisión.</t>
  </si>
  <si>
    <t>Acta de reunión</t>
  </si>
  <si>
    <t>Realizar seguimiento al informe financiero de los contratos de aporte en todas las modalidades de Atención a la Primera Infancia</t>
  </si>
  <si>
    <t xml:space="preserve">Realizar  revisión por parte del supervisor financiero del informe financiero entregado por las EAS contra facturas, extracto y/o contabilidad evidenciado mediante acta de recepción de cuentas. </t>
  </si>
  <si>
    <t>Actas de recepción de cuentas (indicando la verificación de facturas, extracto y contabilidad) Un acta por contrato</t>
  </si>
  <si>
    <t>Realizar seguimiento al informe técnico  de los contratos de aporte en la modalidad CDI y HI</t>
  </si>
  <si>
    <t xml:space="preserve">Realizar  revisión por parte del equipo técnico del informe Técnico entregado por las EAS. </t>
  </si>
  <si>
    <t>Informe Técnico</t>
  </si>
  <si>
    <t>Realizar seguimiento al informe administrativo de los contratos de aporte en la modalidad Desarrollo Infantil en Medio Familiar</t>
  </si>
  <si>
    <t>Realizar  revisión por parte del equipo técnico del informe Administrativo entregado por las EAS en la modalidad Desarrollo Infantil en Medio Familiar</t>
  </si>
  <si>
    <t>Informe Administrativo</t>
  </si>
  <si>
    <t>ARGR2014-CGR-BOG125</t>
  </si>
  <si>
    <t xml:space="preserve">Hallazgo N° 125. Indicadores y metas (A). Antioquia, Atlántico, Bogotá, Cundinamarca y Huila
• Bogotá. Cumplimiento de metas
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
</t>
  </si>
  <si>
    <t xml:space="preserve">Brindar asistencia técnica a los 17 centros zonales de la regional Bogotá. </t>
  </si>
  <si>
    <t xml:space="preserve">Bajar el reporte  semanal de los indicadores para determinar el estado de cada indicador, enviando correo electronico a los 17  coordinadores zonales y lidres SIM  para el seguimiento.  </t>
  </si>
  <si>
    <t>Reporte semanal de los indicadores  a los 17 coordinadores de los C.Z.</t>
  </si>
  <si>
    <t xml:space="preserve">Socializar en reunión de comité ampliado  en el tema indicadores PARD los  casos que afectan cada uno de los indicadores a nivel Regional y establecer compromisos. </t>
  </si>
  <si>
    <t xml:space="preserve">Actas comité Ampliados </t>
  </si>
  <si>
    <t xml:space="preserve">Seguimiento  a los compromisos y avances frente a los resultados de los indicadores PARD.  </t>
  </si>
  <si>
    <t xml:space="preserve">Visitar los centros zonales para realizar el seguimento. Evidencias actas </t>
  </si>
  <si>
    <t xml:space="preserve">Realizar comité consultivo de los casos que afectan al indicador y que no se han superado durante el seguimiento y generar las acciones de mejora. 
</t>
  </si>
  <si>
    <t xml:space="preserve">Comité consultivo Regional, con los centros zonales que afectan el indicador. Evidencia  Acta con recomendaciones y compromisos
</t>
  </si>
  <si>
    <r>
      <t xml:space="preserve">Hacer seguimiento al funcionamiento de las 3 salas de Lectura destinadas para Bogotá </t>
    </r>
    <r>
      <rPr>
        <b/>
        <sz val="9"/>
        <rFont val="Calibri"/>
        <family val="2"/>
        <scheme val="minor"/>
      </rPr>
      <t/>
    </r>
  </si>
  <si>
    <t xml:space="preserve">Visitar las 3 Salas de Lectura destinadas para Bogotá una vez se encuentren en funcionamiento </t>
  </si>
  <si>
    <t xml:space="preserve">Actas de Visitas </t>
  </si>
  <si>
    <r>
      <t xml:space="preserve">Realizar articulación con EAS para dar cumplimiento a los criterios de focalización </t>
    </r>
    <r>
      <rPr>
        <b/>
        <sz val="9"/>
        <rFont val="Calibri"/>
        <family val="2"/>
        <scheme val="minor"/>
      </rPr>
      <t/>
    </r>
  </si>
  <si>
    <r>
      <t xml:space="preserve">  Capacitar a las EAS sobre los criterios de focalización de cada una de las modalidades de atención.  
</t>
    </r>
    <r>
      <rPr>
        <b/>
        <sz val="10"/>
        <rFont val="Arial"/>
        <family val="2"/>
      </rPr>
      <t/>
    </r>
  </si>
  <si>
    <t>Actas de Reunión con las EAS</t>
  </si>
  <si>
    <t>Realizar articulación con ANSPE para generar la ruta de focalización y asignación de cupos de acuerdo a la disponibilidad en las Unidades de Servicio</t>
  </si>
  <si>
    <t>Realizar comité Técnico con ANSPE para establecer la ruta de focalización de beneficiarios</t>
  </si>
  <si>
    <t xml:space="preserve">Acta de Reunión </t>
  </si>
  <si>
    <t>Sensibilizar a padres de familia y/o cuidadores de los niños y niñas afectados por obesidad en la importancia de una adecuada alimentación, con baja densidad calórica y la implementación diaria de actividad física</t>
  </si>
  <si>
    <t xml:space="preserve">Educación nutricional con padres de Familia para mitigar el aumento de la obesidad en los niños y niñas beneficiarias de las modalidades objetos de seguimiento Nutricional
</t>
  </si>
  <si>
    <t>Actas de talleres con Padres de familia</t>
  </si>
  <si>
    <t xml:space="preserve">Realización de actividad física con los niños y niñas afectados por obesidad y sobre peso 30 minutos 3 veces a la semana en las Unidades de Servicio
</t>
  </si>
  <si>
    <t>Actas de actividades realizadas con los niños y niñas</t>
  </si>
  <si>
    <t>ARGR2014-CGR-BOG134</t>
  </si>
  <si>
    <t>Hallazgo N° 134. Pago intereses moratorios por sentencias y conciliaciones (A). Bogotá 
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t>
  </si>
  <si>
    <t xml:space="preserve">Solicitar a la Oficina Asesora Jurídica con copia a la Secretaria General del ICBF, se revise, analice y ajuste la Resolución N° 269 del 26 de enero de 2015, en el sentido que el tiempo establecido para la remisión de documentos para la realización del pago de los intereses moratorios por sentencias y conciliaciones ,toda vez el término de 5 días no es suficiente teniendo en cuenta aspectos exogenos y  lo anterior se ajuste conforme al artículo 65 de la Ley 179 de 1994, tal  y como lo direccionan entidades de orden nacional.       </t>
  </si>
  <si>
    <t>Realizar y enviar memorando con las especificaciones requeridas.</t>
  </si>
  <si>
    <t>ARGR2014-CGR-BOG149</t>
  </si>
  <si>
    <t xml:space="preserve">Hallazgo N° 149. Actividades de Seguimiento y Supervisión (A). Bogotá, Cauca, Chocó y Guaviare 
• Bogotá
El Formato para diligenciar los informes de Supervisión reglamentado mediante la Resolución No. 366 de 2013, con el cual se adoptó el Manual de Supervisión y Convenios, establece unos anexos dentro de los cuales se encuentra el Formato de Informe de Supervisión, Versión 1 del 29 de enero de 2013, en la Caracterización MO2.MPA1.P6, el cual es de obligatorio cumplimiento para los servidores públicos que ejercen funciones de supervisión.
Revisadas las carpetas de los contratos de aportes Nos. No. 451-2014, 529-14, 637-14, 648-2014, 721-2014, 723-14, 725-2014, 726-2014, 801-14, 803-14, 816-141838-2012 y 1898-2012, se observó que los formatos utilizados como Informes de Supervisión o de Gestión, contienen información muy general y no detallada, por lo que no muestran el resultado de las visitas realizadas para verificar el cumplimiento del objeto de los contratos y por ende la realidad sobre los componentes técnico, administrativo, financiero, contable y jurídico de cada contrato; esto debido a que estos informes son una proforma de cumplimiento mensual, bimestral, trimestral o semestral; lo que no genera garantía sobre el cumplimiento de los objetos de los contratos. 
</t>
  </si>
  <si>
    <r>
      <t>Realizar</t>
    </r>
    <r>
      <rPr>
        <sz val="10"/>
        <color rgb="FFFF0000"/>
        <rFont val="Arial"/>
        <family val="2"/>
      </rPr>
      <t xml:space="preserve"> </t>
    </r>
    <r>
      <rPr>
        <sz val="10"/>
        <rFont val="Arial"/>
        <family val="2"/>
      </rPr>
      <t xml:space="preserve">seguimiento Técnico Administrativo y Financiero a los contratos de aporte </t>
    </r>
  </si>
  <si>
    <t xml:space="preserve">Garantizar conocimiento del formato para el seguimiento técnico, administrativo y financiero de cada una de las modalidades por parte de los profesionales que apoyan el ejercicio a la supervisión.
</t>
  </si>
  <si>
    <t>Fortalecer el seguimiento al informe financiero de los contratos de aporte en todas las modalidades de Atención a la Primera Infancia</t>
  </si>
  <si>
    <t xml:space="preserve">Realizar  revisión del informe financiero entregado por las EAS contra facturas, extracto y/o contabilidad evidenciado mediante acta de recepción de cuentas. </t>
  </si>
  <si>
    <t xml:space="preserve">Actas de recepción de cuentas (indicando la verificación de facturas, extracto y contabilidad) </t>
  </si>
  <si>
    <t>ARGR2014-CGR-BOG151</t>
  </si>
  <si>
    <t xml:space="preserve">Hallazgo N° 151. Asignación supervisores y carga laboral(A). Putumayo, Atlántico, Nariño y Bogotá
• Bogotá
La Resolución No. 366 de 2013 que contiene el Manual de Supervisión, establece que el supervisor del contrato cuenta con el apoyo de un equipo técnico-administrativo de primera infancia y con el equipo interdisciplinario de los respectivos centros zonales, deberán ejercen la supervisión de los contratos en los aspectos técnico, administrativo, financiero, contable y jurídico. 
Por otro lado, el Manual de Supervisión de contratos y convenios suscritos por el ICBF, numeral 1.4.1 indica: En la designación de supervisor, el área interesada en la contratación, deberá indicar desde los estudios previos que presente para la misma, el cargo de quien considera debe designarse como supervisor, previo análisis de cargas de trabajo.
No obstante a lo anterior, en la revisión de los contratos, se detectó que a cada supervisor de la entidad le son asignados un número considerable de contratos para supervisar, esto impide realizar una labor adecuada de acuerdo a la responsabilidad que se requiere, ya que el Supervisor queda supeditado a los conceptos que emita el Equipo de Apoyo. Además, este equipo realiza las visitas de supervisión a los diferentes centros zonales, las cuales deben ser realizadas por el Supervisor con el fin de verificar el cumplimiento de los objetos contractuales, y así tomar las decisiones de prórroga, adición o renovación con el operador.
Lo que significa que no se realiza un estudio disciplinado de cuántas funciones y/o actividades tienen asignadas la persona que hacen las veces de Supervisor, como en el caso de los Coordinadores de Centros Zonales. (Ver  cuadro No. 137 y texto completo informe CGR).
</t>
  </si>
  <si>
    <t xml:space="preserve">Justificar la necesidad de personal para Supervisión en los Grupos de Protección y atención en ciclos de Vida y Nutrición de la Regional Bogotá </t>
  </si>
  <si>
    <t>Remitir memorando a la Dirección de Gestión humana en donde se Justifique la necesidad de personal para Supervisión en los Grupos de Protección y Atención en Ciclos de Vida y Nutrición, con copia a las direcciones misionales.</t>
  </si>
  <si>
    <t xml:space="preserve">Solicitar se incluya en el  rediseño del modelo de operación por procesos y el estudio de cargas de trabajo del ICBF, el analisis de la carga de los Supervisores de Contratos y de los equipos de apoyo a la Supervision en los Grupos de Protección y atención en ciclos de Vida y Nutrición de la Regional Bogotá </t>
  </si>
  <si>
    <t>Remitir memorando a la Dirección de Planeación y  Control de Gestión y a la Subdirección de mejoramiento organizacional con copia a la Dirección de Gestión Humana para que incluyan en el  rediseño del modelo de operación por procesos y el estudio de cargas de trabajo el analisis de la carga de los Supervisores de Contratos y de los equipos de apoyo a la Supervisión.</t>
  </si>
  <si>
    <t xml:space="preserve">Hallazgo N° 152. Informes de Supervisión y/o de Gestión – Hogares Infantiles contratos de aportes No. 1898 de 2012 (A - IP). Bogotá
El ICBF expidió la Resolución Nº 366 de 2013, mediante la cual adoptó el Manual de Supervisión y de Gestión, el cual en su numeral 2.2.4 “obligatoriedad de presentar informes de gestión y de supervisión” con respecto al Contrato de Aportes No.1898 de 2012 suscrito entre el ICBF y el operador Fe y Alegría, se estableció la periodicidad de presentar informes de manera “Mensual, Bimensual y Trimestral” con relación a este tema no se encontró en los expedientes durante las vigencias 2012, 2013 y 2014 los Informes de Supervisión como tampoco de Gestión de los hogares infantiles, Juan Pablo II y el Hijo del Lucero de la localidad de Ciudad Bolívar, el Barquito de Papel de la localidad de Usme y el Osito Panda de la localidad de Engativá.
... Ahora bien en la carpeta aparecen cinco informes de Supervisión entre el 01-01-2014 y el 01-11-2014, de hogares infantiles en donde no señala a que sedes corresponden, sólo describe que el número de sedes atendidas fueron dos,  pero no dice cuales, lo que genera poca credibilidad en el contenido de los mismos.
Es de precisar que el hallazgo formulado hace referencia a que una vez analizados y estudiados los expedientes vigencias 2012, 2013 y 2014 relativos al contrato de aportes N° 1898 de 2012, suscrito entre en ICBF y el operador Fe y Alegría el cual contempla la periodicidad de presentar los respectivos informes de supervisión y gestión de los mismos, se estableció por parte del equipo auditor la no existencia de los citados de los Hogares Infantiles: Juan Pablo II, El Hijo del Lucero de la Localidad de Ciudad Bolívar, el Barquito de Papel de la Localidad de Usme y el Osito Panda de la localidad de Engativá (ver texto completo informe  CGR).
</t>
  </si>
  <si>
    <t>Realizar seguimiento  para asegurar que los expedientes de los contratos contengan sus respectivos informes, de conformidad a lo establecido en el manual de supervisión.</t>
  </si>
  <si>
    <t>Realizar bimensualmente reuniones con el grupo de abogados del grupo de contratación para confirrmar si todos los informes de supervision han sido remitidos por los supervisores de los contratos.</t>
  </si>
  <si>
    <t xml:space="preserve">Acta de reunión con Informe bimestral de supervisión de los contratos  (base de datos interna del Grupo Jurídico)                          </t>
  </si>
  <si>
    <t>ARGR2014-CGR-BOG152</t>
  </si>
  <si>
    <t xml:space="preserve">Distribuir todos los contratos suscritos por la Regional Bogotá, entre los abogados del Area de Contratación por lo tanto  cada Abogado debera verificar y validar bimestralmente los informes de supervisión de los contratros a su cargo.     </t>
  </si>
  <si>
    <t xml:space="preserve">Informe bimestral de supervisión de los contratos(base de datos interna del Grupo Jurídico)                              </t>
  </si>
  <si>
    <t>Mantener los expedientes de cada contrato con sus respectivos informes de supervisión, de conformidad a lo establecido en el manual de supervisión.</t>
  </si>
  <si>
    <t>Capacitar en la ley de archivo - Tablas de retención documental a los abogados del area de contratación.</t>
  </si>
  <si>
    <t>acta de reunión</t>
  </si>
  <si>
    <t>Realizar supervisión documentada con calidad y oportunidad. Diligenciar el formato establecido para las vigencias 2015 y 2016 .</t>
  </si>
  <si>
    <t>Realizar los informes de supervisión para cada uno de los contratos de aporte del programa de Atención a la Primera infancia cada dos meses en los formatos establecidos para ello</t>
  </si>
  <si>
    <t xml:space="preserve">Informe de Supervisión </t>
  </si>
  <si>
    <t>Realizar supervisión documentada con calidad y oportunidad</t>
  </si>
  <si>
    <t>Remitir al grupo jurídico los informes de supervisión generados por el Grupo de Ciclos de Vida y Nutrición</t>
  </si>
  <si>
    <t>Memorando remisorio</t>
  </si>
  <si>
    <t>ARGR2014-CGR-BOG191</t>
  </si>
  <si>
    <t xml:space="preserve">Hallazgo N° 191. Diferencias en cuentas (A-CGN). Bogotá y Vaupés
• Bogota. Registros de cuentas
De conformidad con lo dispuesto en el Plan General de Contabilidad Pública, y la Resolución 357 de 2008.
Del análisis a la cuenta concretamente a las Cuentas por Pagar, código 242513-Saldos a Favor de Beneficiarios- por $428.9 millones, Superintendencia de Notariado y Registro; está en trámite por parte de recaudo para devolución de dichos dineros, $4.3 millones, por parte de Gestión Humana para realizar la respectiva devolución.
Lo anterior debido a que se encuentra un saldo pendiente y que de acuerdo con la nueva Guía de Auditoría de la Contraloría General de la República si se tienen partidas pendientes por depurar como pagos pendientes por reclasificar, o registrar en libros, entre otras, se debe totalizar y establecer la sobrestimación o subestimación a que haya a lugar. 
La situación descrita genera una sobrestimación en el saldo de la cuenta 242513-Saldos a Favor de Beneficiarios, por $4.3 millones, por ende una no razonabilidad del saldo registrado a 31 de diciembre de 2014. 
</t>
  </si>
  <si>
    <t xml:space="preserve">Elaborar y notificar acto administrativo, mediante el cual se autoriza  la devolucion por mayores Valores Pagados en el Crédito de vivienda </t>
  </si>
  <si>
    <t xml:space="preserve">Elaborar y notificar seis (6) actos administrativos, mediante los cuales se autoriza  la devolución por mayores Valores Pagados en el Crédito de vivienda de seis (6) funcionarios de la Regional Bogotá,  </t>
  </si>
  <si>
    <t xml:space="preserve">Actos administrativos y actas de notificacion. </t>
  </si>
  <si>
    <t>ARGR2014-CGR-BOG202</t>
  </si>
  <si>
    <t xml:space="preserve">Hallazgo N° 202. Incertidumbre en Propiedades, planta y equipo (A). Bogotá 
Se evidencia que el ICBF Regional Bogotá, presenta deficiencias en los registros de los bienes inmuebles en cuanto a su Costo histórico, Valorización, Depreciación; entre otros, inclusive no registro de valores actuales y registros de una misma matrícula inmobiliaria para dos bienes con diferente fecha de adquisición, como es el caso del terreno y construcción M.I (matricula Inmobiliaria) No. 505574125.
Lo anterior debido a la carencia de una adecuada depuración de los valores históricos y actuales de cada uno de los bienes de propiedad real de la Regional Bogotá; valores que deben ir asumiendo los valores de las adecuaciones y por  ende con registros actuales consolidados; agregado a la falta de una depuración de carácter legal de los bienes, denominados en Bodega, que se encuentran invadidos y/o desocupados; de otra parte por aquellos bienes que se encuentran en arrendamiento y que han sufrido mejoras. 
Lo que genera incertidumbre en las Propiedades, Planta y equipo, que a 31-12-2014 ascendía a $22.255 millones; incidiendo en la razonabilidad del saldo de la cuenta al cierre de la vigencia, por ende en su Patrimonio. 
</t>
  </si>
  <si>
    <t xml:space="preserve">Lo anterior debido a la carencia de una adecuada depuración de los valores históricos y actuales de cada uno de los bienes de propiedad real de la Regional Bogotá; valores que deben ir asumiendo los valores de las adecuaciones y por  ende con registros actuales consolidados; agregado a la falta de una depuración de carácter legal de los bienes, denominados en Bodega, que se encuentran invadidos y/o desocupados; de otra parte por aquellos bienes que se encuentran en arrendamiento y que han sufrido mejoras. </t>
  </si>
  <si>
    <t>Rendir informe por parte de la Coordinadora del Grupo Administrativo, en el cual se precise la forma como el ICBF da ingreso a sus inventarios y/o patrimonio a  los inmuebles que le han sido adjudicados y/o ha recibido en calidad de comodato o arriendo, así como las razones por las cuales, algunos inmuebles pueden tener en el Sistema de Información SEVEN-ERP varias fechas de adquisición, como es el caso de los registros por obras y/o adecuaciones en inmuebles y/o no tener: valores actuales, registros de valorización, registros de depreciación, costos históricos, etc.
El informe se rinde con el fin de ratificar la información suministrada a la Contraloría denominada Inventarios ICBF 2014,  dado que los registros presentados son correctos en su totalidad y no hay lugar a efectuar ningún tipo de ajuste en los inventarios y Sistema de Información SEVEN-ERP.</t>
  </si>
  <si>
    <t>El informe a rendir presentará detalle desde el ingreso del inmueble al patrimonio y/o a los inventarios, así como los registros posteriores que sobre los mismos inmuebles ya ingresados al Sistema de Información SEVEN-ERP se realizan, dependiendo de las novedades que durante la tenencia de los bienes, por parte del ICBF, se vayan presentando, tales como registro de obras, valorizaciones, cambios de estado, etc. 
Adicionalmente el informe relacionará los procesos, procedimientos y normatividad que el ICBF ha establedido para el registro de los inmuebles.</t>
  </si>
  <si>
    <t>Poner en conocimiento del Comité de Gestión de Bienes Regional el informe mencionado en la actividad anterior.</t>
  </si>
  <si>
    <t>El informe mencionado en la actividad anterior se pondrá en conocimiento del Comité de Gestión de Bienes y el acta de comité junto con el informe rendido por la Coordinadora Administrativa será archivado en el expediente denominado Actas de Comité de Bienes.</t>
  </si>
  <si>
    <t>ARGR2014-CGR-BOG204</t>
  </si>
  <si>
    <t xml:space="preserve">Hallazgo N° 204. Control interno en el área de procesos judiciales (A). Bogotá
De acuerdo con lo establecido en la Ley 87 de 1993 sobre normas para el ejercicio del control interno en entidades y organismos del estado: además de los lineamientos establecidos en el Manual de Funciones y Competencias Labores. 
Al evaluar el Control Interno del área de Procesos Judiciales, que respecto al Proceso de Pago Condenas y recaudo de sumas a favor, se evidenciaron algunas falencias procedimentales, tales como: El control de reparto de expedientes a gestores o ejecutores se efectúa de manera manual; el seguimiento individual a los procesos no es realizado por un grupo asignado en especial a dicha labor sino en cabeza de la Coordinadora, pues se está a la espera del nombramiento de un auxiliar para que efectúe dicha función; se encuentran concentrados muchos procesos en manos de un mismo sustanciador, incidiendo en posibles moras en los términos.
</t>
  </si>
  <si>
    <t>Lo anterior, debido a la ausencia de una adecuada distribución de funciones entre un número suficiente de funcionarios que atiendan de manera acorde los objetivos establecidos para el logro de metas; de igual forma, carencia en la oportunidad de las gestiones procesales, que vienen generando valores para saneamiento contable. Lo que conduce que el Área de Procesos Judiciales refleje su control interno con deficiencias.</t>
  </si>
  <si>
    <t xml:space="preserve">Solicitar a la Dirección General, que los abogados que adelantan la representación judicial del ICBF Regional Bogotá, en atención a la competencia territorial y funcional, pertenezcan al personal de planta del Instituto, así como que la remuneración recibida sea acorde a su carga laboral. </t>
  </si>
  <si>
    <t>Determinar la cantidad de procesos que adelanta cada abogado, conforme al reparto judicial que tiene la Regional Bogotá, con el fin de evidenciar la necesidad de la permanencia.</t>
  </si>
  <si>
    <t>Asignar a un tecnico administrativo con perfil de estudiante de derecho para el seguimiento y control de las actuaciones que se tramitan en cada proceso a cargo de los abogados de representación Judicial ante las instancias administrativas y judiciales quienes deberan allegar y rendir informe el dia 20 de cada mes a la persona designada para esta labor.</t>
  </si>
  <si>
    <t>Presentar informe mensual de cada una de las actuaciones surtidas en cada proceso durante el mes.</t>
  </si>
  <si>
    <t>Informe.</t>
  </si>
  <si>
    <t>Presentar informe mensual del reparto realizado donde conste el reparto equitativo de los procesos judiciales así como de las demás actuaciones surtidas en el área de representación judicial.</t>
  </si>
  <si>
    <t>ARGR2014-CGR-BOG213</t>
  </si>
  <si>
    <t xml:space="preserve">Hallazgo N° 213. Gestión Documental Archivo de la Dirección de Contratación (A–AGN). Sede Nacional, Antioquia, Bogotá, Casanare, Cauca, Magdalena, Quindío y Risaralda 
• Bogotá. Conformación de los expedientes contractuales 
Revisados los expedientes de los contratos seleccionados, se observó documentos en fotocopias, tales como: Concepto de idoneidad técnica, administrativa y financiera, el contrato, de las prórrogas y/o adiciones de los mismos; no obstante de reposar los documentos originales; 
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
</t>
  </si>
  <si>
    <t>Esto debido a fallas en la organización de los documentos; lo que genera duplicidad en documentos y por ende mayor volumen de documentos innecesarios en las carpetas. 
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t>
  </si>
  <si>
    <t xml:space="preserve">Realizar seguimiento  para asegurar que los expedientes de los contratos contengan toda la documentación derivada  de cada contrato y  se archiva de forma adecuada dando cumplimiento a los requisitos establecidos en las TRD.  </t>
  </si>
  <si>
    <t xml:space="preserve"> Capacitar en la ley de archivo - Tablas de retención documental a los abogados del area de contratación.</t>
  </si>
  <si>
    <r>
      <rPr>
        <sz val="10"/>
        <rFont val="Arial"/>
        <family val="2"/>
      </rPr>
      <t xml:space="preserve">Realizar seguimiento  para asegurar que los expedientes de los contratos contengan toda la documentación derivada  de cada contrato y  se archiva de forma adecuada dando cumplimiento a los requisitos establecidos en las TRD. </t>
    </r>
    <r>
      <rPr>
        <sz val="10"/>
        <color rgb="FFFF0000"/>
        <rFont val="Arial"/>
        <family val="2"/>
      </rPr>
      <t xml:space="preserve"> </t>
    </r>
  </si>
  <si>
    <t xml:space="preserve">Distribuir todos los contratos suscritos por la Regional Bogotá, entre los abogados del Area de Contratación por lo tanto  cada Abogado debera verificar y validar bimestralmente los informes de supervisión de los contratros a su cargo.                                                                                                                          </t>
  </si>
  <si>
    <t>Informe bimestral de supervisión de los contratos(base de datos interna del Grupo Jurídico)</t>
  </si>
  <si>
    <t>AEF2014-CGR-DVHBVM-035</t>
  </si>
  <si>
    <r>
      <t xml:space="preserve">Hallazgo No. 35.    Bien  Inmueble  matrícula  50N-20542239Calle 168 No. 9-71 Torre  4  Pent  House  Conjunto   Residencial  Altos   de  la
Pradera Primera Etapa (A-F-D).
</t>
    </r>
    <r>
      <rPr>
        <sz val="11"/>
        <rFont val="Arial"/>
        <family val="2"/>
      </rPr>
      <t xml:space="preserve">EI  Artículo   102   del  Decreto  2388   de   1979   precisa  los  requisitos  de  los denunciantes, no obstante lo anterior se evidenció que:
La denuncia fue presentada el 13 de abril de 2009 y la resolución que reconoce la calidad de denunciante fue  expedida el  13  de  agosto de 2009,  cuatro  meses después; situación que permitió que se realizara una falsa tradición sobre el bien inmueble denunciado con matrícula inmobiliaria 50N-20542239 y adjudicado en sentencia por $150  millones. La denuncia por fraude procesal se encuentra en la Fiscalía 69 Seccional de Bogotá y la misma se realizo el 25 de agosto de 2009;  sin embargo, no se han iniciado las demás acciones civiles para recuperar el bien inmueble lo que ha impedido que el mismo ingrese al patrimonio del ICBF.
</t>
    </r>
  </si>
  <si>
    <t>Esta  situación  evidencia falta  de  gestión  por  parte  del  ICBF,  para  adelantar acciones administrativas, contables y fiscales para el ingreso de los bienes adjudicados  al patrimonio del  ICBF, lo  que genera  disminución, menoscabo  0 pérdida patrimonial al instituto.</t>
  </si>
  <si>
    <t xml:space="preserve">Seguimiento a las acciones judiciales adelantadas por el denunciante contratista </t>
  </si>
  <si>
    <t xml:space="preserve">Requerir al denunciante con el fin de que remita los informes trimestrales con respecto al avance en el proceso penal cuyo resultado define   derechos litigiosos adjudicado dentro del proceso  2009-921 que cursa en la Fiscalía 69  Seccional de Bogotá. </t>
  </si>
  <si>
    <t>AEF2014-CGR-DVHBVM-038</t>
  </si>
  <si>
    <r>
      <t xml:space="preserve">Hallazgo No. 38.    Denuncia  398   Del   15/09/86    Dolores    Weber   De   Toro Términos en  las  actuaciones de vocaciones  hereditarias (A-D).
</t>
    </r>
    <r>
      <rPr>
        <sz val="11"/>
        <rFont val="Arial"/>
        <family val="2"/>
      </rPr>
      <t xml:space="preserve">
EI Artículo 102 del Decreto 2388 de 1979, establece los requisitos de los denunciantes, no obstante lo anterior se evidenció que:
La denuncia 398 fue recibida el 15 septiembre de 1986 y solo hasta el 28 de enero de 1987, es decir 4 cuatro meses después, el Instituto expide resolución No.140 de reconocimiento de calidad de denunciante. Finalmente, se profiere sentencia de  adjudicación  el  20  de  febrero  de  2012,  es  decir  12 años  después,  y  la protocolización  se realizó hasta  el 22 de octubre de 2013, esto es  20 meses después; lo que indica la falta de celeridad en las actuaciones del Instituto para promover las acciones en que tiene interés por la vocación hereditaria.
</t>
    </r>
  </si>
  <si>
    <t>Lo anterior se genera por debilidades de  control y seguimiento  al proceso de vocaciones  hereditarias,  bienes  vacantes  y  mostrencos,  generando  que  no ingresen los recursos al patrimonio institucional.</t>
  </si>
  <si>
    <t>Se realizara cada 3 meses la solicitud de informe de los tramites en curso para el ingreso de los bienes al patrimonio del ICBF, con el fin de lograr control, apoyo y seguimiento a los mismos</t>
  </si>
  <si>
    <t>Realizar oficios cada tres meses dirigido al Dr. Luis Fernando Vélez, denunciante, contratista y apoderado, para que informe el estado de los tramites tendientes al ingreso material de los bienes al patrimonio del ICBF,  una vez se cuente con la escritura publica de protocolizacion  de la sentencia que adjudico los bienes al Instituto.</t>
  </si>
  <si>
    <t>AEF2014-CGR-DVHBVM-039</t>
  </si>
  <si>
    <r>
      <t xml:space="preserve">Hallazgo No. 39.    Ingresos de bienes al Patrimonio (A-F-D).
</t>
    </r>
    <r>
      <rPr>
        <sz val="11"/>
        <rFont val="Arial"/>
        <family val="2"/>
      </rPr>
      <t xml:space="preserve">EI artículo 20 del Decreto 2200 de 2010 Y el Procedimiento PR9.MPA2, precisan las pruebas documentales y el trámite para los registros contables, no obstante lo anterior se evidencia que:
EI siguiente cuadro muestra el detalle de los bienes adjudicados por vocación hereditaria de la causante Dolores Weber de Toro los cuales ascendían a la fecha de adjudicación a $829 millones. Los mismos no han ingresado contablemente al patrimonio del Instituto. De otra parte, de las acciones, cuentas corrientes, CDT's y depósitos judiciales, el lCBF  no ha realizado el cambio de titularidad.
En cuanto al lote rural del Tesoro en Lérida, con matrícula 3528430, no aparece registrado ante  la oficina de  Registro e  Instrumentos Públicos de acuerdo con información suministrada por la Superintendencia de Notariado y Registro.
</t>
    </r>
  </si>
  <si>
    <t>Esta situación evidencia debilidades de control y gestión.</t>
  </si>
  <si>
    <t>Seguimiento al ingreso de los bienes adjudicados</t>
  </si>
  <si>
    <t>Realizar de seguimiento periódico a los avances que vaya teniendo el proceso, hasta asegurar el ingreso de los bienes al patrimonio del ICBF.</t>
  </si>
  <si>
    <t>AEF2014-CGR-DVHBVM-040</t>
  </si>
  <si>
    <r>
      <t xml:space="preserve">Hallazgo No. 40.    Entrega bien inmueble calle 44a  no. 59-64. Denuncia 2301 del 21/05/2009 (A-F-D).
</t>
    </r>
    <r>
      <rPr>
        <sz val="11"/>
        <rFont val="Arial"/>
        <family val="2"/>
      </rPr>
      <t xml:space="preserve">EI numeral 8.2, Artículo 20 de la Resolución 2200 de 2010 precisa el momento en que se perfecciona el recibo material, no obstante lo anterior se evidenció:
EI bien inmueble ubicado en  la Calle 44a  No. 59-64  Barrio la Esmeralda, fue adjudicado al ICBF del 29 junio  de 2012 por $183 millones y protocolizado en agosto de 2012 de acuerdo con información reportada por la Superintendencia de Notariado y Registro. según información allegada por el denunciante presenta una escritura de protocolización del 4 de junio de 2014. La entrega del bien inmueble la realice el  contratista  denunciante  el  22/04/2013.  EI ICBF, en  agosto  de  2014 realizó pago de  impuestos por $7.7 millones e  intereses y sanciones por $5.4 millones,  para  un  total  de  $13.2  millones.  De  lo   expuesto  anteriormente  se concluye que el denunciante usufructuó el bien inmueble por espacio de 9 meses o que el lCBF  recibió el bien inmueble sin definir la situación jurídica del mismo.
</t>
    </r>
  </si>
  <si>
    <t xml:space="preserve">Las situaciones descritas, se presentan por deficiencias de control interno, administrativo y jurídico en la gestión de bienes inmuebles del ICBF, debido a la tardía toma de decisiones, para la disposición 0 utilización de los inmuebles adquiridos por vocación hereditaria.
</t>
  </si>
  <si>
    <t xml:space="preserve">Dar  cumplimiento a lo pactado en el contrato suscrito  descontando el valor cancelado por parte del ICBF por concepto de Impuesto predial, al momento de liquidar la participación económica. </t>
  </si>
  <si>
    <t>Descontar de la liquidación del pago de participación económica los dineros cancelados por concepto de impuesto predial</t>
  </si>
  <si>
    <t xml:space="preserve">Resolución </t>
  </si>
  <si>
    <t xml:space="preserve">Las situaciones descritas, se presentan por deficiencias de control interno, administrativo y jurídico en la gestión de bienes inmuebles del ICBF, debido a la tardía toma de decisiones, para la disposición 0 utilización de los inmuebles adquiridos por vocación hereditaria.
</t>
  </si>
  <si>
    <t>Dar  cumplimiento a lo pactado en el contrato suscrito  descontando el valor cancelado por parte del ICBF por concepto de Impuesto predial, al momento de liquidar la participación económica.</t>
  </si>
  <si>
    <t xml:space="preserve">solicitud de información a la Dirección Administrativa sobre el estado del trámite de enajenación del inmueble </t>
  </si>
  <si>
    <t>Remitir por medio de memorando documentos soporte al grupo administrativo con el objeto que se haga ingreso al patrimonio del ICBF, una vez se cuente con la escritura publica de protocolizacion  de la sentencia que adjudico los bienes al Instituto.</t>
  </si>
  <si>
    <t>AEF2014-CGR-DVHBVM-071</t>
  </si>
  <si>
    <r>
      <t xml:space="preserve">Hallazgo No. 71.    Arrendamiento   bien    inmueble   vocación   hereditaria. Denuncia 1282del 27/09/2002   - Roberto Amigo  Mutis (A-D­
IP).
</t>
    </r>
    <r>
      <rPr>
        <sz val="11"/>
        <rFont val="Arial"/>
        <family val="2"/>
      </rPr>
      <t xml:space="preserve">
La Guía de Gestión de Bienes G2MPA1P5 del 13 de agosto de 2013 versión 3, en su  numeral  5.2.1.10.  y numeral  11.1 Artículo  20  Resolución  2200  de  2010, precisan  el  procedimiento  para  el  contrato  de  arrendamiento,  no  obstante  lo anterior se evidenció que:
Mediante  Sentencia de abril 22 de 2005, se asignó al  ICBF el bien  inmueble Carrera 12 No.16-39 en el Barrio San Victorino, que corresponde a un Lote con la matrícula inmobiliaria Nos: 50C-1029910 e incorporado al patrimonio de la Entidad en el 2009 de acuerdo con el Seven donde además señala que se encuentra invadido.
Sin embargo, este no fue  utilizado ni puesto a la venta,  sino que fue  suscrito contrato de arrendamiento sobre el cual el ICBF desconoce el valor  del canon de arrendamiento,  así como  lo   recibido  por  el denunciante  contratista  cesionario designado por el secuestre del Juzgado. A diciembre de 2013, el denunciante instauro  demanda  en  el  Juzgado  Civil   Municipal  por  la  negación  de  los arrendatarios de entregar el bien inmueble.
EI bien inmueble en comento, fue incluido por el Distrito, entre los bienes de que trata el Artículo 52 de la Ley 388 de 1997.
</t>
    </r>
  </si>
  <si>
    <t>Situación generada por debilidades de control y gestión que no han permitido el ingreso de  recursos al patrimonio del Instituto ya que estos  bienes  inmuebles deben  ser enajenados a  la mayor brevedad   teniendo  en cuenta las funciones desarrolladas por eIICBF.</t>
  </si>
  <si>
    <t>Requerir al denunciante con el fin de que remita los informes trimestrales con respecto al avance en el proceso</t>
  </si>
  <si>
    <t>AEF2014-CGR-DVHBVM-089</t>
  </si>
  <si>
    <r>
      <t xml:space="preserve">Hallazgo No. 89.    Sentencia adversa  al ICBF por el No Pago de Honorarios. Denuncia Vocación Hereditaria 864 de 1995(A).
</t>
    </r>
    <r>
      <rPr>
        <sz val="11"/>
        <rFont val="Arial"/>
        <family val="2"/>
      </rPr>
      <t xml:space="preserve">EI  Decreto  2388  de  1979 y  la    Resolución  No.  2200  de  2010  precisan  las condiciones   para   el   reconocimiento   de   participación   económica   de   los denunciantes, no obstante lo anterior se evidenció que:
Si bien es cierto que es mediante el contrato de participación económica como el denunciante se compromete a adelantar las Gestiones judiciales y extrajudiciales necesarias para que sean adjudicados y entregados real y materialmente al ICBF y entre estos se obliga por si o por medio de apoderado aceptado previamente por el  ICBF,  a  iniciar,  adelantar y  llevar hasta  su  terminación todos  los trámites judiciales, administrativos, notariales y  extrajudiciales que sean necesarios para que Ie sean adjudicados y entregados los bienes real y materialmente. También es aplicable la responsabilidad de los servidores públicos y particulares según la Ley 610 del 15  de agosto de 2000 Art. 1340.
EI apoderado de la Denuncia de Vocación Hereditaria 864 del 27 de marzo de 1996, instauró  incidente de  reliquidación de  honorarios  por  su no pago,  el cual culminó mediante decisión judicial el 22 de marzo de 2002, imponiendo al lCBF  el pago  por  una  cuantía  de  $53.6  millones.  EI Juzgado  2°  laboral  de  Bogotá, mediante auto del 13 de marzo de 2007 libro mandamiento de pago en contra del ICBF.
Con la Resolución 569 del 13 de mayo de 2008 del ICBF se ordena pagar la sentencia judicial por $53.6 millones suscrita por la Directora Regional de Bogotá, de acuerdo con el comprobante de pago de Tesorería No. 2893 del 26-06-2008. Se verifica que el comprobante esta a favor del abogado por concepto de pago de honorarios profesionales en cumplimiento de la sentencia judicial 
</t>
    </r>
  </si>
  <si>
    <t xml:space="preserve">La Entidad en cumplimiento de un mandamiento judicial cancelo unos honorarios al apoderado de esta denuncia, cuando la obligación contractual era de la denunciante. No obstante lo anterior, como esta pendiente de pago la participación económica a la denunciante contratista, la Entidad estará atenta para que en la liquidación de dicha participación económica, les sea descontado el valor ordenado por el Juez y asumido por el Instituto. </t>
  </si>
  <si>
    <t>Cuando se proyecte la Resolución que ordene el pago definitivo de la participación económica a la denunciante contratista, por la venta del bien inmueble de la sociedad Terciopelos Colombia, se descontaran los valores que son de responsabilidad de la denunciante y que fueron subragados por el Instituto.</t>
  </si>
  <si>
    <r>
      <t xml:space="preserve">allazgo No. 89.    Sentencia adversa  al ICBF por el No Pago de Honorarios. Denuncia Vocación Hereditaria 864 de 1995(A).
</t>
    </r>
    <r>
      <rPr>
        <sz val="11"/>
        <rFont val="Arial"/>
        <family val="2"/>
      </rPr>
      <t>EI  Decreto  2388  de  1979 y  la    Resolución  No.  2200  de  2010  precisan  las condiciones   para   el   reconocimiento   de   participación   económica   de   los denunciantes, no obstante lo anterior se evidenció que:</t>
    </r>
    <r>
      <rPr>
        <b/>
        <sz val="11"/>
        <rFont val="Arial"/>
        <family val="2"/>
      </rPr>
      <t xml:space="preserve">
</t>
    </r>
    <r>
      <rPr>
        <sz val="11"/>
        <rFont val="Arial"/>
        <family val="2"/>
      </rPr>
      <t xml:space="preserve">Si bien es cierto que es mediante el contrato de participación económica como el denunciante se compromete a adelantar las Gestiones judiciales y extrajudiciales necesarias para que sean adjudicados y entregados real y materialmente al ICBF y entre estos se obliga por si o por medio de apoderado aceptado previamente por el  ICBF,  a  iniciar,  adelantar y  llevar hasta  su  terminación todos  los trámites judiciales, administrativos, notariales y  extrajudiciales que sean necesarios para que Ie sean adjudicados y entregados los bienes real y materialmente. También es aplicable la responsabilidad de los servidores públicos y particulares según la Ley 610 del 15  de agosto de 2000 Art. 1340.
EI apoderado de la Denuncia de Vocación Hereditaria 864 del 27 de marzo de 1996, instauró  incidente de  reliquidación de  honorarios  por  su no pago,  el cual culminó mediante decisión judicial el 22 de marzo de 2002, imponiendo al lCBF  el pago  por  una  cuantía  de  $53.6  millones.  EI Juzgado  2°  laboral  de  Bogotá, mediante auto del 13 de marzo de 2007 libro mandamiento de pago en contra del ICBF.
Con la Resolución 569 del 13 de mayo de 2008 del ICBF se ordena pagar la sentencia judicial por $53.6 millones suscrita por la Directora Regional de Bogotá, de acuerdo con el comprobante de pago de Tesorería No. 2893 del 26-06-2008. Se verifica que el comprobante esta a favor del abogado por concepto de pago de honorarios profesionales en cumplimiento de la sentencia judicial 
</t>
    </r>
  </si>
  <si>
    <t>Remitir por medio de memorando documentos soporte al Grupo Juridico con el objeto que se haga ingreso al patrimonio del ICBF, una vez se cuente con la escritura publica de protocolizacion  de la sentencia que adjudico los bienes al Instituto.</t>
  </si>
  <si>
    <t>AEF2014-CGR-DVHBVM-097</t>
  </si>
  <si>
    <r>
      <t xml:space="preserve">Hallazgo No. 97.    Multa-Servicio Publico  de   Acueducto.  Denuncia  1143. Causante Inés Villamarin (A-F-D).
</t>
    </r>
    <r>
      <rPr>
        <sz val="11"/>
        <rFont val="Arial"/>
        <family val="2"/>
      </rPr>
      <t xml:space="preserve">EI Decreto 2388 de 1979, la Resolución No. 2200 de 2010 y la Guía de Gestión de Bienes, numeral 5.2.1.7, establecen la obligación del pago de servicios públicos por los usufructuarios, no obstante lo anterior se evidenció que:
EI ICBF cancelo $80.1 millones por concepto de multa impuesta por la Empresa de Acueducto  y Alcantarillado  de  Bogotá, porque  los  habitantes del  inmueble conectaron el servicio de manera ilegal para proveerse del fluido y la empresa impusó sanción contra el hecho del inmueble identificado con la carrera 10 No. 22-57 que ingreso por vocación hereditaria de la causante lnés Villamarin Villamarin.
La Multa que debió asumir el ICBF, en su calidad de propietario del inmueble, fue autorizada mediante Resolución No. 2688 del 12 de diciembre de 2013, generándose un presunto detrimento patrimonial par $80.1 millones.
Las irregularidades presentadas obedecen a una gestión antieconómica e inoportuna por parte del Instituto, como consecuencia de falta de control y seguimiento  de  los  bienes  inmuebles  que  ingresan  por  vocación  hereditaria, debido a que el ICBF asumió gastos por la multa impuesta por la Empresa de Acueducto  y Alcantarillado  de  Bogotá, sin  usufructuar  los bienes  inmuebles y estando ocupados por terceras personas.
Además, se presenta inobservancia de la Guía de Gestión de Bienes, que en su numeral 5.2.1.7 refiere la obligación de pagar los servicios públicos por los usufructuarios.
</t>
    </r>
  </si>
  <si>
    <t>Rendir informe por parte del Grupo Administrativo  de los antecedentes del inmuebleidentificado con folio inmobiliario 50C-0867746.</t>
  </si>
  <si>
    <t>Rendir informe por parte del Grupo Administrativo de los antecedentes del inmueble  identificado con folio inmobiliario 50C-0867746, en especial lo referente al pago a la Empresa de Acueducto y Alcantarillado de Bogotá. (E.A.A.B.) y remitirlo al Grupo de Gestión de Bienes de la Sede Nacional, con el fin de que el mismo sirva de  herramienta que le permita al ICBF se tomen medidas preventivas a futuras posibles situaciones similares a las que se describen en el hallazgo, dada la actual competencia de administración de inmuebles.</t>
  </si>
  <si>
    <t>AR2013-CGR-BOL-006</t>
  </si>
  <si>
    <t>BOLIVAR</t>
  </si>
  <si>
    <r>
      <rPr>
        <b/>
        <sz val="10"/>
        <rFont val="Arial"/>
        <family val="2"/>
      </rPr>
      <t>Hallazgo No. 6.  BOLIVAR Con presunta incidencia Administrativa.  Deudores:</t>
    </r>
    <r>
      <rPr>
        <sz val="10"/>
        <rFont val="Arial"/>
        <family val="2"/>
      </rPr>
      <t xml:space="preserve">
a.  En el análisis a la Cuenta 14 Deudores - Multas, se observó que existe un saldo por $47,69 millones correspondiente a sanción impuesta a un contratista, desde el 18 de diciembre de 2009, refleja esta circunstancia que la entidad no ha hecho efectivo este compromiso, por lo que se genera una sobrestimación en la cuenta de Activo por este valor.
</t>
    </r>
  </si>
  <si>
    <t xml:space="preserve">Se trata del incumplimiuento de obligaciones contractuales por parte de la Cooperativa de Transporte COOPAMER y por jurisdicción coactiva se embargó la cuenta pendiente por pagar.                              </t>
  </si>
  <si>
    <t xml:space="preserve">Adelantar el proceso de cobro coactivo en el cual se avocó el conocimiento, se libró mandamiento de pago, se decretaron medidas cautelares se citó al representante legal para notificación sin poder lograr la misma.         </t>
  </si>
  <si>
    <t xml:space="preserve">a. Notificar por aviso, esperar ejecutoria y librar orden de ejecución  </t>
  </si>
  <si>
    <t>a. Notificación / Orden de ejecución         (Plantear unidades de medida acorde con la accion para cerrar el hallazgo y evitar su concurrencia</t>
  </si>
  <si>
    <r>
      <rPr>
        <b/>
        <sz val="10"/>
        <rFont val="Arial"/>
        <family val="2"/>
      </rPr>
      <t>Hallazgo No. 6.  BOLIVAR Con presunta incidencia Administrativa.  Deudores:</t>
    </r>
    <r>
      <rPr>
        <sz val="10"/>
        <rFont val="Arial"/>
        <family val="2"/>
      </rPr>
      <t xml:space="preserve">
b.  En la cuenta 1470- Pago por cuenta de Terceros se observó que existe un saldo de $5,45 millones, de los meses Agosto, Septiembre y Octubre de 2013. correspondiente a Incapacidades por cobrar, la entidad no ha hecho efectivo este compromiso por lo que se genera  una sobrestimación en la .cuenta de Activo, no dando cumplimiento a normas generales de Contabilidad Pública.
</t>
    </r>
  </si>
  <si>
    <t xml:space="preserve">El saldo existente en la cuenta 1470, correspondiente a incapacidades por cobrar la oficina de Gestión Humana no ha hecho acciones ante las EPS debido a la falta de personal para adelantar tal actividad; dado quel personal con el contamos en este momento desarrolla actividades que absorven su tiempo laboral en las instalaciones de la regional imposibilitando al desplazamiento para atender en cada EPS los reclamos pertinentes, donde se deben hacer turnos.  </t>
  </si>
  <si>
    <t xml:space="preserve"> Adelantar las acciones para la recuperacion de cartera ante las EPS, basado en las incapacidades que sean legalizadas en la Regional.                                                                       Gestionar ante la EPS el consolidado de incapacidades pendientes por pagar</t>
  </si>
  <si>
    <t>Registrar las contabilizaciones pertinentes.                  Enviar a la Sede Nacional el consolidado de las incapacidades para su depuración y cobro respectivo</t>
  </si>
  <si>
    <t>Soporte de consignación y comprobante interno de cuenta recaudadora.</t>
  </si>
  <si>
    <r>
      <rPr>
        <b/>
        <sz val="10"/>
        <rFont val="Arial"/>
        <family val="2"/>
      </rPr>
      <t>Hallazgo No. 6.  BOLIVAR Con presunta incidencia Administrativa.  Deudores:</t>
    </r>
    <r>
      <rPr>
        <sz val="10"/>
        <rFont val="Arial"/>
        <family val="2"/>
      </rPr>
      <t xml:space="preserve">
c.  En la cuenta 147084, Responsabilidades Fiscales, se observó que existe un saldo de $2,0 millones desde el año 2007, que correspondes a compromisos de un funcionario. La entidad no ha hecho efectivo este compromiso por lo que genera una sobrestimación en la Cuenta de Activo no ejerciendo un control en la depuración de la cartera morosa antigua
</t>
    </r>
  </si>
  <si>
    <t xml:space="preserve">Depurar el valor de esta cartera.                                             </t>
  </si>
  <si>
    <t xml:space="preserve">2. Emprender acciones juridicas para el cobro de esta cartera.                                                                     </t>
  </si>
  <si>
    <t xml:space="preserve">Documento Jurídico de la acción                    </t>
  </si>
  <si>
    <t xml:space="preserve">Verificar que existan saldos por cobar en la cuenta de Responsabilidades Fiscales.
</t>
  </si>
  <si>
    <t xml:space="preserve">Confirmación de saldos con base en los valores causados y recaudados.  </t>
  </si>
  <si>
    <t>Hacer los ajustes correspondientes si es el caso y presentarlos en el Comité Técnico de Sostenibilidad del Sistema Contable</t>
  </si>
  <si>
    <t>Acta de Comité de Sostenibilidad</t>
  </si>
  <si>
    <t>AR2013-CGR-BOL-010</t>
  </si>
  <si>
    <r>
      <rPr>
        <b/>
        <sz val="10"/>
        <rFont val="Arial"/>
        <family val="2"/>
      </rPr>
      <t xml:space="preserve">Hallazgo No. 10.   BOLIVAR  Con presunta incidencia Administrativa. Propiedad, Planta y Equipo:
</t>
    </r>
    <r>
      <rPr>
        <sz val="10"/>
        <rFont val="Arial"/>
        <family val="2"/>
      </rPr>
      <t xml:space="preserve">
a. EI  ICBF -Regional   Bolívar   no  registra,   valor  alguno  de  los  predios,   donde funciona el   hogar   infantil   "Los   Coches",   en   la  actualidad    este   predio se encuentra  en proceso  de  protocolización   en  la actividad  de  reconocimiento   de construcción por parte  del  Instituto  Geográfico  Agustín   Codazzi  de Cartagena, generando  esta circunstancia  una subestimación   en la Cuenta  de Activos  por el no reconocimiento  y revelación  del valor del Bien.
</t>
    </r>
  </si>
  <si>
    <t xml:space="preserve">a. Gestionar la titularidad del inmueble   
 </t>
  </si>
  <si>
    <t xml:space="preserve">a. Solicitar las certificaciones y reconocimiento por parte del IGAC, Curaduría Urbana, IPCC; de las construcciones y mejora del inmueble en cuestión, para la protocolización de las escrituras respectivas.   </t>
  </si>
  <si>
    <t xml:space="preserve"> Escritura Pública del bien inmueble.</t>
  </si>
  <si>
    <r>
      <rPr>
        <b/>
        <sz val="10"/>
        <rFont val="Arial"/>
        <family val="2"/>
      </rPr>
      <t xml:space="preserve">Hallazgo No. 10.   BOLIVAR  Con presunta incidencia Administrativa. Propiedad, Planta y Equipo:
</t>
    </r>
    <r>
      <rPr>
        <sz val="10"/>
        <rFont val="Arial"/>
        <family val="2"/>
      </rPr>
      <t xml:space="preserve">
b. En  la  cuenta 164027,   Edificaciones    pendientes   de  Legalizar,   con  saldo  de $3.072,03    millones,   han   sido   legalizados    $2.999,21    millones.   faltando   por protocolizar las placas  identificada   con  el N° 193715  por $70,99  millones  y la placa 193717    por  valor   de  $1,83   millones,   para  finalizar   este   acto  falta   la expedición  de  la resolución  por parte ,del IGAC  la' cual tiene  un valor  de $0,07 millones  el cual deberá  pagarla el ICBF.
</t>
    </r>
  </si>
  <si>
    <t xml:space="preserve">b. Seguimiento permanente a los procesos de legalización en los bienes del instituto </t>
  </si>
  <si>
    <t xml:space="preserve">b. Solicitar al Grupo de Infraestructura de la Dirección Administrativa en Sede Nacional, la documentación que sirva de soporte probatorio de los recursos asignados que permitan legalizar estos bienes.            Solicitar a la Dirección Financiera los documentos que identifiquen la obra o convenio que se realizó en el inmueble, para su legalización      </t>
  </si>
  <si>
    <t xml:space="preserve">informes de seguimientos Legalización Bien inmueble
Soportes Probatorios de los recursos asignados.
</t>
  </si>
  <si>
    <t>AR2013-CGR-BOL-014</t>
  </si>
  <si>
    <r>
      <rPr>
        <b/>
        <sz val="10"/>
        <rFont val="Arial"/>
        <family val="2"/>
      </rPr>
      <t>Hallazgo No. 14.   BOLIVAR  Con presunta incidencia Administrativa. Otros Activos:</t>
    </r>
    <r>
      <rPr>
        <sz val="10"/>
        <rFont val="Arial"/>
        <family val="2"/>
      </rPr>
      <t xml:space="preserve">
Las cuentas 192005 y  192006 -  Bienes entregados en Comodato con saldos de $468,49 millones y $1.325,73 millones respectivarnente, fueron verificadas en el aplicativo ERP SEVEN, se encontró que los inmuebles con placas 94724 -  Hogar Infantil Los Girasoles y la Placa 95061 -  Hogar Infantil EI Palomar tienen saldos de Impuestos por cancelar por $27,07 millones, vigencia 2013 y $61,49 millones, de varias vigencias, esta circunstancia lleva consigo el incumplimiento de la clausula Cuarta -  Obligaciones del  Comodatario numeral 3 del  Contrato de  Comodato celebrado entre ICBF y las respectivas Asociaciones de Padres de Familia, tanto del Palomar como de los Girasoles, razón por la cual se recomienda una función de advertencia con el fin de advertir una posible demanda ejecutiva contra el ICBF Regional Bolívar por el no pago de los impuestos antes citados. </t>
    </r>
  </si>
  <si>
    <t xml:space="preserve">Seguimiento permanente a los pagos realizados por concepto de Impuestos y servicios publicos domiciliarios a los hoagres infantiles, que permita hacer cumplir las obligaciones de los comodatarios                                                                            </t>
  </si>
  <si>
    <t xml:space="preserve">1,Solicitar audiencia con los Directores de Hogares Infantiles y de sus  Representates legales, 
                                                                        </t>
  </si>
  <si>
    <t xml:space="preserve">Informes de seguimiento Hogares infantiles en comodato
</t>
  </si>
  <si>
    <t xml:space="preserve">Realizar la supervisión teniendo en cuenta lo establecido en el contrato en las periodicidades establecidas, donde el supervisor entregue un informe y certifique que el operador esta al día y da cumplimiento a lo pactado si en el comodato </t>
  </si>
  <si>
    <t xml:space="preserve">2,solicitrales paz y salvo de los pagos de: impuesto predial y servicios publicos domiciliarios.       </t>
  </si>
  <si>
    <t>Recibos de pago y Paz y Salvo</t>
  </si>
  <si>
    <t>3. Requerir a los Representantes Legales y Directores de Hogares Infantiles, el cumplimiento de esta obligación.</t>
  </si>
  <si>
    <t>Oficio radicado de Supervisor de Contrato</t>
  </si>
  <si>
    <t>4. Adelantar las acciones jurídicas que sean necesarias, si hay incumplimiento en lo pactado</t>
  </si>
  <si>
    <t xml:space="preserve">Procesos adelantados por incumplimiento. </t>
  </si>
  <si>
    <t>AR2013-CGR-BOL-035</t>
  </si>
  <si>
    <r>
      <rPr>
        <b/>
        <sz val="10"/>
        <rFont val="Arial"/>
        <family val="2"/>
      </rPr>
      <t xml:space="preserve">Hallazgo No. 35.   BOLIVAR  Con presunta incidencia Disciplinaria. Constitución de Reservas Presupuestales: 
</t>
    </r>
    <r>
      <rPr>
        <sz val="10"/>
        <rFont val="Arial"/>
        <family val="2"/>
      </rPr>
      <t xml:space="preserve">
AI cierre de la vigencia fiscal cada órgano constituirá las reservas presupuestales con los c. Las reservas presupuestales solo podrán utilizarse para cancelar los compromisos que les dieron origen.                                       Para la vigencia del año 2013, el Instituto Colombiano Bienestar Familiar Regional Bolívar, constituyó reservas presupuestales por $761,47 millones,  cuando estas no debieron constituirse sino en casos excepcionales dentro de la ejecución presupuestal y  cumplir  con  los  requisitos  previstos  en  la  Ley, situación  que conlleva a costos administrativos y costos de oportunidad que podrían constituir desvíos de recursos y daño patrimonial al Estado.
</t>
    </r>
  </si>
  <si>
    <t>Cumplir con los requisitos previstos en la ley para la constitucion de reservas</t>
  </si>
  <si>
    <t xml:space="preserve">Anexar los contratos en ejecución  </t>
  </si>
  <si>
    <t xml:space="preserve">Reservas constitidas . </t>
  </si>
  <si>
    <t>AI2004-BL006</t>
  </si>
  <si>
    <t>En el seguimiento realizado a las observaciones de la Cámara de Representantes al ICBF Regional Bolívar, se observó que existen dos inmuebles que no tienen título de propiedad, uno en el Barrio Getsemaní, donde funciona el Hogar Infantil Los Coches y el otro en el municipio de Turbana, donde funciona el Hogar Infantil Dulces Sueños, lo cual fue confirmado por la entidad, sin que haya informado al equipo auditor las acciones adelantadas para obtener los títulos de propiedad de los mismos.</t>
  </si>
  <si>
    <t>Adelantar gestiones con el Instituto Geográfico Agustín Codazzi, para establecer que Escrituras existen del predio, solicitar a la Arquidiócesis  levantamiento arquitectónico para verificar los linderos que actualmente pertenecen al Hogar Infantil los Coches.      
Solicitar a la Direccion Administrativa la revision del caso y  de los tramites de legalizacion de los inmuebles</t>
  </si>
  <si>
    <t xml:space="preserve">Realizar los trámites de legalización de la propiedad de los inmuebles, de acuerdo con las directrices aportadas por la Sede Nacional.                               </t>
  </si>
  <si>
    <t>Escritura Pública del bien inmueble.</t>
  </si>
  <si>
    <t>ARGR2013-CGR-BOL -068</t>
  </si>
  <si>
    <t>Regional Bolívar</t>
  </si>
  <si>
    <r>
      <t xml:space="preserve">H68. BOLÍVAR - HOGARES COMUNITARIOS Y CENTROS DE DESARROLLO INTEGRAL (A)
• </t>
    </r>
    <r>
      <rPr>
        <sz val="10"/>
        <rFont val="Arial"/>
        <family val="2"/>
      </rPr>
      <t xml:space="preserve">Presencia de animales domésticos  
 En nueve (9) de los Hogares Comunitarios Bienestar visitados, (ver tabla 28) habitan animales, situación contraria a lo establecido en el lineamiento técnico administrativo de PI, el cual indica que no se permite la presencia de especies animales en estos lugares, situación que genera riesgos para la integridad física de los menores, así mismo, puede conllevar a que se presenten riesgos por enfermedades en los menores a cargo.  Tabla No.  28 Presencia animales doméstícos en HCB  
Condiciones de las cocinas de los HCB
Cinco (5)de las cocinas de HCB visitadas (ver tabla 29), no presentan condiciones higiénicas apropiadas, para la preparación de los alimentos 
Tabla No. 29. Cocinas en HCB
• Cumplimiento de los Requisitos Instalaciones Sanitarias
En el Hogar Comunitario Niños del Mañana, del Centro Zonal Carmen de Bolívar, se observó que la casa donde funciona el HCB, no cuenta con un servicio sanitario adecuado para la prestación del servicio a los niños a cargo, es improvisado, no se encuentra limpio, no existe suministro de agua, no cuenta con lava manos. 
• Manipulación de Alimentos HCB
A pesar que las madres comunitarias han recibido capacitación relacionada con manejo de alimentos, la preparación de los mismos, es realizada por una persona diferente, la cual no cuenta con dicha calidad, no se le ha efectuado evaluación de los requisitos y no cuenta con la capacitación relacionada con este tema, así mismo se evidenció que no se emplean los elementos establecidos en los lineamientos técnico administrativos previstos para tal efecto, generándose riesgos que pueden dar lugar a afectar la salud de los niños a cargo. Así mismo, se evidenció en las visitas realizadas, que tres (3) H.C.B., (ver tabla 30) el certificado de manipulación de alimentos de las madres comunitarias, no reposaba dentro de la carpeta de la hoja de vida de la madre comunitaria.
</t>
    </r>
  </si>
  <si>
    <t>Lo anterior, por falta de supervisión y seguimiento por el ICBF, lo que genera alto riesgo para los menores beneficiarios.</t>
  </si>
  <si>
    <t>Reforzar la  Asistencia Tecnica a los Operadores, para cualificar la prestación del servicio.</t>
  </si>
  <si>
    <t xml:space="preserve">Realizar Talleres y Reuniones con los 16 operadores de servicio del CZ Histórico y del CN y  los 31 del CZ De la Virgen y T, sobre  buenas practicas de manipulación de alimentos , factores de riesgos, responsabilidades de la madre comunitaria, contaminación ambiental y manejo adecuado de residuos entre otros temas; donde se estableceran las siguientes acciones: Fecha, horario, objetivos, tematica, actividades a desarrollar, horas aplicadas nombres y firmas de los orientadores o capacitadores y diligenciamiento del formato de asistencia.                                                                                                              </t>
  </si>
  <si>
    <t>Talleres y Reuniones</t>
  </si>
  <si>
    <t>Establecer Planes de Mejoramiento, hacer Seguimiento y evidenciar correctivos en las unidades donde se presta el servicio en cuanto a: Mesones, pisos, paredes y areas de la cocina y servicios sanitarios.</t>
  </si>
  <si>
    <t>El Plan de Mejoramiento después de la visita de supervisión</t>
  </si>
  <si>
    <t>Se coordinará  con la entidad sanitaria competente  del Distrito y del Departamento la certificación en manipulación de alimentos a las madres comunitarias y que este soporte haga parte de las anexos de las hojas de vida de cada una de ellas, a lo que se hará seguimiento a través del equipo de supervisión.</t>
  </si>
  <si>
    <t>Certificaciones en Manipulación de Alimentos.</t>
  </si>
  <si>
    <t>ARGR2013-CGR-BOL-068</t>
  </si>
  <si>
    <r>
      <t xml:space="preserve"> Continuación
• Planeador de Actividades Madres HCB
</t>
    </r>
    <r>
      <rPr>
        <sz val="10"/>
        <rFont val="Arial"/>
        <family val="2"/>
      </rPr>
      <t xml:space="preserve">En cuatro (4) de los HCB visitados, (ver tabla 31) se evidenció que el planeador de actividades pedagógicas, no se encontraba actualizado, situación contraria a lo establecido en el lineamiento técnico.  Tabla N° 31 Planeador de Actividades en HCB
 </t>
    </r>
  </si>
  <si>
    <t>Realizar  reuniones con  madres comunitarias, para establecer las razones del no diligenciamiento y actualización del Planeador de Actividades Pedagógicas. De esta manera  se buscara la mejor   herramienta para afianzar y perfeccionar aquellas  debilidades que estan presentando  a la hora de tramitar y planificar estas actividades.</t>
  </si>
  <si>
    <t xml:space="preserve">Se llevara a cabo un acompañamiento general  y personalizado, donde se les ayude  a las madres comunitarias, en la planeación, actualización y diseño de las actividades pedagógicas; estas capacitaciones se realizaran con el objetivo de alcanzar las metas que se desean obtener para el desarrollo de los niños y niñas, logrando de esta manera una niñez formada y educada. </t>
  </si>
  <si>
    <t>Asociaciones de HCB del CZ Histórico y del Caribe Norte</t>
  </si>
  <si>
    <t>ARGR2013-CGR-BOL- 113</t>
  </si>
  <si>
    <r>
      <rPr>
        <b/>
        <sz val="10"/>
        <rFont val="Arial"/>
        <family val="2"/>
      </rPr>
      <t xml:space="preserve">H113. BOLíVAR. MECANISMOS DE CONTROL INTERNO (A)
</t>
    </r>
    <r>
      <rPr>
        <sz val="10"/>
        <rFont val="Arial"/>
        <family val="2"/>
      </rPr>
      <t xml:space="preserve"> 
</t>
    </r>
    <r>
      <rPr>
        <b/>
        <sz val="10"/>
        <rFont val="Arial"/>
        <family val="2"/>
      </rPr>
      <t xml:space="preserve">Formatos de control
</t>
    </r>
    <r>
      <rPr>
        <sz val="10"/>
        <rFont val="Arial"/>
        <family val="2"/>
      </rPr>
      <t xml:space="preserve">
Los formatos empleados por los diferentes operadores para evidenciar el cumplimientos de los compromisos, no se encuentran estandarizadas, en el caso de las planillas de asistencia a las capacitaciones, en algunos casos, no contiene detalles como fecha de realización, horario, temática, actividades a desarrollar, objetivos, horas aplicadas, nombre y firma del capacitador.
El formato para la calificación del cumplimiento de las obligaciones estándares del contrato de HCB, registra unos porcentajes de avance, no obstante, los mismos no corresponden a criterios técnicos específicos, observándose que los mismos son asignados de manera cualitativa, situación que no permite medir de manera acertada el porcentaje de avance de estas actividades.
Los planeadores empleados por las Madres de los HCB, para el desarrollo de sus labores, no se encuentran estandarizados, en algunos casos se hacen anotaciones que posteriormente se mandan a transcribir, se emplean cuadernos que se llevan en forma manual y en otras oportunidades se emplea un cuadernillo o cartilla que se expide sobre el tema, situación que impide realizar un seguimiento acertado sobre las actividades pedagógicas que debe adelantar la Madre Comunitaria
Las planillas de entrega de Bienestarina, observadas en los HCB, no se 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
</t>
    </r>
    <r>
      <rPr>
        <b/>
        <sz val="10"/>
        <rFont val="Arial"/>
        <family val="2"/>
      </rPr>
      <t xml:space="preserve">
</t>
    </r>
  </si>
  <si>
    <t xml:space="preserve">Capacitación a Operadores sobre el USO y Diligenciamiento adecuado de los Formatos establecidos para el programa HCB: Planillas de asistencia a capacitaciones y Planillas de entrega de Bienestarina.
</t>
  </si>
  <si>
    <t xml:space="preserve">Realizar una capacitacion en el mejoramiento del uso adecuado de los formatos, donde se establezcan los compromisos correspondientes, con la finalidad de mejorar aquellas debilidades que fueron encontrandas.
</t>
  </si>
  <si>
    <t xml:space="preserve">Capacitación a 47 Operadores de los CZ Histórico y del Caribe Norte(16)  y De la Virgen y Turístico(31)
</t>
  </si>
  <si>
    <r>
      <rPr>
        <b/>
        <sz val="10"/>
        <rFont val="Arial"/>
        <family val="2"/>
      </rPr>
      <t>Continuación..
Medidas de Seguridad de los HCB</t>
    </r>
    <r>
      <rPr>
        <sz val="10"/>
        <rFont val="Arial"/>
        <family val="2"/>
      </rPr>
      <t xml:space="preserve">
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
En la visita realizada al Hogar Comunitario Personas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
En dos (2) HCB visitados, no se evidenció caneca con tapa para la recolección de basura, situación que genera riesgos en la manipulación de los desechos que se generan, a fin de evitar la contaminación de los alimentos y de las superficies de potencial contacto con el mismo.
</t>
    </r>
    <r>
      <rPr>
        <b/>
        <sz val="10"/>
        <rFont val="Arial"/>
        <family val="2"/>
      </rPr>
      <t xml:space="preserve">
Frecuencia de la Supervisión</t>
    </r>
    <r>
      <rPr>
        <sz val="10"/>
        <rFont val="Arial"/>
        <family val="2"/>
      </rPr>
      <t xml:space="preserve">
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
</t>
    </r>
    <r>
      <rPr>
        <b/>
        <sz val="10"/>
        <rFont val="Arial"/>
        <family val="2"/>
      </rPr>
      <t xml:space="preserve">
Cobertura</t>
    </r>
    <r>
      <rPr>
        <sz val="10"/>
        <rFont val="Arial"/>
        <family val="2"/>
      </rPr>
      <t xml:space="preserve">
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la totalidad de los menores, sin embargo no se encontró excusa por la inasistencia, situación que evidencia deficiencias de control y seguimiento, generando falta de eficiencia en el programa brindado, dado que los recursos que se invierten no logran su total propósito.
</t>
    </r>
  </si>
  <si>
    <t>Revisar con los Operadores de Servicio, las condiciones de seguridad de las viviendas donde funcionan los HCB y el manejo adecuado de residuos.
Con el Equipo de Supervisión para los programas de PI con que Cuenta la Regional para la Vigencia 2015, se realizarán visitas sostenidas, en las cuales se verificará la cobertura real atendida en las unidades de servicios.</t>
  </si>
  <si>
    <t xml:space="preserve">Se realizaran Visitas a HCB y se brindará  asistencia tecnica a los operadores del servicio, sobre el seguimiento a las condiciones de seguridad de las viviendas, factores de riesgos, responsabilidades de las Madres Comunitarias, contaminación ambiental y manejo adecuado de residuos, y en la importacnia de generar ambientes sanos y seguros.                                                                   Se realizarán visitas de Supervisión a las unidades de Servicio de HCB, verificando entre otros la cobertura real atendida en las mismas.                                                                                             </t>
  </si>
  <si>
    <t>Visitas a HCB  y Asistencia Técnica a Operadores                                                       Visitas de Supervisión a HCB</t>
  </si>
  <si>
    <t>ARGR2013-CGR-BOL- 120</t>
  </si>
  <si>
    <r>
      <rPr>
        <b/>
        <sz val="10"/>
        <rFont val="Arial"/>
        <family val="2"/>
      </rPr>
      <t xml:space="preserve">H120. BOLíVAR 
</t>
    </r>
    <r>
      <rPr>
        <sz val="10"/>
        <rFont val="Arial"/>
        <family val="2"/>
      </rPr>
      <t xml:space="preserve"> 
Los expedientes de los contratos revisados presentan deficiencias en su organización, es pertinente señalar que en los Centros Zonales de La virgen y Turístico, Industrial de la Bahía, Mompox, Magangué, se lleva de manera agrupada por actividades, así mismo, se observó que no reposa la totalidad de la información relativa al desarrollo del contrato, no se encuentran foliados, ni contienen la tabla de inventario documental, lo anterior por la falta de gestión aplicada por parte de la Regional ICBF en materia de organización de archivos, situación que impide preservar la unidad documental y dificulta el acceso a los usuarios y no permite visualizar los registros del cumplimiento de las obligaciones a cargo de los operadores.
</t>
    </r>
  </si>
  <si>
    <t>Lo anterior se presenta por deficiencias en la gestión documental, e inobservancia de las cláusulas de los contratos, dificulta la trazabilidad del proceso precontractual, contractual y de supervisión, afecta la confiabilidad, limita el acceso a la Información y dificulta la conservación de documentos soporte de la gestión contractual. Hallazgo con traslado al Archivo General de la Nación.</t>
  </si>
  <si>
    <t>Socializar con los Coordinadores de los CZ sobre la necesidad y conveniencia de mantener organizadas las copias de los expedientes de los contratos, que reposan en el Centro Zonal, con el fin de facilitar la trazabilidad del proceso precontractual y contractual.  Realizar seguimientos periodicos al cumplimiento de este compromiso</t>
  </si>
  <si>
    <t>Enviar comunicación via correo electrónico a los Coordinadores de los Centros Zonales de la Regional, sobre la necesidad de mantener organizadas las carpetas con los documentos de los contratos de aportes.                                                                 En las visitas de Asistencia Técnica y/o supervisión que se realizarán  a los Centros Zonales, verificar que tengan organizadas las carpetas correspondientes a los contratos.</t>
  </si>
  <si>
    <t>Correo electronico enviado a los Coordinadores de los CZ,  Acta de Asistencia Técnica y/o Supervisión</t>
  </si>
  <si>
    <t>AE2014-CGR-BY-102</t>
  </si>
  <si>
    <t>REGIONAL BOYACA</t>
  </si>
  <si>
    <r>
      <rPr>
        <b/>
        <sz val="10"/>
        <rFont val="Arial"/>
        <family val="2"/>
      </rPr>
      <t xml:space="preserve">Hallazgo No. 102. Municipio de Panqueba-ICBF. Boyacá (A,D,F)
</t>
    </r>
    <r>
      <rPr>
        <sz val="10"/>
        <rFont val="Arial"/>
        <family val="2"/>
      </rPr>
      <t xml:space="preserve">
Construcción de Desarrollo Infantil en el Municipio de Panqueba: se observa falta de seguimiento en la ejecución de la obra por parte de la interventoría y el supervisor,lo que se refleja en fallas constructivas que no permiten una operación optima de la infraestructura. 
</t>
    </r>
    <r>
      <rPr>
        <b/>
        <sz val="10"/>
        <rFont val="Arial"/>
        <family val="2"/>
      </rPr>
      <t>La obra presenta irregularidades técnicas en la etapa 1 construcción del CDI</t>
    </r>
    <r>
      <rPr>
        <sz val="10"/>
        <rFont val="Arial"/>
        <family val="2"/>
      </rPr>
      <t xml:space="preserve"> entre las cuales encontramos: no sirve la red eléctrica, el desnivel del suelo inunda las aulas de los niños, se presenta patologías de humedad en la gran mayoría de la edificación, están mal instaladas las puertas, no hay puertas en los baños para los niños, faltan accesorios eléctricos e hidráulicos, faltan los accesorios para el baño de discapacitados, no funcionan las bombas.
Mediante informes de interventoría se observa la falta de seguimiento especialmente en temas relacionados con los ensayos y puestas en funcionamiento a las instalaciones eléctricas, hidráulicas, sanitarias y ensayos de concreto. en el proceso constructivo no se evidencio cumplimiento a los diferentes ensayos establecidos en la NSR, Código Retie y el Código de Fontanería y algunos Lineamientos del Guía de Ejecución de Infraestructura Jardines Infantiles para la Atención a la Primera Infancia como la altura de los enchapes y la no instalación de las puertas de los niños y niñas.por otra parte en el informe de Interventoría no se evidencia la realización de las respectivas pruebas de funcionamiento de los sistemas hidrosanitarios, hidráulico y eléctrico, no obstante la interventoría y la supervisión por parte de Comfaboy las recibió a entera satisfacción y se efectuó el respectivo pago al contratista. La mampostería en general presenta humedad a nivel del piso y a nivel de la cubierta, así como en la parte inferior a nivel del piso. 
En el caso de las aulas que se encuentra junto a los baños de niños, la humedad se presenta por la falta de impermeabilización de las vigas-canal y los tanques de almacenamiento de agua subterráneos;  En la zona del comedor cuando llueve se inunda debido a que la cubierta quedo muy a ras del muro y esto permite la entrada de agua al comedor.  En el patio central se presentan distintas irregularidades como lo son: No se cuenta con la totalidad de las barandas perimetrales haciendo falta una de estas, las barandas que se encuentran en el patio no están instaladas simplemente están sobrepuestas en el sitio donde deberían quedar y el drenaje en general del patio es deficiente y se están presentado humedades en el perímetro de este, las cuales afectan a las aulas que se encuentran a sus costados y la cubierta en policarbonato queda muy corta respecto a la pared, lo cual ocasiona entrada de agua cuando llueve.  Las puertas en madera no se terminaron de instalar, haciendo falta para esto la colocación de los tapa luces y la chapa de una puerta de servicio se encuentra incompleta. En el aula de gateadores hace falta una sección de la ventana principal.
En la red eléctrica interna se evidencian cajas de distribución sin tapa tanto a nivel de la cubierta como a nivel del piso, al no tener conocimiento de las pruebas realizadas a las redes internas no se puede asegurar si estas funcionan correctamente.
Las bombas eléctricas del sistema de almacenamiento de agua subterránea no cuentan con los accesorios auxiliares para su conexión y funcionamiento además estas no tienen la debida protección, la interventoría no comprobó el funcionamiento de las bombas ni lo reporta en los informes de interventoría.</t>
    </r>
  </si>
  <si>
    <t xml:space="preserve">Adelantar  actividades de acompañamiento y seguimiento, de conformidad con las capacidades técnicas de la  Regional, a la utilización de la infraestructura del CDI Panqueba, con el fin de reportar a la Sede de la Dirección General - Área de Infraestructura,  situaciones de irregularidad  en  la obra física.
Gestionar ante la la Direcció Administrativa, Grupo de Infraestructura para que adelante las acciones a que haya lugar para superar el hallazgo. 
</t>
  </si>
  <si>
    <t xml:space="preserve">Notificar el hallazgo a la Dirección Administrativa solicitando se evalue la situación de las condiciones actuales de la infraestructura y se adelanten las acciones tendientes a subsanar los hallazgos en caso de persistir. 
</t>
  </si>
  <si>
    <t>Hallazgo No. 102. Municipio de Panqueba-ICBF. Boyacá (A,D,F)
Construcción de Desarrollo Infantil en el Municipio de Panqueba: se observa falta de seguimiento en la ejecución de la obra por parte de la interventoría y el supervisor,lo que se refleja en fallas constructivas que no permiten una operación optima de la infraestructura. 
La obra presenta irregularidades técnicas en la etapa 1 construcción del CDI entre las cuales encontramos: no sirve la red eléctrica, el desnivel del suelo inunda las aulas de los niños, se presenta patologías de humedad en la gran mayoría de la edificación, están mal instaladas las puertas, no hay puertas en los baños para los niños, faltan accesorios eléctricos e hidráulicos, faltan los accesorios para el baño de discapacitados, no funcionan las bombas.
Mediante informes de interventoría se observa la falta de seguimiento especialmente en temas relacionados con los ensayos y puestas en funcionamiento a las instalaciones eléctricas, hidráulicas, sanitarias y ensayos de concreto. en el proceso constructivo no se evidencio cumplimiento a los diferentes ensayos establecidos en la NSR, Código Retie y el Código de Fontanería y algunos Lineamientos del Guía de Ejecución de Infraestructura Jardines Infantiles para la Atención a la Primera Infancia como la altura de los enchapes y la no instalación de las puertas de los niños y niñas.por otra parte en el informe de Interventoría no se evidencia la realización de las respectivas pruebas de funcionamiento de los sistemas hidrosanitarios, hidráulico y eléctrico, no obstante la interventoría y la supervisión por parte de Comfaboy las recibió a entera satisfacción y se efectuó el respectivo pago al contratista. La mampostería en general presenta humedad a nivel del piso y a nivel de la cubierta, así como en la parte inferior a nivel del piso. 
En el caso de las aulas que se encuentra junto a los baños de niños, la humedad se presenta por la falta de impermeabilización de las vigas-canal y los tanques de almacenamiento de agua subterráneos;  En la zona del comedor cuando llueve se inunda debido a que la cubierta quedo muy a ras del muro y esto permite la entrada de agua al comedor.  En el patio central se presentan distintas irregularidades como lo son: No se cuenta con la totalidad de las barandas perimetrales haciendo falta una de estas, las barandas que se encuentran en el patio no están instaladas simplemente están sobrepuestas en el sitio donde deberían quedar y el drenaje en general del patio es deficiente y se están presentado humedades en el perímetro de este, las cuales afectan a las aulas que se encuentran a sus costados y la cubierta en policarbonato queda muy corta respecto a la pared, lo cual ocasiona entrada de agua cuando llueve.  Las puertas en madera no se terminaron de instalar, haciendo falta para esto la colocación de los tapa luces y la chapa de una puerta de servicio se encuentra incompleta. En el aula de gateadores hace falta una sección de la ventana principal.
En la red eléctrica interna se evidencian cajas de distribución sin tapa tanto a nivel de la cubierta como a nivel del piso, al no tener conocimiento de las pruebas realizadas a las redes internas no se puede asegurar si estas funcionan correctamente.
Las bombas eléctricas del sistema de almacenamiento de agua subterránea no cuentan con los accesorios auxiliares para su conexión y funcionamiento además estas no tienen la debida protección, la interventoría no comprobó el funcionamiento de las bombas ni lo reporta en los informes de interventoría.</t>
  </si>
  <si>
    <t xml:space="preserve">Adelantar gestiones ante COMFABOY y los municipios de Panqueba, El Espino, Guacamayas, El Cocuy   buscando  el funcionamiento del CDI como quedó previsto en el Convenio 089  y mantener comunicada a la Dirección de Primera Infancia de la Sede de la Dirección General, frente a los resultados de esta gestión, a fin de tomar decisiones conjuntas para la operación del Programa  en Panqueba.
Una vez certificado por parte de la Dirección Administrativa las condiciones adecuadas del inmueble, convocar al Comité operativo del convenio para evaluar las condiciones para implementar el servicio. </t>
  </si>
  <si>
    <t xml:space="preserve">Una vez certificado por parte de la Dirección Administrativa las condiciones adecuadas del inmueble, convocar al Comité operativo del convenio para evaluar las condiciones para implementar el servicio. 
CONSIDERAR REVISAR EL TEMA CON LA DIRECCION DE PRIMERA INFANCIA, EN LA MEDIDA QUE SE SI SE INICIO LA OBRA ERA PORQUE EXISTÍA UNA NECESIDAD, PARA DEFINIR ACCIONES DE ATENCIÓN DE ESA NECESIDAD
</t>
  </si>
  <si>
    <t>Acta Comité Operativo</t>
  </si>
  <si>
    <t xml:space="preserve">Hallazgo No. 102. Municipio de Panqueba-ICBF. Boyacá (A,D,F)... continuación
La operación del Hogar según el convenio 089 del 2010 corresponde a la Caja de Compensación Familiar de Boyacá con asesoría y acompañamiento del ICBF, sin embargo no se ha implementado los diferentes programas de bienestar para mejorar las condiciones de bienestar de la primera Infancia del Municipio de Panqueba. La dotación se encuentra almacenada y no se utilizando, razón por la cual no se está mejorando las condiciones de la primera infancia del Municipio.
Según el convenio de Cooperación y Aporte 089 del 2010 suscrito entre el Instituto Colombiano de Bienestar Familiar, El Municipio de Panqueba, El Departamento de Boyacá y la Caja de Compensación Familiar de Boyacá – COMFABOY, en la cláusula segunda, parágrafo tercero: “ Una vez terminada la infraestructura, el Municipio se encargara del sostenimiento del mismo en lo referente a servicios públicos, mantenimiento y vigilancia; la CAJA se encargará del sostenimiento en lo referente a personal pedagógico y administrativo, bajo lineamientos previamente definidos, con los recursos que el Fondo de Atención Integral a la niñez “ …. En la visita no se evidencio el aporte de la CAJA en cuanto al personal pedagógico y administrativo por otra parte la operación y cumplimiento de la FASE 2 del CDI no se está cumpliendo según el convenio.
La Dotación fue entregada por COMFABOY al Municipio de Panqueba con Acta No. 001 del 13 de Noviembre del 2012, esta se encuentra almacenada en una aula del Centro de Desarrollo Infantil sin prestar ninguna función por la falta de personal administrativo y pedagógico, habiendo transcurrido más de un año de estar guardado dicho material con el riesgo que se pueda deteriorar con el paso del tiempo.
</t>
  </si>
  <si>
    <t xml:space="preserve">Adelantar gestiones ante COMFABOY y los municipios de Panqueba, El Espino, Guacamayas, El Cocuy   buscando  el funcionamiento del CDI como quedó previsto en el Convenio 089  y mantener comunicada a la Dirección de Primera Infancia de la Sede de la Dirección General, frente a los resultados de esta gestión, a fin de tomar decisiones conjuntas para la operación del Programa  en Panqueba
Adelantar gestiones ante COMFABOY y el  municipio de Panqueba  buscando  el funcionamiento del CDI como quedó previsto en el Convenio 089 .  
</t>
  </si>
  <si>
    <t xml:space="preserve">Solicitar a la Dirección Administrativa  que ceritifique si la condiciones del inmueble están adecuadas para operar el CDI.
</t>
  </si>
  <si>
    <t xml:space="preserve">Certificación
</t>
  </si>
  <si>
    <t>Hacer siguimiento al uso de la dotación.</t>
  </si>
  <si>
    <t>Informe de seguimiento</t>
  </si>
  <si>
    <t>AE2014-CGR-BY-103</t>
  </si>
  <si>
    <r>
      <t xml:space="preserve">Hallazgo No. 103. Municipio de Moniquirá-ICBF. Boyacá (A- FA)
</t>
    </r>
    <r>
      <rPr>
        <sz val="10"/>
        <rFont val="Arial"/>
        <family val="2"/>
      </rPr>
      <t>Construcción de un Hogar Agrupado - Zona Urbana – Municipio de Moniquirá, La obra se encuentra suspendida por faltas de recursos, sin embargo se le asignaron recursos del Conpes 162 pero la Administración Municipal no ha adelantado ningún proceso contractual para continuar con la obra. La obra ejecutada correspondiente al 50%,  En la actualidad la estructura se encuentra abandonada y no presta ninguna función, para terminar lo proyectado hace falta la construcción de la batería de baños, un aula, restaurante y cocina.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Siempre.En la visita realizada al sitio de obra se verificó la ejecución de 5 aulas, las cuales presentan deterioro en la red eléctrica, levantamiento de los pisos y vidrios rotos,</t>
    </r>
  </si>
  <si>
    <t xml:space="preserve">Lo anterior se debe a que la administración a pesar de disponer de recursos del CONPES 162 de 2013, no ha adelantado ninguna gestión conducente a la terminación de la obra.     </t>
  </si>
  <si>
    <t>Solicitar la intervencion de la Alcaldia de Moniquirá,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t>
  </si>
  <si>
    <t>Adelantar reunión con la administración municipal a fin de conocer de primera mano el estado actual de las obras, las dificultades y las proyeccciones para puesta en marcha del servicio a primera infancia.</t>
  </si>
  <si>
    <t>Evaluada la situación y en caso de ser necesario, remitir a organismos de control.</t>
  </si>
  <si>
    <t>AE2014-CGR-BY-104</t>
  </si>
  <si>
    <r>
      <rPr>
        <b/>
        <sz val="10"/>
        <rFont val="Arial"/>
        <family val="2"/>
      </rPr>
      <t>Hallazgo No. 104. Municipio de Sotaquirá-ICBF. Boyacá</t>
    </r>
    <r>
      <rPr>
        <sz val="10"/>
        <rFont val="Arial"/>
        <family val="2"/>
      </rPr>
      <t xml:space="preserve"> </t>
    </r>
    <r>
      <rPr>
        <b/>
        <sz val="10"/>
        <rFont val="Arial"/>
        <family val="2"/>
      </rPr>
      <t>(A- FA)</t>
    </r>
    <r>
      <rPr>
        <sz val="10"/>
        <rFont val="Arial"/>
        <family val="2"/>
      </rPr>
      <t xml:space="preserve">
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
</t>
    </r>
  </si>
  <si>
    <t>La administración a pesar de disponer de recursos del CONPES 162 de 2013, no ha adelantado ninguna gestión conducente a la terminación de la obra.     La Administración Municipal no reporta al ICBF Regional Boyacá información sobre la ejecución de los recursos</t>
  </si>
  <si>
    <t xml:space="preserve">Solicitar la intervencion de la Alcaldia de Sotaquirá,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
</t>
  </si>
  <si>
    <r>
      <rPr>
        <b/>
        <sz val="10"/>
        <rFont val="Arial"/>
        <family val="2"/>
      </rPr>
      <t>Hallazgo No. 105. Municipio de Guateque-ICBF. Boyacá (A-D-IP)</t>
    </r>
    <r>
      <rPr>
        <sz val="10"/>
        <rFont val="Arial"/>
        <family val="2"/>
      </rPr>
      <t xml:space="preserve">
Construcción de Jardín Infantil (hogar agrupado) - </t>
    </r>
    <r>
      <rPr>
        <b/>
        <sz val="10"/>
        <rFont val="Arial"/>
        <family val="2"/>
      </rPr>
      <t>Zona Urbana Municipio de Guateque</t>
    </r>
    <r>
      <rPr>
        <sz val="10"/>
        <rFont val="Arial"/>
        <family val="2"/>
      </rPr>
      <t>,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
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 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 resistente de nuestro país.  Por las consideraciones anteriores se constituye en un hallazgo administrativo con presunta incidencia disciplinaria y se iniciará una indagación preliminar por la Gerencia Departamental.</t>
    </r>
  </si>
  <si>
    <t xml:space="preserve">Lo anterior se presenta por falta der planeación en cuanto a estudios previos, incumplimiento de las normas sismo resistentes (por no contar con estudio de suelos, ni planos arquitectónicos firmados, entre otros) y del Plan de Ordenamiento Territorial, al igual que falta de supervisión técnica en la ejecución de los contratos. Situación que puede generar patologías de origen geotécnico y estructural, ocasionando inversiones en nuevos estudios y de obras complementarias para la terminación del proyecto. Adicionalmente al encontrarse la obra suspendida y en abandono, existe riesgo de pérdida de recursos invertidos por el deterioro de la misma y no se estaría cumpliendo con el propósito social para la atención a niños y niñas de Primera Infancia. 
</t>
  </si>
  <si>
    <t xml:space="preserve">Reportar al Alcalde del Municipio con copia a  Sede de la Dirección General, Dirección de Primera Infancia, situaciones que tengan que ver con deficiencias y/o dificultades en la infraestructura y su afectación en la prestación del servicio a la primera infancia
Solicitar a la alcaldía de Guateque, la realizacion de los estudios de suelos que la CGR manifiesta y los demas estudios tecnicos requeridos para determinar la viabilidad y termino  de la obra.
</t>
  </si>
  <si>
    <t xml:space="preserve">Reportar al Alcalde del Municipio con copia a  Sede de la Dirección General, Dirección de Primera Infancia, situaciones que tengan que ver con deficiencias y/o dificultades en la infraestructura y su afectación en la prestación del servicio a la primera infancia
Solicitar a la alcaldía de Guateque, la realizacion de los estudios de suelos que la CGR manifiesta y los demas estudios tecnicos requeridos para determinar la viabilidad y termino  de la obra.
Solicitar la intervencion de la Alcaldia,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
</t>
  </si>
  <si>
    <r>
      <rPr>
        <b/>
        <sz val="10"/>
        <rFont val="Arial"/>
        <family val="2"/>
      </rPr>
      <t>Hallazgo No. 106. Municipio el Espino-ICBF. Boyacá.</t>
    </r>
    <r>
      <rPr>
        <sz val="10"/>
        <rFont val="Arial"/>
        <family val="2"/>
      </rPr>
      <t xml:space="preserve"> </t>
    </r>
    <r>
      <rPr>
        <b/>
        <sz val="10"/>
        <rFont val="Arial"/>
        <family val="2"/>
      </rPr>
      <t>(A-FA)</t>
    </r>
    <r>
      <rPr>
        <sz val="10"/>
        <rFont val="Arial"/>
        <family val="2"/>
      </rPr>
      <t xml:space="preserve">
Compra y Adecuación de inmueble para un Hogar agrupado - Zona Urbana Municipio de El Espino, se encontraron diseños generales, los diseños específicos no son claros y no se ajustan a los lineamientos de la norma de sismo resistencia, sin embargo el inmueble que se adquirió es antiguo para la adecuación del Hogar, su ejecución se encuentra en un 30% de avance, está abandonado y la Contraloría Departamental de Boyacá emitió función de advertencia. El proyecto cuenta con un levantamiento arquitectónico y detalles estructurales, como una parte de la casa es antigua no se cuenta con un estudio de vulnerabilidad sísmica acorde a los lineamientos de la Norma Sismo-Resistente La obra se encuentra suspendida, la Contraloría Departamental de Boyacá emitió Función de Advertencia. La adecuación consta de tres partes una nueva que está en buen estado, y las otras dos en regular estado. En la actualidad la obra está sin prestar ningún servicio. Se realizó el proyecto en seis contratos, dos de suministros de materiales y cuatro contratos de obra, lo ejecutado está acorde a lo liquidado. Con los recursos del Conpes 123 se adquirió dotación, los cuales se están utilizando por los diferentes hogares infantiles del Municipio.
</t>
    </r>
  </si>
  <si>
    <t xml:space="preserve">Reportar al Alcalde del Municipio con copia a  Sede de la Dirección General, Dirección de Primera Infancia, situaciones que tengan que ver con deficiencias y/o dificultades en la infraestructura y su afectación en la prestación del servicio a la primera infancia.     Solicitar a la administraciòn del municipio del Espino el cumplimiento de   la Gúia de Infraestructa para Primera Infancia y la terminaciòn de la obra.
Solicitar la intervencion de la Alcaldia,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
</t>
  </si>
  <si>
    <t>AR2012-CGR-DG050</t>
  </si>
  <si>
    <t>BOYACA</t>
  </si>
  <si>
    <t>Hallazgo No. 50 Boyacá. Contrato de Aporte (A)                                                De los contratos analizados se observó lo siguiente:
Contrato de aporte No.15/26/2012/349 del 18/12/2012 con la Asociación de padres de familia del Hogar Infantil de Puerto Boyacá, para atender a la primera infancia en el marco de la estrategia “de Cero a Siempre”, de conformidad con las directrices, lineamientos y parámetros establecidos por el ICBF, así como regular las relaciones entre las partes derivadas de la entrega de aportes del ICBF a CONTRATISTA, para que este asuma y bajo su responsabilidad dicha atención, donde en los estudios y documentos previos en el alcance del objeto se indica: “La atención se prestará en la modalidad Familiar, en las unidades de atención de jurisdicción de centros Zonales de: Tunja 1 (Municipio de Tuta), Chiquinquirá y Duitama de la Regional Boyacá del ICBF; es decir no incluye Puerto Boyacá, no obstante se ejecutó en este municipio. Situación similar a lo anterior se observó en los siguientes contratos:
Contrato de aporte No.15/26/2012/351 del 19/12/2012 con la Asociación de padres de familia del Hogar Infantil Moniquirá para atender a la primera infancia en el marco de la estrategia “de Cero a Siempre”, de conformidad con las directrices, lineamientos y parámetros establecidos por el ICBF, así como regular las relaciones entre las partes derivadas de la entrega de aportes del ICBF a EL CONTRATISTA, para que este asuma y bajo su responsabilidad dicha atención; donde en los estudios y documentos previos en el alcance del objeto se indica: “La atención se prestará en la modalidad Familiar, en las unidades de atención de jurisdicción de centros Zonales de: Tunja 1 (Municipio de Tuta), Chiquinquirá y Duitama de la Regional Boyacá del ICBF; es decir no incluye Moniquirá. Igual situación se presentó en el contrato de aporte No.15/26/2012/34 con Asociación de padres de familia del hogar infantil Vecinal Miraflores.
Para cada uno de los contratos mencionados, se estableció que fueron ejecutados en los municipios de Puerto Boyacá. Moniquirá y Miraflores, de acuerdo a los informes de la supervisión de dichos contratos.</t>
  </si>
  <si>
    <t>La anterior situación se presenta por falta mecanismos de seguimiento y control en el archivo correcto de los soportes de la etapa precontractual, ya que existía un documento específico de estudios previos para los municipios en referencia, lo cual genera incertidumbre respecto a lugar de ejecución de los contratos.</t>
  </si>
  <si>
    <t>Realizar estricto control bajo los parámetros del proceso de Gestión Documental - Archivo- , a las carpetas que contienen la información de los  procedimientos  precontractuales y contractuales que adelanta la Regional (contratación de aporte).</t>
  </si>
  <si>
    <t>Organizar por la dependencia interesada  las carpetas de archivo de la etapa precontractual suscrito por la Regional, a partir de agosto de 2013, garantizando la inclusión de los documentos efectivamente producidos para el objeto a contratar. Terminar de revisar las carpetas de la muestra definida.</t>
  </si>
  <si>
    <t>Carpetas organizadas</t>
  </si>
  <si>
    <t>AR2012-CGR-DG072</t>
  </si>
  <si>
    <t>Hallazgo No. 72 Boyacá, Supervisión de Contratos (A) En el Contrato de prestación de servicios profesionales No.15/20/2012/208 del 2 de marzo de 2012, para prestar atención terapéutica en el área de Psicología a niños, niñas y adolescentes y familias con derechos vulnerados o en riesgos de vulneración, que experimenten crisis o dificultades en razón a factores internos o del contexto que ameriten atención especial en el centro Zonal de Duitama, se observó: De acuerdo al Memorando 1510400-05265 del 7 de diciembre de 2012, la Coordinadora del Centro Zonal de Duitama, remite a la Coordinadora Grupo Financiero de la Regional del ICBF certificación e informe del contrato, del periodo del 02/12/2012 al 30/12/2012, donde se indica el cumplimiento de las obligaciones por parte del contratista durante dicho periodo.
Situación similar a la anterior se presenta entre otros, en los siguientes contratos:
− Contrato de prestación de servicios profesionales No.15/20/2012/193 del 28 de febrero de 2012, para prestar servicios profesionales en el área de trabajo social a equipos técnico disciplinarios de defensorías de familia de asuntos conciliables y no conciliables centro Zonal de Duitama. Contrato de prestación de servicios profesionales No.15/20/2012/297del 30 de octubre de 2012, para brindar asistencia y acompañamiento en la ejecución seguimiento y control a las actividades y servicios ofrecidos en los programas dirigidos a la primera infancia en el Departamento de Boyacá Centro Zonal el Cocuy, como enlace de operaciones.
Para este último contrato, de acuerdo a la Cláusula TERCERA del mismo (Obligaciones específicas del contratista), con respecto al Formato informe de obligaciones y certificación del supervisor-contratos de prestación de servicios personales (numeral 3: INFORME DE ACTIVIDADES), correspondiente al mes de noviembre de 2012 Tabla 14, De acuerdo con lo anterior se observa que los informes presentados por la contratista y certificados por la supervisora del contrato no describen en forma precisa las actividades realizadas en términos cuantitativos y cualitativos, al igual que en el informe del mes de diciembre donde prácticamente relaciona lo mismo del mes de noviembre de 2012. Situación parecida ocurre con el contrato 15/20/2012/294 del 30 de octubre de 2012 por $7.8 millones, cuyo objeto era brindar asistencia y acompañamiento en la ejecución, seguimiento y control a las actividades y servicios ofrecidos en los programas dirigidos a primera infancia en el departamento de Boyacá Centro Zonal de Sogamoso, donde se presenta informe de actividades por parte de la contratista y con excepción de las visitas realizadas a hogares comunitarios, en las demás no se indica en forma cuantitativa las actividades realizados durante dicho periodo y en el informe del mes de diciembre donde hace referencia que durante el período del 1 al 31 se realizaron actividades, priorizando en los programas de primera infancia visitas de asesoría y acompañamiento a los hogares infantiles en el municipio de Sogamoso, sin hacer referencia en forma precisa y clara a cúales de las 13 obligaciones específicas pactadas por el contratista según la cláusula TERCERA del contrato realizó durante dicho mes.</t>
  </si>
  <si>
    <t>Lo anterior se presenta por falta de mecanismos efectivos de seguimiento y control por parte de los supervisores de los contratos y puede conducir a que se reconozcan y paguen servicios sin que estos hayan sido prestados por parte de los contratistas, teniendo en cuenta que se están certificando por anticipado.</t>
  </si>
  <si>
    <t>Garantizar que la expedición de Certificaciones de cumplimiento de obligaciones de contratos de servicios personales, describan de forma culitativa y cuantitativa las actividades realmente ejecutadas en el periodo certificado</t>
  </si>
  <si>
    <t>Verificación aleatoria bimestralmente, en Comité Estratégico básico, al 20%  de informe de obligaciones y certificación del supervisor contratos de servicios personales presentados por los Centros Zonales, por objeto contractual.</t>
  </si>
  <si>
    <t xml:space="preserve">Brindar orientacion tecnica por parte de la Regional  a los supervisores de contrato referente a la expedicion del informe obligaciones y certificaicon del supervisor contrato de servicios personales,
</t>
  </si>
  <si>
    <t xml:space="preserve">Por parte del Grupo Financiero, realizar verificacion del cronograma de actividades frente a certificado de obligaciones y realizar las devoluciones cuando ello lo amerite.  </t>
  </si>
  <si>
    <t xml:space="preserve">Correos electronicos  y memorandos de devolucion </t>
  </si>
  <si>
    <t>AR2012-CGR-DG171</t>
  </si>
  <si>
    <r>
      <t xml:space="preserve">Hallazgo No. 171 – Propiedad Planta y Equipo (A) - Edificaciones  PARTE 12 BOYACA
</t>
    </r>
    <r>
      <rPr>
        <b/>
        <sz val="10"/>
        <rFont val="Arial"/>
        <family val="2"/>
      </rPr>
      <t>REGIONAL BOYACA</t>
    </r>
    <r>
      <rPr>
        <sz val="11"/>
        <rFont val="Calibri"/>
        <family val="2"/>
        <scheme val="minor"/>
      </rPr>
      <t xml:space="preserve">
La cuenta 1640 Edificaciones a 31-12 de 2012 presenta incertidumbre en $2.460 millones, que corresponde a edificaciones pendientes por legalizar por el ICBF a nivel Nacional, convenios realizados a partir del 2009 con la Federación Nacional de Cafeteros para arreglos locativos, como son Tunja 2, El Cocuy, Otanche, Miraflores y el Jardín Social Juan Velazco de Gallo en Tunja.</t>
    </r>
  </si>
  <si>
    <t>Adelantar acciones a efectos de garantizar la legalización de obras y depuración de información contable.</t>
  </si>
  <si>
    <t>Generar acción correctiva a la Dirección Administrativa a efectos de que se adelante la legalización de obras.</t>
  </si>
  <si>
    <t>Reporte ISOLUCION</t>
  </si>
  <si>
    <t xml:space="preserve">Realizar la Reclasificación de cuentas de las Obras ejecutadas de conformidad con las Actas de Entrega enviadas por el Grupo de Infraestructura de la Dirección General.
</t>
  </si>
  <si>
    <t>Cuentas depuradas</t>
  </si>
  <si>
    <t>Realizar seguimiento al avance en la reclasificación de cuentas en el marco del comité estratégico</t>
  </si>
  <si>
    <t>Acta de comité</t>
  </si>
  <si>
    <t>AR2012-CGR-DG175</t>
  </si>
  <si>
    <r>
      <rPr>
        <b/>
        <sz val="10"/>
        <rFont val="Arial"/>
        <family val="2"/>
      </rPr>
      <t xml:space="preserve">Hallazgo No. 175 parte 2. Otros Activos 1915 – 1920 – 1930 (A)
</t>
    </r>
    <r>
      <rPr>
        <sz val="11"/>
        <rFont val="Calibri"/>
        <family val="2"/>
        <scheme val="minor"/>
      </rPr>
      <t xml:space="preserve">La cuenta 1915 Obras y Mejoras en propiedad ajena a 31-12-2012 presenta incertidumbre en $1.686.4 millones, el movimiento debito se presentó por la contratación realizada desde el nivel central con la Federación Nacional de Cafeteros para el Municipio de Toca, sin que desde allí (nivel Central) se informe a la Regional de las actividades realizadas o el cumplimiento del contrato para legalizar esas cifras.
</t>
    </r>
  </si>
  <si>
    <t xml:space="preserve">Realizar la Reclasificación de cuentas de las Obras ejecutadas de conformidad con las Actas de Entrega enviadas por el Grupo de Infraestructura de la Dirección General.
</t>
  </si>
  <si>
    <t xml:space="preserve">Continuación…
Hallazgo No. 176 parte 3. Valorización Bienes Inmuebles (A)
En el Balance según SIIF a 31 de diciembre de 2012, presenta incertidumbre en la cuenta 1999 Valorizaciones, saldo anterior de $9.550.8 millones sin embargo en el balance que presenta la Regional registra saldo anterior $8.324.6 millones, sin que se presenten movimientos débitos o créditos, registrando el mismo saldo final, como se observa en el cuadro siguiente:TABLA No. 72 
</t>
  </si>
  <si>
    <t xml:space="preserve">Continuación…
Hallazgo No. 176 parte 3. Valorización Bienes Inmuebles (A)
En el Balance según SIIF a 31 de diciembre de 2012, presenta incertidumbre en la cuenta 1999 Valorizaciones, saldo anterior de $9.550.8 millones sin embargo en el balance que presenta la Regional registra saldo anterior $8.324.6 millones, sin que se presenten movimientos débitos o créditos, registrando el mismo saldo final, como se observa en el cuadro siguiente:TABLA No. 72 
</t>
  </si>
  <si>
    <t>AE2014-CGR-CA-120</t>
  </si>
  <si>
    <t>REGIONAL CALDAS</t>
  </si>
  <si>
    <r>
      <t>Hallazgo No 120. Con presunta incidencia administrativa. Regional Caldas</t>
    </r>
    <r>
      <rPr>
        <sz val="8"/>
        <rFont val="Arial"/>
        <family val="2"/>
      </rPr>
      <t xml:space="preserve">
CDI Niña María Sede 1: El centro funciona en una edificación de propiedad del Municipio de Anserma, en la cual se encuentra evidencias que ha sido intervenida varias veces, pues se encontraron obras que se podrían denominar como nuevas aunque ya tienen varios años.
No obstante lo anterior se encontraron techos deteriorados, sus soportes en algunas zonas presentan mal estado, pues se encontraron cuartones que presentan deterioro con el riesgo de un posible desplome del techo.
Hay presencia de humedad en gran parte de la infraestructura tanto en techos como en paredes.
Pisos de madera zapan los cuales en algunos sitios están levantados o sueltos, no son firmes lo que ocasiona que se muevan con el paso de las personas y están soportados en viguetas de maderas las cuales tienen presencia de broma lo cual potencializa el riesgo de desplome y se amerita intervención lo más pronto posible y así evitar el peligro ante el cual están expuestos no solo los infantes como también los docentes y demás personas que visitan el CDI.
CDI Arco Iris Sede 1: El centro atiende a 156 niñas y niños. La infraestructura es una casa alquilada, funciona en un segundo piso, presenta humedades en techos y paredes. Los espacios son reducidos e insuficientes por lo cual presenta hacinamiento.
CDI Arco Iris Sede 2: La infraestructura es una casa alquilada, en el momento de la visita de la CGR la institución estaba ad portas de ser traslada a otra edificación también alquilada, se evidencia hacinamiento, pues los espacios son insuficientes para la población atendida.</t>
    </r>
    <r>
      <rPr>
        <b/>
        <sz val="8"/>
        <rFont val="Arial"/>
        <family val="2"/>
      </rPr>
      <t xml:space="preserve">
</t>
    </r>
    <r>
      <rPr>
        <sz val="8"/>
        <rFont val="Arial"/>
        <family val="2"/>
      </rPr>
      <t>Dado lo anterior y de acuerdo con consultas realizadas a las responsables de los CDI se puede concluir que la oferta es insuficiente pues hay lista de espera en los cuatro centros, sin embargo no se puede ampliar la oferta por insuficiencia de infraestructura física.
...
Se presenta riesgo en la sanidad y salubridad de los niños beneficiarios de los CDI, así como riesgo a la integridad por el debilitamiento de las infraestructuras. De igual forma se puede afectar la nutrición de los niños por el almacenamiento inadecuado de los víveres. Afectación del desarrollo integral de los niños por falta de espacios adecuados.</t>
    </r>
  </si>
  <si>
    <t>Lo anterior tiene como causa las debilidades en la expedición de los certificados de idoneidad técnico administrativa del operador y la habilitación de las sedes por parte del Instituto sin las condiciones requeridas para la prestación del servicio y el incumplimiento de lo regulado para orientar la prestación del servicio en Centros de Desarrollo Infantil.</t>
  </si>
  <si>
    <t>Socializar plan de emergencia con personal que permanece en la infraestructura
Realizar  mejoras a la infeaestructura en  las humedades,   malla a la escalera que del 2 piso va al 3 píso, reja en la entrada principal,  división en la terraza para que los niños y niñas no tengan acceso al balcón, los niños y niñas atendidos en el 3 piso, minimizar desplazamiento de los niños entre el 2 y 3 piso.  
Busquedas activas de casas para el traslado de la sede 1, ya que la sede 2 fue reubicada desde finales del año 2014, para la sede 1 se han encontrado.</t>
  </si>
  <si>
    <t xml:space="preserve">Realizar visita   de  verificaciòn de estandares a la nueva sede donde sera trasladado el CDI con el fin de emitir el concepto de habilitaciòn.
</t>
  </si>
  <si>
    <t>Acta de visita y concepto de habilitaciòn</t>
  </si>
  <si>
    <t>Adecuaciones de piso y techo,cambio de soportes de escaleras a traves de contrato de obra con recursos conpes en el HOGAR INFANTIL NIÑA MARIA SEDE No. 1 por parte de la Alcaldia Municipal  durante  el periodo : 26 de Octubre y terminan el 22 de Dicembre de 2015</t>
  </si>
  <si>
    <t xml:space="preserve">Realizar visita   de  verificaciòn de estandares de las adecuaciones el fin de emitir el concepto de habilitaciòn.
</t>
  </si>
  <si>
    <t>Acta de visita</t>
  </si>
  <si>
    <t>CALDAS</t>
  </si>
  <si>
    <t>ARGR2013-CGR-CAQ- 25</t>
  </si>
  <si>
    <t>Caquetá</t>
  </si>
  <si>
    <r>
      <rPr>
        <b/>
        <sz val="10"/>
        <rFont val="Arial"/>
        <family val="2"/>
      </rPr>
      <t xml:space="preserve">Hallazgo 25.CAQUETA. FACTURAS. (D).
</t>
    </r>
    <r>
      <rPr>
        <sz val="10"/>
        <rFont val="Arial"/>
        <family val="2"/>
      </rPr>
      <t>El ICBF Regional Caquetá, incumplió lo señalado en la Ley 87 de 1993 art. 2, objetivos del Sistema de Control Interno y los principios de la Contabilidad Pública.
Debido a que se evidenciaron errores en la elaboración y presentación de facturas por parte del operador, en los siguientes casos: en el contrato 275 de 20-12-2011, cuya ejecución inicio el 31-12-11, el contratista presenta la factura con fecha 29-12-11; La factura N° 579 del mes de diciembre de 2013, se efectúa el 12-12-13, mucho antes de concluir el mes y la factura N° 498 no tiene fecha; el Contrato 273 del 20-12-11, el inicio del contrato es del 31 de diciembre de 2011, sin embargo la factura NQ0309 tiene fecha 29-12-11.</t>
    </r>
  </si>
  <si>
    <t>Lo anterior por deficiencias en las labores de supervisión y de control, lo que genera cobros por parte del contratista sin que el servicio se haya recibido inclusive antes de iniciar la ejecución contractual.</t>
  </si>
  <si>
    <t xml:space="preserve">Fotalecer  la  Supervisión  y los conocimientos  en principios de la contabilidad a servidores Publicos y Contratistas que interviene en la  supervisión y revisión a los soportes para  trámite de pago de los Servicios contratados.
</t>
  </si>
  <si>
    <t>Aplicar trimestralmente lista de verificación al cumplimiento de los requisitos de la Factura, documentos soportes para el pago que son recepcionados en pagaduría.</t>
  </si>
  <si>
    <t>Lista de Verificación</t>
  </si>
  <si>
    <t>FINANCIERA:
30-04-2015:  Se aplicó lista  de verifación a los  contratos de aporte ,Restablecimiento de la Administración a  la Justicia. 180-182-183-184-185 correspondientes al primer trimestre 2015,
30-05-2015: Los siguientes informes se harán en el 2° ,3°  y 4° Trimestre de 2015.            
 30-06-2015: Con fecha 5/6/2015 se aplicó lista de verificación al cumplimiento de los requisitos de la factura a los contratos de Aporte Nos 192,194, 201,180,188 y 200. 
31-07-2015 : La proxima actividad de  verificación está  p´rogramada  para  el 30-08-2015
31-08-2015: Los  días  10  ,12  y 24 de agosto se aplicó lista de  Verificación  Actividad  2  al cumplimiento de los requisitos de las facturas  en documentos soportes para  el pago  que son recepcionados en pagaduría a  las  cuentas de los  contratos  números 130-147-179-180-146-182-185 y 145
30-09-2015:  El  07 , 08 y 10 de septiembre se aplicó verificación al  cumplimiento  de los requisitos de las  facturas  que reposan en el área de  pagaduría de  los contratos  63/2015, 193/2014,197/2014, 198/2014, 182/2014, 183/2014, 184/2014 ,185/2014 y 128 /2015.</t>
  </si>
  <si>
    <r>
      <rPr>
        <b/>
        <sz val="10"/>
        <rFont val="Arial"/>
        <family val="2"/>
      </rPr>
      <t>Hallazgo 38. CAQUET Á. ACTAS DE INICIO. (A).</t>
    </r>
    <r>
      <rPr>
        <sz val="10"/>
        <rFont val="Arial"/>
        <family val="2"/>
      </rPr>
      <t xml:space="preserve">
El ICBF Regional Caquetá, incumplió lo indicado en la cláusula segunda, numeral 2.2.2, de algunos contratos relacionado con la suscripción del acta de inicio. 
Se evidenció que en los contratos N°s: 273 de 2011, 275 del 2011 y 123 de 2013 no se suscribieron actas de inicio del contrato.</t>
    </r>
  </si>
  <si>
    <t>Verificar que dentro las minutas  de los contratos de Aporte, se incluya  la clausula que obligue la suscripción de Acta de Inicio, si a ello hubiere lugar y efectivamente repose el documento en el expediente contractual.</t>
  </si>
  <si>
    <t>Verificar la inclusion  de la clausula de acta de inicio en las minutas de los contratos de aportes en el periodo, que incluye obligación de suscribir actas de inicio..</t>
  </si>
  <si>
    <t>Contratos de Aporte</t>
  </si>
  <si>
    <t xml:space="preserve">JURIDICA: 
30-04-2015: Los Contratos de Aporte que a la fecha se han suscrito tienen incluida como obligación "suscribir Acta de Inicio" y las Actas reposan en los Expedientes Contractuales del Grupo Juridico.
30-05-2015: Durante el mes de mayo de 2015, no se suscribieron Contratos de Aporte, sin embargo cada uno de los Contratos de Aporte donde se incluye Como obligación "suscribir Acta de Inicio"  estas Actas reposan en los Expedientes Contractuales del Grupo Juridico.
30-06-2015: Durante el mes de Junio de 2015, se suscribieron  tres (3) Contratos de Aporte, de los cuales dos (2) Contratos iniciaron su ejecución en el mes de junio de 2015 y en cada expediente Contractual reposa el Acta de Inicio de los contratos mencionados, el otro Contrato incia su ejecución en el 1 de julio de 2015, razón por la cual el reporte del acta de incio se realizara en el mes de julio de 2015.
30-07-2015: Durante el mes de Julio de 2015, se suscribio Un (1) Contrato de Aporte, el cual inicio su ejecución el día 15 de julio de 2015, el cual no tiene incluida como obligación "suscribir Acta de Inicio".
30-08-2015:  Durante el mes de Agosto de 2015, se suscribio Un (1) Contrato de Aporte, el cual inicio su ejecución el día 11 de agosto de 2015, el cual no tiene incluida como obligación "suscribir Acta de Inicio".
30-09-2015: Durante el mes de Septiembre de 2015, se suscribieron Seis (6) Contratos de Aporte, los cuales iniciaron su ejecución en el mes de octubre de 2015 , razón por la cual mediante correo electronico de fecha 01 de octubre de 2015, enviado a los Coordinadores del Centro Zonal Florencia 1 y Florencia 2, Supervisores de los Contratos suscritos, se les requirio que allegaran las Actas de Inicio de los seis (6) Contratos que iniciaron ejecución. </t>
  </si>
  <si>
    <t>ARGR2013-CGR-CAQ- 38</t>
  </si>
  <si>
    <t>Lo anterior por deficiencias de supervísíón y seguimiento de las obligaciones pactadas en los contratos, lo que genera incertidumbre en el inicio real de la ejecución de los contratos.</t>
  </si>
  <si>
    <t>Solicitar a los Supervisores de los Contratos de Aporte mediante correos electronicos que envien las respectivas actas de inicio de la ejecución del Contrato de Aporte.</t>
  </si>
  <si>
    <t>Actas de Inicio</t>
  </si>
  <si>
    <t>JURIDICA: 
30-04-2015:Todos los Contratos de Aporte que tienen obligación de remitir las actas de inicio suscrito durante la vigencia 2015, cada uno tiene las actas de inicio enviadas por los supervisores.
30-05-2015: Durante el mes de mayo de 2015, no se suscribieron Contratos de Aporte, razón por los supervisores no allegaron actas de inicio de los Contratos.
30-06-2015: Durante el mes de Junio de 2015, se suscribieron  tres (3) Contratos de Aporte, de los cuales dos (2) Contratos iniciaron su ejecución en el mes de junio de 2015 y en cada expediente Contractual reposa el Acta de Inicio de los contratos 146 y 147 de 2015.
30-07-2015: Durante el mes de julio de 2015, no se suscribieron Contratos de Aporte donde este como obligación la suscripción de Acta de Inicio a la ejecución del Contrato, razón por la cual los supervisores no allegaron actas de inicio de los Contratos.
30-08-2015: Durante el mes de Agosto de 2015, no se suscribieron Contratos de Aporte donde este como obligación la suscripción de Acta de Inicio a la ejecución del Contrato, razón por la cual los supervisores no allegaron actas de inicio de los Contratos.
30-09-2015: Durante el mes de Septiembre de 2015, se suscribieron  seis (6) Contratos de Aporte donde cada uno tiene la obligación de  suscripción de Acta de Inicio a la ejecución del Contrato, razón por la cual los supervisores no allegaron actas de inicio de los Contratos, razón por la cual mendiate correo electronico de fecha 01 de octubre de 2015, enviado a los Coordinadores del Centro Zonal Florencia 1 y Florencia 2, Supervisores de los Contratos suscritos, se les requirio que allegaran las Actas de Inicio de los seis (6) Contratos que iniciaron ejecución.</t>
  </si>
  <si>
    <t>ARGR2013-CGR-CAQ- 57</t>
  </si>
  <si>
    <r>
      <t xml:space="preserve">Hallazgo 57. CAQUET Á. CONTRATO NQ273 DE 2011. (A, D, F)
</t>
    </r>
    <r>
      <rPr>
        <sz val="10"/>
        <rFont val="Arial"/>
        <family val="2"/>
      </rPr>
      <t xml:space="preserve">
En el 2013: en los meses de enero y marzo se pagó mayor valor por $4.46 y $0.87 millones respectivamente y en los meses de febrero, abril y mayo, se canceló menor valor por $0.86, $0.73 y $0.12 millones respectivamente.
Una vez analizados los valores cancelados de más y restado los meses que se pagó menos, el resultado es la cancelación de mayor valor por $3.62 millones. El contrato fue modificado en el mes de enero de 2012, incrementando en 10 el número de cupos para atender a partir del 1 de febrero de 2012. 
En enero de 2012 se atendió efectivamente 4 cupos, menos del 50% de los cupos contratados en el contrato primogenio, por consiguiente no existía una demanda del servicio para proceder a contratarla. En febrero de 2012, se atendieron 9 cupos que fueron los 10 pactados en el contrato inicial, sin embargo en razón a las condiciones de pago del contrato se canceló $9.91 millones, por los 10 cupos que se adicionaron en la modificación y no fueron utilizados. En marzo de 2012, según el informe del operador fueron atendidos 10 adolescentes, se continúa atendiendo los pactados en el contrato inicial, sin embargo debido a las condiciones de pago del contrato se canceló $6.94 millones, por los 10 cupos que se adicionaron en la modificación y no fueron utilizados.
El no acatamiento de lo pactado en el contrato, conllevó a la adición de 10 cupos más a partir del mes de febrero de 2012, cupos que no fueron utilizados en los meses de febrero y marzo de 2012, sin embargo debido a las condiciones de desembolso del contrato (cláusula Sexta), se pagó el porcentaje contemplado en el mismo por cupos no utilizados, lo cual ascendió a $16.85 millones.</t>
    </r>
  </si>
  <si>
    <t>Lo anterior por falta de Planeación y estudio de mercado de la demanda, deficiente supervisión y seguimiento de las actividades contractuales.
Lo cual genero hallazgo con presunta incidencia disciplinaria de conformidad con
la Ley 734 de 2002 y fiscal en cuantía de $20.47 millones.</t>
  </si>
  <si>
    <t xml:space="preserve">Programar  los cupos a contratar, en las modalidades del SRPA, con base en lo establecido en los lineamientos de programación  y ejecución de metas sociales y financieras de la vigencia anterior.
</t>
  </si>
  <si>
    <t xml:space="preserve">Sustentar y Programar  Metas sociales y Financieras
</t>
  </si>
  <si>
    <t>CE.ZONAL FLORENCIA 2:
30-04-2015:Con corte a  30 de abril de 2015 se han remitido dos correos electronicos donde se solicita a los Supervisores de los Contratos, el cumplimiento del Manual de Contratación y Manual de Supervisión vigente. Igualmente se ha recalcado la impoRtancia del diligenciamiento de los informes de Supervisión , los cuales vienen siendo revisados y verificados.
30-05-2015: La actividad está programada para realizar en el periodo comprendido entre el 01/09/2015 y el 30/12/2015.
30-06-2015: La actividad está programada para realizar en el periodo comprendido entre el 01/09/2015 y el 30/12/2015
31-07-2015: La actividad está programada para realizar en el periodo comprendido entre el 01/09/2015 y el 30/12/2015
31-08-2015: La actividad está programada para realizar en el periodo comprendido entre el 01/09/2015 y el 30/12/2015
30-09-2015: En el mes de septiembre no se desarrolló la actividad, porque aún no se reciben instrucciones del Nivel Nacional para programación de cupos a contratar en las modalidades de SRPA vigencia 2016.</t>
  </si>
  <si>
    <t>Lo anterior por falta de Planeación y estudio de mercado de la demanda, deficiente supervisión y seguimiento de las actividades contractuales.
Lo cual genero hallazgo con presunta incidencia disciplinaria de conformidad con la Ley 734 de 2002 y fiscal en cuantía de $20.47 millones.</t>
  </si>
  <si>
    <t>Garantizar que los pagos se realicen de acuerdo a lo  pactado contractualmente, fortaleciendo el ejercicio de la supervisión.</t>
  </si>
  <si>
    <t>Presentar mensualmente las cuentas para pago conforme a la forma de pago pactadas y soportes requeridos.</t>
  </si>
  <si>
    <t xml:space="preserve">Certificaciones para pago </t>
  </si>
  <si>
    <t>C.Z FLORENCIA 2:
30-04-2015: Con corte a 30 de abril de 2015 se ha realizado la publicación en el SECOP  de  los estudios previos de las Modalidades de Selección y las respectivas modificaciones que han tenido los Contratos de Aporte,  Contratos de Bienes, Obras o Servicios, Contratos de Prestación de Servicios Porfesionales y/o de apoyo a la gestión.
30-05-2015:  Las  cuentas de Marzo y Abril de  2015 se presentaron conforme a  la forma de  pago pactadas  contractualmente y con los  soportes establecidos a través de los memorandos 2015-115273 del 31-03-2015   y 2015-161152  del 05-05-2015.
30-06-2015: Las  cuentas de Mayo de  2015 se presentaron conforme a  la forma de  pago pactadas  contractualmente y con los  soportes establecidos a través de los memorandos 2015-208231 del 03-06-2015.
31-07-2015:   Las  cuentas de Junio de  2015 se presentaron conforme a  la forma de  pago pactadas  contractualmente y con los  soportes establecidos a través de los memorandos 2015-254012 del 07-07-2015.
31-08-2015:   Las  cuentas de Julio de  2015 se presentaron conforme a  la forma de  pago pactadas  contractualmente y con los  soportes establecidos a través de los memorandos 2015-308051 del 11-08-2015.
30-09-2015: Las  cuentas de Agosto de  2015 se presentaron conforme a  la forma de  pago pactadas  contractualmente y con los  soportes establecidos a través del Memorando 2015-348786 del 04-09-2015.</t>
  </si>
  <si>
    <t>Realizar mensualmente reducciones presupuestales por cupos no utilizados en los contratos del SRPA, si hubiera lugar a ello.</t>
  </si>
  <si>
    <t>Otrosí modificatorio al Contrato de Aporte</t>
  </si>
  <si>
    <t>C.ZONAL FLORENCIA 2:
Con corte a 30 de abril de 2015, se ha realizado la publicación en el SECOP de todos y cada uno de los Contratos y/o modificaciones que se han suscrito y legalizado en el periodo. 
30-05-2015:No han presentado modificaciones al contrato por  baja coberturas ,pues  durante  los meses  marzo  y abril se atendió la cobertura  completa  que para la Modalidad de internamiento preventivo equivale a  20 cupos.
30-06-2015: No han presentado modificaciones al contrato por  baja coberturas ,pues  durante el mes de mayo se atendió la cobertura completa que para la Modalidad de internamiento preventivo equivale a  20 cupos.
31-07-2015: No han presentado modificaciones al contrato por  baja coberturas ,pues  durante el mes de junio se atendió la cobertura completa que para la Modalidad de internamiento preventivo equivale a  20 cupos.
31-08-2015: No han presentado modificaciones al contrato por  baja coberturas ,pues  durante el mes de julio se atendió la cobertura completa que para la Modalidad de internamiento preventivo equivale a  20 cupos.
30-09-2015:</t>
  </si>
  <si>
    <t>ARGR2013-CGR-CAQ- 96</t>
  </si>
  <si>
    <r>
      <t xml:space="preserve">Hallazgo 96. INFORMES DE SUPERVISIÓN Y DEL OPERADOR. (A).
</t>
    </r>
    <r>
      <rPr>
        <sz val="10"/>
        <rFont val="Arial"/>
        <family val="2"/>
      </rPr>
      <t>El Instituto incumplió el numeral 1.8 del Manual de contratación, aprobado mediante Resolución N° 2690 del 14/06/2012, en razón a que los informes de supervisión que reposan en los expedientes contratuales presentan datos incorrectos, como en los siguiente contratos:</t>
    </r>
    <r>
      <rPr>
        <b/>
        <sz val="10"/>
        <rFont val="Arial"/>
        <family val="2"/>
      </rPr>
      <t xml:space="preserve">
</t>
    </r>
    <r>
      <rPr>
        <sz val="10"/>
        <rFont val="Arial"/>
        <family val="2"/>
      </rPr>
      <t>En el contrato N° 071 de 2013, en el informe de los meses de noviembre y diciembre 2013 se registran datos de pagos que no corresponden; en el contrato 273 del 20-12-11, el informe trimestral de supervisión N° 1, (del 30-12-11 a 131-03-12) no incluye todos los datos del proceso contractual, en razón a que el 20-01-12 se hizo adición de $155.74 millones y el informe no hace referencia a este dato, igualmente no relaciona la reducción del 27-03-12 por $4.96 millones; en este mismo contrato el informe del operador del mes de febrero 2012, hace referencia a los adolescentes atendidos de enero de 2012 y no indica los atendidos en febrero 2012, sin que se evidencie observación por parte del supervisor.</t>
    </r>
  </si>
  <si>
    <t>Lo anterior por deficiencias en las actividades de supervision, generando incertidumbre en la ejecución del proceso contractual, debido a que los informes son básicos para constatar el desarrollo del contrato.</t>
  </si>
  <si>
    <t>Realizar verificación detallada de los informes de Supervisión  enviadas por los supervisores.</t>
  </si>
  <si>
    <t xml:space="preserve">Solicitar a los Supervisores de los Contratos de Aporte mediante correo electoricos el cumplimiento del Manual de Contratación y el debido diligenciamiento de los Informes de Supervisión de acuerdo a los formatos establecidos. </t>
  </si>
  <si>
    <t>Informes de Supervisión</t>
  </si>
  <si>
    <t>JURIDICA:
30-04-2015: Con corte a  30 de abril de 2015 se han remitido dos correos electronicos donde se solicita a los Supervisores de los Contratos, el cumplimiento del Manual de Contratación y Manual de Supervisión vigente. Igualmente se ha recalcado la improtancia del diligenciamiento de los informes de Supervisión , los cuales vienen siendo revisados y verificados.
30-05-2015: Durante el mes de mayo de 2015, no se envío correo electronico a los supervisores recordandoles el cumplimiento del Manual de Contratación, si embargo los informes de supervisión que reposan en los expedientes Contractuales, estan debidamente diligenciados.
30-06-2015:  Durante el mes de junio de 2015, se revisaron los informes de supervisión los cuales vienen cumplimiendo con lo establecido en el Manual de Supervisión y se encuentran debidamente diligenciados en el Formato establecido por la Dirección de Contratación.
30-07-2015:  Durante el mes de julio de 2015, se revisaron los informes de supervisión los cuales vienen cumplimiendo con lo establecido en el Manual de Supervisión y se encuentran debidamente diligenciados en el Formato establecido por la Dirección de Contratación.
30-08-2015: Durante el mes de agosto de 2015, se revisaron los informes de supervisión los cuales vienen cumplimiendo con lo establecido en el Manual de Supervisión y se encuentran debidamente diligenciados en el Formato establecido por la Dirección de Contratación.
30-09-2015: Durante el mes de Septiembre de 2015, se revisaron los informes de supervisión los cuales vienen cumplimiendo con lo establecido en el Manual de Supervisión y se encuentran debidamente diligenciados en el Formato establecido por la Dirección de Contratación.</t>
  </si>
  <si>
    <t>ARGR2013-CGR-CAQ- 97</t>
  </si>
  <si>
    <r>
      <t xml:space="preserve">Hallazgo 97. CAQUETÁ. PRINCIPIO .DE PUBLICIDAD - SECOP (A,D).
</t>
    </r>
    <r>
      <rPr>
        <sz val="10"/>
        <rFont val="Arial"/>
        <family val="2"/>
      </rPr>
      <t>El ICBF Regional Caquetá, incumplió el artículo 7.3.6 del Decreto 734 de 2012, en razón a que los contratos no tienen publicados la totalidad de los documentos en el SECOP como los estudios previos que son parte integral de la contratación; algunos contratos no son publicados totalmente o con errores como los siguientes:
En el contrato 056 del 04~01-13 la liquidación pertenece a otro contrato (056 de 2012); el contrato 123 de 2013, se presenta diferencia entre el contrato que se subió al SECOP y el contrato que se encuentra en el expediente contractual en medio físico, en razón a que en la cláusula cuarta- plazo de ejecución, son diferentes: en el SECOP: " el plazo de ejecución será desde el15 de diciembre de 2013" en la carpeta del contrato: "El plazo de ejecución será hasta el 15 de diciembre de 2013". Igualmente en la cláusula trigésima sexta- Domicilio, no se indica efectivamente el domicilio; el contrato 056 del 04-01-13, el acta de
modificación del 21-08-13 por la cual se acuerda la terminación del contrato de manera bilateral no se subió al SECOP; el contrato 072 del 18-01-13, la modificación del 12-06-13 no se subió al SECOP y el contrato 273 del 20-12-11, las modificaciones realizadas en los meses de marzo, abril, mayo, agosto y septiembre de 2013 no se encuentran en el SECOP, la modificación del 19-12-12 pertenece a otro contrato, (el 272).</t>
    </r>
  </si>
  <si>
    <t>Lo anterior, se presenta por deficiencias de controles y seguimiento a la información que se publíca en el SECOP, lo cual genera dudas e incertidumbre en la información de los procesos contractuales, afecta la veracidad y exactitud de la información, y desconocimiento por parte de personas interesadas y la comunidad en general de los procesos contractuales que adelanta la entidad, estas deficiencias dificultan el seguimiento por parte de los entes de control.</t>
  </si>
  <si>
    <t>Realizar la verificacion de los soporte de las solicitudes de Contratación y  verificación detallada a cada una de las modificaciónes de los Contratos, para ser publicados en el SECOP.</t>
  </si>
  <si>
    <t>Publicar estudios previos y modificaciones de acuerdo a las solicitudes aprobadas en los Comites Estrategicos y Planes de Contratación aprobados para suscripción de nuevo contratos por la Regional durante la vigencia 2015.</t>
  </si>
  <si>
    <t>Certificación de Publicación SECOP</t>
  </si>
  <si>
    <t>JURIDICA:
30-04-2015: Con corte a 30 de abril de 2015, se ha realizado la publicación en el SECOP  de  los estudios previos de las Modalidades de Selección y las respectivas modificaciones que han tenido los Contratos de Aporte,  Contratos de Bienes, Obras o Servicios, Contratos de Prestación de Servicios Porfesionales y/o de apoyo a la gestión.
30-05-2015: Con corte a 31 de mayo de 2015, se ha realizado la publicación en el SECOP  de  los estudios previos de las Modalidades de Selección y las respectivas modificaciones que han tenido los Contratos de Aporte,  Contratos de Bienes, Obras o Servicios, Contratos de Prestación de Servicios Porfesionales y/o de apoyo a la gestión.
30-06-2015: Con corte a 30 de junio de 2015, se suscribieron diez (10) contratos de los cuales se encuentran debidamente publicados en la pagina del SECOP  igualmente las respectivas modificaciones que han tenido los Contratos de Aporte,  Contratos de Bienes, Obras o Servicios, Contratos de Prestación de Servicios Porfesionales y/o de apoyo a la gestión.
30-07-2015: Con corte a 30 de julio de 2015, se suscribieron dos (2) contratos, los cuales se encuentran debidamente publicados en la pagina del SECOP.  Igualmente se han publicado las respectivas modificaciones que han tenido los Contratos de Aporte,  Contratos de Bienes, Obras o Servicios, Contratos de Prestación de Servicios Porfesionales y/o de apoyo a la gestión.
30-08-2015: Con corte a 30 de agosto de 2015, se suscribieron nueve (9) contratos, los cuales se encuentran debidamente publicados en la pagina del SECOP.  Igualmente se han publicado las respectivas modificaciones que han tenido los Contratos de Aporte,  Contratos de Bienes, Obras o Servicios, Contratos de Prestación de Servicios Porfesionales y/o de apoyo a la gestión.
30-09-2015: Con corte a 30 de septiembre de 2015, se suscribieron quince (15) contratos, los cuales se encuentran debidamente publicados en la pagina del SECOP. Igualmente se han publicado las respectivas modificaciones que han tenido los Contratos de Aporte, Contratos de Bienes, Obras o Servicios, Contratos de Prestación de Servicios Porfesionales y/o de apoyo a la gestión.</t>
  </si>
  <si>
    <t>Verificar la inclusion de la certificacion SECOP en los expedientes de los contratos suscritos en el periodo.</t>
  </si>
  <si>
    <t>Contratos con Certificacion SECOP</t>
  </si>
  <si>
    <t>JURIDICA:
30-04-2015:Con corte a 30 de abril de 2015, se ha realizado la publicación en el SECOP de todos y cada uno de los Contratos y/o modificaciones que se han suscrito y legalizado en el periodo. 
30-05-2015: Con corte a 31 de mayo de 2015, se ha realizado 8 publicaciones en el SECOP de todos y cada uno de los Contratos y/o modificaciones que se han suscrito y legalizado en el periodo.
30-06-2015:  se han realizado la publicación en el SECOP de todos y cada uno de los Contratos y/o modificaciones que se han suscrito y legalizado durante el mes de junio de 2015, los reportes se pueden evidenciar en cada expediente Contractual.
30-07-2015: Con corte a 30 de julio de 2015, se han realizado la publicación en el SECOP de todos y cada uno de los Contratos y/o modificaciones que se han suscrito y legalizado durante el mes de julio de 2015, los soportes pueden ser evidenciados en cada expediente Contractual.
30-08-2015: Con corte a 30 de agosto de 2015, se han realizado la publicación en el SECOP de todos y cada uno de los Contratos y/o modificaciones que se han suscrito y legalizado durante el mes de agosto de 2015, los soportes pueden ser evidenciados en cada expediente Contractual.
30-09-2015: Con corte a 30 de septiembre de 2015, se han realizado la publicación  en terminos en el SECOP de todos y cada uno de los Contratos y/o modificaciones que se han suscrito y legalizado durante el mes de Septiembre de 2015, los soportes pueden ser evidenciados en cada expediente Contractual.</t>
  </si>
  <si>
    <t>ARGR2013-CGR-CAQ- 114</t>
  </si>
  <si>
    <r>
      <t xml:space="preserve">Hallazgo 114. CAQUETÁ. DIGITACIÓN y TRANSCRIPCiÓN (A).
</t>
    </r>
    <r>
      <rPr>
        <sz val="10"/>
        <rFont val="Arial"/>
        <family val="2"/>
      </rPr>
      <t>Contrato N° 078 de 2013, la cláusula octava, en relación con el número de meses de pagos mensuales, tiene cifras diferentes en letras y en números; en el contrato N°265 de 2012, en la modificación del 25-11-13, se indica que la petición la hace el coordinador del Centro Zonal de Belén, mediante memorando radicado con el N°013894 del 12-11-13, centro zonal que no participó en el desarrollo del contrato.
En el Contrato N° 273 de 2011, en la modificación del mes de enero de 2012, se indica que el contratista acepta la adición, con oficio fechado el 17-01-11, igualmente en las certificaciones de cupos contratados y  efectivamente utilizados se presenta los datos de porcentaje del valor fijo, diferentes a los indicados en el contrato; en el Contrato N° 275 de 2011, en la modificación del 12-12·13 de prórroga del contrato se indica como costo por cada usuario atendido $0.14 millones, el cual no se ajusta al valor, en razón a que el contrato inicial indica
$0.26 millones.</t>
    </r>
    <r>
      <rPr>
        <b/>
        <sz val="10"/>
        <rFont val="Arial"/>
        <family val="2"/>
      </rPr>
      <t xml:space="preserve">
</t>
    </r>
  </si>
  <si>
    <t>Lo anterior por deficiencias en el diligenciamiento de los documentos y debilidades en la supervisión y seguimiento, lo que genera dudas e incertidumbre en los datos de los diferentes documentos del expediente contractual.</t>
  </si>
  <si>
    <t>Verificar detalladamente cada modificación que se realice a los Contratos de Aporte y Prestación de Servicios Profesionales y/o de Apoyo a la Gestión.</t>
  </si>
  <si>
    <t>Revisar modificación a los Contros de la Regional suscritos en el periodo.</t>
  </si>
  <si>
    <t xml:space="preserve">Otrosi modificatorio </t>
  </si>
  <si>
    <t>JURIDICA
30-04-2015:  La actividad tiene fecha de inicio el día 02 de mayo de 2015.
30-05-2015:  Durante el mes de mayo de 2015, se realizaron 10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                                        
30-06-2015: Durante el mes de Junio de 2015, se realizaron 12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
30-07-2015: Durante el mes de Julio de 2015, se realizaron 34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
30-08-2015: Durante el mes de Agosto de 2015, se realizaron 9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
30-09-2015: Durante el mes de Septiembre de 2015, se realizaron veintiocho (28)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t>
  </si>
  <si>
    <t>ARGR2013-CGR-CAQ- 120</t>
  </si>
  <si>
    <r>
      <t xml:space="preserve">Hallazgo 120. CAQUETÁ. ORGANIZACiÓN DE DOCUMENTOS (A, 01).
</t>
    </r>
    <r>
      <rPr>
        <sz val="10"/>
        <rFont val="Arial"/>
        <family val="2"/>
      </rPr>
      <t xml:space="preserve">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corresponden, (el otro si N° 1 corresponde al contrato 166 de 2013); en el contrato N° 275 de 2011, no se encuentran archivados la totalidad de los informes mensuales por parte del operador y en el contrato N° 273 del 20-12-11, se tienen facturas sin fecha y varias no se encuentran en el expediente contractual, igualmente no reposan la mayoría de informes mensuales del operador, documentos esenciales para conocer el desarrollo del contrato.
</t>
    </r>
  </si>
  <si>
    <t>Lo anterior por deficiencias en la supervisión y seguimiento a los expedientes contractuales, lo cual genera incertidumbre sobre la ejecución del contrato y causa dificultad en el analisis del mismo.</t>
  </si>
  <si>
    <t>Organizar los expedientes contractuales de acuerdo a lo establecido en el manual de supervision.</t>
  </si>
  <si>
    <t>Verificar que en los expedientes no exista duplicidad en los documentos.</t>
  </si>
  <si>
    <t>Expedientes contractuales sin documentos duplicados</t>
  </si>
  <si>
    <t>JURIDICA  
30-04-2015 : A la fecha cada uno de los expedientes contractuales se encuentran ordenados cronologicamente de acuerdo a la TRD y sin duplicidad dando cumplimiento al Manual de Contratación.
30-05-2015: A la fecha cada uno de los expedientes contractuales se encuentran ordenados cronologicamente de acuerdo a la TRD y sin duplicidad dando cumplimiento al Manual de Contratación.
30-06-2015:A la fecha cada uno de los expedientes contractuales se encuentran ordenados cronologicamente de acuerdo a la TRD y sin duplicidad dando cumplimiento al Manual de Contratación.
30-07-2015: A la fecha cada uno de los expedientes contractuales se encuentran ordenados cronologicamente de acuerdo a la TRD y sin duplicidad dando cumplimiento al Manual de Contratación.
30-08-2015: A la fecha cada uno de los expedientes contractuales se encuentran ordenados cronologicamente de acuerdo a la TRD y sin duplicidad dando cumplimiento al Manual de Contratación.
30-09-2015: A la fecha cada uno de los expedientes contractuales se encuentran ordenados cronologicamente de acuerdo a la TRD y sin duplicidad dando cumplimiento al Manual de Contratación.</t>
  </si>
  <si>
    <t>ARGR2013-CGR-CAQ- 121</t>
  </si>
  <si>
    <t>Organizar los expedientes contractuales de acuerdo a lo estipulado en la normatividad de TRD y  manual de supervision.</t>
  </si>
  <si>
    <t>Solicitar a la Sede Nacional, dotar de scaner a las dependencias que realizan supervision de contratos.</t>
  </si>
  <si>
    <t>Escaner</t>
  </si>
  <si>
    <t>PLANEACION Y SISTEMAS:  ( Solicitud  ESCANER  )
30-04-2015: En la fecha  11-05-2015 se  envió  correo  a  la Dirección de  Informática  y Tecnología solicitud de 4 cuatro Escaner para  los Centros Zonales.
30-05-2015:  Con cumplimiento del  0%  Se  esta a  la espera de respuesta por parte  del Nivel nacional.
30-06-2015:  Con cumplimiento del  0%  Pero   Se está a la espera de respuesta por parte  del SRT de acuerdo a las necesidades reportadas en el Parque Computacional.
30-07-2015:  Se reitera solicitud al  correo al SRT solicitando escaner para la regional, se esta a la espera del proceso de adquisición de parque computacional e informan que está en curso con el estudio de mercado.
31-08-2015: Se solicitó apoyo a la Cogestora Regional, para que sea enviado scanner a la regional caquetá.
30-09-2015: Se recibió correo del SRT informando que en menos de 60 dias enviaran a la regional caquetá las herramientas tecnologicas de acuerdo a lo reportado en el Parque Computacional.</t>
  </si>
  <si>
    <r>
      <t xml:space="preserve">Hallazgo 121. CAQUETÁ y NARIÑO. DIGITALIZACiÓN DE EXPEDIENTES
CONTRACTUALES. (A).
</t>
    </r>
    <r>
      <rPr>
        <sz val="10"/>
        <rFont val="Arial"/>
        <family val="2"/>
      </rPr>
      <t>El ICBF Regional Caquetá, incumplió lo indicado en el inciso 6 del numeral 21.3 Supervisión y/o interventoría, del Manual de contratación, aprobado mediante Resolución N° 2690 del 14/04/2012 el cual indica: "Las supervisores e interventores deberán mantener un archivo digital de la ejecución contractual de cada contrato asignado, este contendra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Se evidenció que el Instituto no tiene digitalizado los documentos de la ejecución contractual de cada uno de los contratos.</t>
    </r>
  </si>
  <si>
    <t>lo anterior por ínaplicabílidad del Manual de Contratación implementado por el ICBF, lo que genera riesgo de pérdidas, deterioro o daños en los documentos que conforman el expediente contractual.</t>
  </si>
  <si>
    <t>Digitalizar informes de supervision, legalizacion de cuentas y demas documentos que se desarrollan en la ejecucion por parte de los supevisores del contrato.</t>
  </si>
  <si>
    <t>Informar a traves de memorando que los documentos remitidos a Grupo Juridico se encuentran digitalizada.</t>
  </si>
  <si>
    <t>Acta de verificación cumplimiento.</t>
  </si>
  <si>
    <t>JURIDICA:
Con corte a 30 de abril de 2015, los memorandos enviados por los supervisores donde remiten los soportes de Legalización de Cuentas, Informes de Supervisión y demas documentos que se desarrollan en la ejecución del Contrato, informan que cada uno de estos se encuentran debidamente digitalizados, como se evidencia en los soportes allegados al Grupo Juridico.
30-05-2015: Con corte a 31 de mayo de 2015, los memorandos enviados por los supervisores donde remiten los soportes de Legalización de Cuentas, Informes de Supervisión y demas documentos que se desarrollan en la ejecución del Contrato, informan que cada uno de estos se encuentran debidamente digitalizados, como se evidencia en los soportes allegados al Grupo Juridico.
30-06-2015: Con corte a 30 de junio de 2015, los memorandos enviados por los supervisores donde remiten los soportes de Legalización de Cuentas, Informes de Supervisión y demas documentos que se desarrollan en la ejecución del Contrato, informan que cada uno de estos se encuentran debidamente digitalizados.
30-07-2015:  Con corte a 30 de julio de 2015, los memorandos enviados por los supervisores donde remiten los soportes de Legalización de Cuentas, Informes de Supervisión y demas documentos que se desarrollan en la ejecución del Contrato, informan que cada uno de estos se encuentran debidamente digitalizados.
30-08-2015: Con corte a 30 de agosto de 2015, los memorandos enviados por los supervisores donde remiten los soportes de Legalización de Cuentas, Informes de Supervisión y demas documentos que se desarrollan en la ejecución del Contrato, informan que cada uno de estos se encuentran debidamente digitalizados.
30-09-2015: Con corte a 30 de septiembre de 2015, los memorandos enviados por los supervisores donde remiten los soportes de Legalización de Cuentas, Informes de Supervisión y demas documentos que se desarrollan en la ejecución del Contrato, informan que cada uno de estos se encuentran debidamente digitalizados.</t>
  </si>
  <si>
    <t>Verificar en sitio por parte de la Coordinación del Grupo Juridico, a los Supervisores de los Grupos Regionales y Centros Zonales Florencia 1 y Florencia del cumplimiento de la Digitalización de los documentos de los Contratos suscritos donde ejerzan la supervisión.</t>
  </si>
  <si>
    <t>JURIDICA 
30-04-2015: Se realizó verificación en sitio por parte del Coordinador del Grupo Juridico  a una muestra  de Contratos donde ejercen como supervisores los Coordinadores de Grupo Regional  y Centro Zonal Florencia 2, evidenciando que los supervisores tienen los contratos con los demas documentos debidamente digitalizados
30-05-2015: Durante el mes de mayo se realizó verificación en sitio por parte del Coordinador del Grupo Juridico  a una muestra  de Contratos donde ejercen como supervisores al Coordinador del Centro Zonal Florencia 1, evidenciando que los supervisores tienen los contratos con los demas documentos debidamente digitalizados
30-06-2015: Durante el mes de junio no se realizó verificación en sitio por parte del Coordinador del Grupo Juridico, teniendo en cuenta que la muestra se realizara nuevamente en el mes de septiembre y octubre de 2015
30-07-2015: Durante el mes de julio no se realizó verificación en sitio por parte del Coordinador del Grupo Juridico, teniendo en cuenta que la muestra se realizara nuevamente en el mes de septiembre y octubre de 2015.
30-08-2015: Durante el mes de agosto no se realizó verificación en sitio por parte del Coordinador del Grupo Juridico, teniendo en cuenta que la muestra se realizara nuevamente en el mes de septiembre y octubre de 2015.
30-09-2015: La actividad se realizara durante el mes de octubre de 2015.</t>
  </si>
  <si>
    <t>CAQUETA</t>
  </si>
  <si>
    <t>ARGR2014-CGR-CAS-048</t>
  </si>
  <si>
    <t xml:space="preserve">CASANARE </t>
  </si>
  <si>
    <t xml:space="preserve">Hallazgo 48Casanare. Contrato 070 de 2014 (A)
En revisión del contrato aporte N° 070 de 2014, suscrito con la Fundación Mujeres Pro Casanare, por $70 millones, se determinó que:
En los informes financieros que soportan la ejecución del contrato, la fundación está reportando el gasto de salud y pensión de los empleados, tanto en la nómina como en el pago del aporte parafiscal y seguridad social, quedando duplicado este valor. Lo anterior fue comunicado a la Entidad quien realizó la corrección de todos los informes financieros sustentado en el acta 00094 del 22 de mayo de 2015. 
No se registró en el sistema de información los datos correspondientes a la infraestructura de las unidades de servicio a cargo de la fundación, la dotación existente, ni la dotación recibida, debido a que en el aplicativo CUENTAME estos módulos no se encuentran en producción; por lo tanto, no es coherente la obligación contractual con la operatividad del aplicativo CUENTAME para el módulo en mención.
Por otra parte, no se garantiza que las personas que preparan alimentos en las unidades de servicio cuenten con carnet o certificado de manipuladoras de alimentos expedido por la autoridad de salud del municipio respectiva o quien autorice, ya que estos certificados fueron obtenidos por las manipuladoras de alimentos ocho meses después de haber iniciado el contrato.
</t>
  </si>
  <si>
    <t>Lo anterior se origina en debilidades de control y seguimiento por parte del ICBF Regional Casanare en la supervisión de los contratos de aporte y en la revisión y organización de los respectivos soportes</t>
  </si>
  <si>
    <t>Realizar seguimiento a los contratos de aportes</t>
  </si>
  <si>
    <t xml:space="preserve">1) Revisar por parte del equipo supervisor el 100% de los informes financieros presentados por lo operadores de servicios de primera infancia, de acuerdo a los desembolsos previstos en los contratos de aportes. 
</t>
  </si>
  <si>
    <t xml:space="preserve">Hallazgo 48 Casanare. Contrato 070 de 2014 (A)
En revisión del contrato aporte N° 070 de 2014, suscrito con la Fundación Mujeres Pro Casanare, por $70 millones, se determinó que:
En los informes financieros que soportan la ejecución del contrato, la fundación está reportando el gasto de salud y pensión de los empleados, tanto en la nómina como en el pago del aporte parafiscal y seguridad social, quedando duplicado este valor. Lo anterior fue comunicado a la Entidad quien realizó la corrección de todos los informes financieros sustentado en el acta 00094 del 22 de mayo de 2015. 
No se registró en el sistema de información los datos correspondientes a la infraestructura de las unidades de servicio a cargo de la fundación, la dotación existente, ni la dotación recibida, debido a que en el aplicativo CUENTAME estos módulos no se encuentran en producción; por lo tanto, no es coherente la obligación contractual con la operatividad del aplicativo CUENTAME para el módulo en mención.
Por otra parte, no se garantiza que las personas que preparan alimentos en las unidades de servicio cuenten con carnet o certificado de manipuladoras de alimentos expedido por la autoridad de salud del municipio respectiva o quien autorice, ya que estos certificados fueron obtenidos por las manipuladoras de alimentos ocho meses después de haber iniciado el contrato.
</t>
  </si>
  <si>
    <t xml:space="preserve">Lo anterior se origina en debilidades de control y seguimiento por parte del ICBF Regional Casanare en la supervisión de los contratos de aporte y en la revisión y organización de los respectivos soportes
</t>
  </si>
  <si>
    <t>Realizar segumiento a la Dirección de Priemra Infancia sobre la puesta en producción de los modulos de infraestructura y dotación del aplicativo CUENTAME</t>
  </si>
  <si>
    <t>2) Enviar memorando a la Dirección de Primera Infancia solciitando indicaciones acerca del funcionamiento de los módulos CUENTAME de infraestructura y dotación de las UDS</t>
  </si>
  <si>
    <t>3) Realizar seguimiento a la respuesta de la Dirección de Primera Infancia acerca del funcionamiento de los módulos CUENTAME de infraestructura y dotación de las UDS</t>
  </si>
  <si>
    <t xml:space="preserve">Lo anterior se origina en debilidades de control y seguimiento por parte del ICBF Regional Casanare en la supervisión de los contratos de aporte y en la revisión y organización de los respectivos soportes
</t>
  </si>
  <si>
    <r>
      <t xml:space="preserve">Realizar seguimiento a ejecución de contratos de primera infancia.
</t>
    </r>
    <r>
      <rPr>
        <b/>
        <sz val="10"/>
        <color rgb="FFFF0000"/>
        <rFont val="Arial"/>
        <family val="2"/>
      </rPr>
      <t/>
    </r>
  </si>
  <si>
    <t xml:space="preserve">4) Realizar 1  visita de Supervisión a cada sede administrativa de los operadores de PI por parte del supervisor y el profesional administrativo del equipo de supervisión de PI para verificar pagos de seguridad social, certificados de manipulación de alimentos y documentos soportes de las hojas de vida del talento humano contratato por cada Entidad Prestado de Servicio
</t>
  </si>
  <si>
    <t>ARGR2014-CGR-CAS-049</t>
  </si>
  <si>
    <r>
      <t>Hallazgo 49 Casanare. Contrato 116 de 2013 (AD)
Una vez analizado el contrato de aporte 116 de 2013, suscrito con la Asociación HCB Barrio Morichal Villanueva, para atención integral a la primera infancia, por $810,15 millones, se evidenciaron irregularidades en los informes financieros, para los siguientes períodos:
La dotación no fungible no fue adquirida dentro del período de alistamiento del mes de septiembre de 2013, sino durante el mes de diciembre del mismo año, sin existir justificación al respecto.
El ICBF Regional Casanare argumenta que:</t>
    </r>
    <r>
      <rPr>
        <i/>
        <sz val="10"/>
        <rFont val="Arial"/>
        <family val="2"/>
      </rPr>
      <t xml:space="preserve"> “se aclara que los recursos fueron consignados por el ICBF el día 8 de noviembre de 2013, lo cual se puede evidenciar en el extracto bancario del mes de noviembre y mediante acta No.03 del 4 de diciembre de 2013 la supervisora del contrato aprobó la dotación a comprar” ... (ver informe de la CGR- paginas 109 a la 112) </t>
    </r>
    <r>
      <rPr>
        <sz val="10"/>
        <rFont val="Arial"/>
        <family val="2"/>
      </rPr>
      <t xml:space="preserve">
</t>
    </r>
  </si>
  <si>
    <t xml:space="preserve">Evidencia falta de control y seguimiento a la ejecución del contrato, permitiendo legalizar recursos financieros que no contaban con soportes y que no fueron ejecutados durante el mes de octubre de 2013 y que fueron </t>
  </si>
  <si>
    <t>Brindar asistencia Técnica a operadores de PI</t>
  </si>
  <si>
    <t>1) Realizar capacitación a operadores de los contratos de PI en el componenente financiero ( 1 evento CDI y Entorno Familiar y 1 evento HCB)</t>
  </si>
  <si>
    <t>Acta/lista de asistencia</t>
  </si>
  <si>
    <t>Evidencia falta de control y seguimiento a la ejecución del contrato, permitiendo legalizar recursos financieros que no contaban con soportes y que no fueron ejecutados durante el mes de octubre de 2013 y que fueron</t>
  </si>
  <si>
    <t>2) Realizar 1 auditoria financieras por operador de los contratos de Primera Infancia</t>
  </si>
  <si>
    <t>ARGR2014-CGR-CAS-061</t>
  </si>
  <si>
    <t>Hallazgo 61. Intoxicación de menores con raticida (A).Casanare
Contrato de aporte 154 de 2014 Clausula 4 Numeral 6 “Ejercer la supervisión administrativa, técnica, financiera y jurídica del contrato con el fin de contratar la correcta ejecución, el cumplimiento del objeto y las obligaciones de la entidad administradora del servicio”.
De la cláusula 6, los numerales: “2.4 Obligaciones relacionadas con la supervisión; 2.7.2 Asegurar la incorporación y permanencia de los agentes educativos que se desempeñaban en las unidades de servicio que han transitado o transiten a los nuevos esquemas de atención. En caso de situaciones que afecten la permanencia del Talento Humano que transitó, es necesario que se lleven y se revisen en Comité Técnico; 2.7.10 Vincular al Talento Humano presentado en la convocatoria realizada para adjudicar el presente contrato y solicitar aprobación al supervisor del contrato cuando se requiera realizar algún cambio, en cuyo caso el personal deberá ser reemplazado por uno de igual o superior perfil.
Cláusula 5 “…numeral 2. Cumplir en su integralidad con el objeto contractual de acuerdo con lo señalado en el manual técnico operativo…”
Durante la realización de la visita a las instalaciones del CDI Los Angelitos del Municipio de Villanueva Casanare que opera Fundesarrollo mediante contrato 154 de 2014, se recibió por parte del comité veedor y madres de familia oficio donde se manifiestan algunas presuntas irregularidades. ... (ver informe CGR de la pagina 153 a la 155)</t>
  </si>
  <si>
    <t>La anterior situación obedeció a debilidades en la ejecución y supervisión de las obras realizadas, así como deficiencias en la comunicación entre las entidades involucradas, que pusieron en riesgo la salud y la vida de los niños y niñas que reciben el servicio de atención integral a la primera infancia, configurando un hallazgo administrativo. De estos hechos ya tiene conocimiento la Secretaría de Salud, lo cual se pudo constatar en la notificación realizada en SIVIGILA de fecha 20 de abril del año en curso.</t>
  </si>
  <si>
    <t>Socializar a  informe de situación presentada en CDI Los Angelitos del Municipio de Villanueva, en relación a la presunta intoxicación de menores con Raticida a operadores de servicio de PI para evitar nuevos eventos.</t>
  </si>
  <si>
    <t xml:space="preserve">1) Presentar informe de situación presentada en CDI Los Angelitos del Municipio de Villanueva, en relación a la presunta intoxicación de menores con Raticida a operadores de servicio de Primera Infancia para evitar nuevos eventos.
</t>
  </si>
  <si>
    <t>Articular con Entes municipales sistemas de fumigación que no pongan en riesgo la salud de niñ@s que reciben servicios de primera infancia</t>
  </si>
  <si>
    <t>2) Enviar oficio a Secretarias de Salud Municipales, manifestando se evalué la posibilidad de utilizar sistemas de fumigación que no pongan en riesgo la salud de los niños, tenindo en cuanta el evento presentado en el CDI Los Angelitos del Municipio de Villanueva.</t>
  </si>
  <si>
    <t>ARGR2014-CGR-CAS-062</t>
  </si>
  <si>
    <t xml:space="preserve">Hallazgo 62. Vinculación y permanencia del personal que ha transitado (A - D). Casanare
Contrato de aporte 154 del 17 de diciembre 2014 Numeral 2.7.1 “Vincular oportunamente el talento humano requerido en el Manual Técnico operativo de acuerdo con los perfiles de formación y experiencia allí definidos”. Numeral 2.7.2. “Asegurar la incorporación y permanencia de los agentes educativos que se desempeñaban en las unidades de servicios que han transitado o transiten a los nuevos esquemas de atención. En caso de situaciones que afecten la permanencia del talento humano que tránsito, es necesario que se lleven y se revisen en comité técnico”.
En desarrollo de la visita realizada para verificar la ejecución del contrato de aporte 154 de 2014, se recibió insumo donde se pone en conocimiento del equipo auditor “presunto despido injustificado de una madre comunitaria que se desempeñaba como coordinadora del CDI”....(ver informe CGR de la pagina 155 a la 156)
</t>
  </si>
  <si>
    <t>1) Realizar 1 auditoria financieras por operador de los contratos de primera Infancia</t>
  </si>
  <si>
    <t>ARGR2014-CGR-CAS-103</t>
  </si>
  <si>
    <t xml:space="preserve">Hallazgo N° 103. Centros de Desarrollo Infantil (A). Casanare Hacinamiento en CDI Creciendo Juntos
Manual operativo de servicio educación inicial, cuidado y nutrición en marco atención integral Primera Infancia. Estándar 40.
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
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
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
</t>
  </si>
  <si>
    <t>1) Realizar visitas de verificación infraestructura a CDI Creciendo Juntos (infraestructura en arrendamiento)</t>
  </si>
  <si>
    <t>Gestionar con entes territoriales construcción de nuevas infraestructuras en los municipios con CDI con arriendo</t>
  </si>
  <si>
    <t xml:space="preserve">2) Incluir en Concejos de Política Social Departamental y Municipal el tema de necesidades de construcción de nuevas infraestructuras, de acuerdo a las líneas técnicas, en los 16 municipios CDI con infraestructra con arriendo.
</t>
  </si>
  <si>
    <t xml:space="preserve">3) Realizar visitas de verificación al 100% de CDI en infraestructuras con arriendo </t>
  </si>
  <si>
    <t>ARGR2014-CGR-CAS-140</t>
  </si>
  <si>
    <t>Hallazgo N° 140. Proceso concursal (A). Casanare
Memorando 11300 del 15 de junio de 2006, emitido por la Oficina Jurídica del ICBF, en el cual determina el procedimiento a seguir en procesos de jurisdicción coactiva, cuando los demandados entran en procesos concursales, de reestructuración de pasivos o liquidación voluntaria.
En el trámite del Proceso de Jurisdicción Coactiva N°001 de 2010, se observa que mediante Auto sin número se suspendió dicho proceso, debido a que la empresa investigada entró en liquidación y el promotor designado por la Superintendencia de Sociedades, informó que se graduó el crédito a favor del ICBF. 
Se determinó que durante las vigencias 2010 a 2014, el ICBF no designó un abogado de la Sede Nacional para que hiciera seguimiento al proceso de liquidación que se tramita en la Superintendencia de Sociedades, incumpliendo lo establecido en el memorando 11300 del 15 de junio de 2006, emitido por la Oficina Jurídica del ICBF, el cual expresa: “…(iii) Remitirá copia del expediente al Grupo Jurídico de la Regional o Agencia, o a la Oficina Jurídica de la Sede Nacional, si el proceso debe adelantarse en Bogotá y el crédito se originó en una Regional diferente a Bogotá y Cundinamarca, para que se designe apoderado…”.(ver informe CGR página 347)</t>
  </si>
  <si>
    <t>Falta de control y seguimiento oportuno por parte de la Oficina Jurídica al cumplimiento de la normatividad establecida al interior del ICBF, conllevó a que el proceso concursal, estuviera muchos años sin apoderado de la Sede Central, incumpliendo lo establecido en el memorando 11300 de junio de 2006 y poniendo en riesgo la oportunidad de las actuaciones dentro de dicho proceso</t>
  </si>
  <si>
    <t>Solicitar y sugerir a la oficina jurídica cumplimiento al memorando 11300 del 15 de junio de 2006.</t>
  </si>
  <si>
    <t xml:space="preserve">1) Solicitar a la oficina Asesora jurídica de la Dirección General los soportes y evidencias de la representación judicial llevada a cabo por la Oficina Asesora Juridica frente a la superintendecia con relación al  Proceso de Jurisdicción Coactiva N°001 de 2010
</t>
  </si>
  <si>
    <t>ARGR2014-CGR-CAS-175</t>
  </si>
  <si>
    <t xml:space="preserve">Hallazgo N° 175. Muebles pendientes de legalizar (A-D). Casanare
Guía de gestión de bienes del ICBF. Ley 734 de 2002 Articulo 34 numeral 22, Articulo 35 numeral 13.
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
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
Por lo anterior, el hallazgo se mantiene dado que no se cuenta con soportes que permitan identificar y verificar la existencia del inventario antes mencionado.
</t>
  </si>
  <si>
    <t xml:space="preserve">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t>
  </si>
  <si>
    <t xml:space="preserve">
Gestionar ante la Dirección Administrativa de la Dirección General los soportes correspondientes a los bienes pendientes legalizar de la Regional Casanare</t>
  </si>
  <si>
    <t xml:space="preserve">1) Solicitar ante el nivel nacional Grupo de Infraestructura y Gestión de Bienes, para que alleguen los soportes correspondientes a los convenios 187 de 2009, 72 de 2003 y 260 de 2004 - Fonade.
</t>
  </si>
  <si>
    <t>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t>
  </si>
  <si>
    <t>Legalizar los convenios pendientes de la Regional Casanare</t>
  </si>
  <si>
    <t xml:space="preserve">2) Registrar en el aplicativo SEVEN los convenios 187 de 2009, 72 de 2003, 260 de 2004.
</t>
  </si>
  <si>
    <t>Movimiento de almacen del aplicativo SEVEN</t>
  </si>
  <si>
    <t>3) Aprobar la legalización de los convenios en el área Financiera de los convenios 187 de 2009, 72 de 2003, 260 de 2004.</t>
  </si>
  <si>
    <t>Comprobantes contables</t>
  </si>
  <si>
    <t>ARGR2014-CGR-CAS-178</t>
  </si>
  <si>
    <t>Hallazgo N° 178. Construcciones en curso (A-CGN). Casanare 
Guía de gestión de bienes del ICBF. Ley 734 de 2002 Articulo 48 numeral 34, Articulo 35 numeral 13. Resolución 357 de 2008- Procedimiento de control interno contable numeral 2.2 Actividades de Identificación. 
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
Este hallazgo se trasladará a la Contaduría General de la Nación para lo de su competencia.</t>
  </si>
  <si>
    <r>
      <t xml:space="preserve">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t>
    </r>
    <r>
      <rPr>
        <sz val="12"/>
        <rFont val="Arial"/>
        <family val="2"/>
      </rPr>
      <t xml:space="preserve">
</t>
    </r>
  </si>
  <si>
    <r>
      <t xml:space="preserve">Gestionar ante Grupo de Infraestructura y Gestión de Bienes, para que alleguen los soportes (copia del convenio, clausula de forma de pago, acta de incio, movimiento de almacen) a la inversión realizada en Casanare del Convenio 3374 de 2013 por valor de $2.44,46 millones, a fin de corroborar físicamente.
</t>
    </r>
    <r>
      <rPr>
        <sz val="10"/>
        <color rgb="FF7030A0"/>
        <rFont val="Arial"/>
        <family val="2"/>
      </rPr>
      <t/>
    </r>
  </si>
  <si>
    <t>1) Enviar memorando al Grupo de Infraestructura y Gestión de Bienes, para que alleguen los soportes (copia del convenio, clausula de forma de pago, acta de incio, movimiento de almacen) a la inversión realizada en Casanare del Convenio 3374 de 2013 por valor de $2.44,46 millones</t>
  </si>
  <si>
    <t>2) Verificar que los soportes enviados Grupo de Infraestructura y Gestión de Bienes a la inversión realizada del Convenio 3374 de 2013 por valor de $2.44,46 millones corresponda con la información registrada en el SEVEN y los bienes fisicos</t>
  </si>
  <si>
    <t>ARGR2014-CGR-CAS-182</t>
  </si>
  <si>
    <t>Hallazgo N° 182. Control de Bienes (A). Casanare
Realizada la verificación de la existencia de la propiedad, planta y equipo que se encuentra registrada en los libros contables de la regional Casanare del ICBF, se determinó que:
 Los bienes muebles no se encuentran debidamente identificados, de forma que no se puede corroborar el inventario en forma detallada.
 En la contabilidad se tiene registrada una planta eléctrica por $55,7 millones, sin embargo, la misma fue entregada desde el mes de diciembre de 2012 a la Congregación Religiosos Terciarios Capuchinos de Nuestra señora de los Dolores, sin que medie documento donde se pueda verificar su entrega y disposición.
...(ver informe CGR página 445 a la 446)</t>
  </si>
  <si>
    <t>Debilidades en el control y seguimiento por parte del ICBF Regional Casanare en el manejo, administración y custodia de la Propiedad Planta y Equipo</t>
  </si>
  <si>
    <t>Actualizar inventarios de bines devolutivos en servicio en la Regional Casanare</t>
  </si>
  <si>
    <t xml:space="preserve">1) Verificar inventarios por cuentadantes
</t>
  </si>
  <si>
    <t xml:space="preserve">Acta </t>
  </si>
  <si>
    <t>Actualizar inventarios de bienes devolutivos en servicio en la Regional Casanare</t>
  </si>
  <si>
    <t xml:space="preserve">
2) Identificar los elementos devolutivos que se encuentran en servicio con la placa asignada en el aplicativo SEVEN</t>
  </si>
  <si>
    <t xml:space="preserve">Socializar a coordinadores de grupo y centros zonales, indicaciones del proceso de entrega de bienes muebles a terceros, de acuerdo a lo estipulado en la Guía de Gestión de Bienes e indicaciones del Grupo de Gestión de Bienes de la D. Adminsitrativa.
</t>
  </si>
  <si>
    <t>3) Realizar GET con coordinadores de grupo y centros zonales, indicaciones del proceso de entrega de bienes muebles a terceros, de acuerdo a lo estipulado en la Guía de Gestión de Bienes e indicaciones del Grupo de Gestión de Bienes de la D. Adminsitrativa.</t>
  </si>
  <si>
    <t>Acta/planilla de asistencia</t>
  </si>
  <si>
    <t>ARGR2014-CGR-CAS-200</t>
  </si>
  <si>
    <t xml:space="preserve">Hallazgo N° 200. Entrega de donaciones recibidas de la DIAN (A-D). Casanare
Ley 734 de 2002 Articulo 34 numeral 22, Articulo 35 numeral 13. Guía de gestión de bienes del ICBF numeral 1.1.2.2 Donación. Resolución 357 de 2008 numeral 3.7 Soportes documentales. Una vez revisados los soportes relacionados con los registro de los otros activos, se observa la incorporación y posterior salida del almacén de donaciones recibidas de la DIAN, correspondiente a:
- 3.940 kilos de carne de bovino macho avaluada en $8,06 millones con registro salida de almacén del día 6 de junio de 2014, 
-37.476 kilos de mandarina y 14.910 libas de maracuyá avaluados en $82,08 millones, con comprobante de egreso de inventarios No. 23 del 13 de mayo de 2014.
No obstante, los comprobantes de salida de almacén se realizaron en forma global y no cuentan con los soportes suficientes y pertinentes que permitan establecer el destino final del producto; los documentos de entrega de las frutas no registran la cantidad donada, fecha de entrega, firma de quien entrega y las actas de entrega de la carne no indica hacía que población va dirigida la donación, perdiéndose el control sobre estos recursos. ...( ver informe CGR página 476 y 477)
</t>
  </si>
  <si>
    <r>
      <t xml:space="preserve">Socializar la Guía de Gestión de Bienes - Ítem 1.1.2.2 Donaciones para su correcta aplicación
</t>
    </r>
    <r>
      <rPr>
        <strike/>
        <sz val="10"/>
        <rFont val="Arial"/>
        <family val="2"/>
      </rPr>
      <t xml:space="preserve">
</t>
    </r>
  </si>
  <si>
    <t xml:space="preserve">1) Realizar grupo de estudio con la coordionadora de asistencia técnica, coordinador administrativo y almacenista, para socializar el procedimiento de recepción y entrega de elementos recibidos a través de donaciones (Guía de Gestión de Bienes - Ítem 1.1.2.2 Donaciones)
</t>
  </si>
  <si>
    <t>ARGR2014-CGR-CAS-213</t>
  </si>
  <si>
    <t xml:space="preserve">Hallazgo N° 213. Gestión Documental Archivo de la Dirección de Contratación (A–AGN). •Casanare. Cumplimiento Ley de archivo 
En revisión de los contratos de aporte 72, 125, 136, 131, 116, 80, 132, 70, 135, 125 de 2014, se observó lo siguiente:
- Los documentos que conforman las carpetas que contienen soportes de ejecución no se encuentran ordenados cronológicamente.
- No tienen tabla de retención documental
- Se evidenciaron copias de documentos repetidos
- Existe información de otros contratos como el caso del contrato 136 de 2014 donde se localizan informes correspondientes al  contrato 131 de 2014, los cuales culminaron en el mes de diciembre de 2014 y a la fecha la información no reposa en el expediente.
</t>
  </si>
  <si>
    <t xml:space="preserve">La falta de control en la administración del archivo de la Regional, impide que se cumpla lo establecido en la Ley General de Archivo y dificulta la revisión, análisis y seguimiento de los contratos. </t>
  </si>
  <si>
    <t>Socializar y organizar los documentos de los contratos de aporte de acuerdo a la guia de gestión de bienes y TRD</t>
  </si>
  <si>
    <t xml:space="preserve">1) Solicitar a Dirección Administrativa de la Dirección General video conferencia, con el propósito de recibir orientaciones acerca del  proceso de gestión documental, en contratos de aporte, por dar cumplimiento a obligaciones especificas.
</t>
  </si>
  <si>
    <t>2) Socializar Guía de Gestión Documental, en Regional a supervisores de contratos de aporte.</t>
  </si>
  <si>
    <t>Lista de Asistencia</t>
  </si>
  <si>
    <t>3) Socializar de la TRD a supervisores de contratos de aporte</t>
  </si>
  <si>
    <t>Lista de Asistencia/Acta</t>
  </si>
  <si>
    <t>4) Realizar jornadas de clasificación y organización de documentos de contratos de aporte</t>
  </si>
  <si>
    <t>Lista de asistencia/acta/regfistro fotografico</t>
  </si>
  <si>
    <t xml:space="preserve">5) Realizar visitas de seguimiento para verificar de forma aleatoria el cumplimiento de la TRD y la guia de gestión de bienes al archivo de contratos de aporte en el grupo juridico </t>
  </si>
  <si>
    <t>ARGR2014-CGR-CAS-214</t>
  </si>
  <si>
    <t>Hallazgo N° 214. Soportes de los informes financieros en el Contrato de Aporte No. 080 de 2014 (A). Casanare. 
Ley 734 de 2002 Artículo 48 numeral 34. Manual de contratación del ICBF numeral 1.8 Expediente contractual. Artículo 2 del Decreto 1001 de 1997 y artículo 617 del Estatuto tributario. Artículo 3 de la Resolución 5709 de 1996.Contrato 080 del 24 de Enero de 2014 suscrito con la Asociación Comunitaria de Familias usuarias de servicios ICBF programas hogares con Bienestar del Barrio Morichal del Municipio de Villanueva, con el objeto de atender a la primera infancia en el marco de la estrategia “De cero a siempre”, específicamente “a los niños y niñas menores de cinco (5) años de familias en situación de vulnerabilidad de conformidad con las directrices, lineamientos y parámetros establecidos por el ICBF”… por $114,49 millones.
En la revisión documental adelantada, se evidencian presuntas inconsistencias en la presentación y soportes de los informes financieros tales como: 
- Algunas facturas que soportan el gasto no registran fecha.
- Las facturas por proveedor no presentan numeración consecutiva y cronológica, sino que retroceden de un mes a otro, incumpliendo con lo establecido en el artículo 617 del Estatuto tributario.
- La factura N° 2660, se presenta tanto en el contrato 180 en la que se encuentra sin fecha por $0,094 millones, como en el contrato 188 donde registra fecha 31 de octubre de 2014 por $0,56 millones....(ver informe CGR páginas 500 y 501)</t>
  </si>
  <si>
    <t>Esta situación se origina en debilidades de supervisión y control a la presentación de los informes que permiten validar soportes que no cumplen con el lleno de los requisitos, ya que al aceptar que un proveedor repita la numeración de las facturas y las presente en diferentes contratos, se dificulta la labor de supervisión, seguimiento y control y puede generar perdida o desviación de recursos.</t>
  </si>
  <si>
    <t>Dar indicaciones precisas a operadores de contratos de PI para control y seguimiento de informes financieros, estableciendo la forma correcta de presentar y entregar los soportes de los informes financieros</t>
  </si>
  <si>
    <t>1) Enviar oficio a operadores de primera infancia con indicaciones para la presentación de informes financieros</t>
  </si>
  <si>
    <t>Asistencia Técnica a operadores de PI</t>
  </si>
  <si>
    <t>2) Realizar capacitación a operadores de los contratos de PI en el componenente financiero (1 evento CDI y Entorno Familiar y 1 evento HCB)</t>
  </si>
  <si>
    <t>Actas/listas de asistencia</t>
  </si>
  <si>
    <t>ARGR2014-CGR-CAS-226</t>
  </si>
  <si>
    <t>Hallazgo N° 226. Reconocimiento del derecho al pago de una participación económica (A). Casanare 
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
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
En revisión de la contabilidad no se observa que el ICBF haya causado esta obligación, en el momento en que ocurrieron los hechos...(Ver informe CGR Páginas 509 y 510)</t>
  </si>
  <si>
    <t>Debilidades en el control interno contable, por los registros no realizados en el momento en que ocurrieron los hechos.</t>
  </si>
  <si>
    <t>Solicitar actualización de resolución 2200 de 2010 por medio de la cual se adopta el procedimiento  que debe seguirse en el tramite de las de  Denuncia Vocaciones Hereditarias y de Bienes Vacantes Mostrencos</t>
  </si>
  <si>
    <t>1) Solicitar a la oficina juridica del nivel nacional ajuste del resolución 2200 de 2010 por medio de la cual se adopta el procedimiento  que debe seguirse en el tramite de las de  Denuncia Vocaciones Hereditarias y de Bienes Vacantes Mostrencos, en el sentido de indicar que una vez suscrito el contrato de particpación economica con el denunciante de una vocación hereditaria o bienes vacantes y mostrencos el grupo juridico debe informar a l area financiera q se celebró un contrato generandose un posible derecho que debe ser registrado en las cuentas de orden con el valor liquidado de acuerdo al articulo 4 de decreto 3421 de 1986.</t>
  </si>
  <si>
    <t xml:space="preserve">Socializar resolución por medio de la cual se adopta el procedimiento  que debe seguirse en el tramite de las de  Denuncia Vocaciones Hereditarias y de Bienes Vacantes Mostrencos </t>
  </si>
  <si>
    <t>2) Realizar capacitación con el personal involucrado en el cumplimiento del procedimiento  que debe seguirse en el tramite de las de  Denuncia Vocaciones Hereditarias y de Bienes Vacantes Mostrencos (Grupo Jurídico y Financiero) una vez sea actualizada la Resolución 2200 de 2010.</t>
  </si>
  <si>
    <t>Listas de Asistencia</t>
  </si>
  <si>
    <t>Socializar Instructivo contable para el reconocimiento y revelación de los procesos judiciales, laudos arbitrales, conciliaciones extrajudiciales y embargos decretados y ejecutados sobre cuentas bancarias</t>
  </si>
  <si>
    <t>3) Socializar Instructivo contable para el reconocimiento y revelación de los procesos judiciales, laudos arbitrales, conciliaciones extrajudiciales y embargos decretados y ejecutados sobre cuentas bancarias" el decreto 3421 del 1986- procedimiento de bienes vacantes y mostrencos.</t>
  </si>
  <si>
    <t>Acta/Lista de asistencia</t>
  </si>
  <si>
    <t>CASANARE</t>
  </si>
  <si>
    <t>ARGR2014-CGR-CU016</t>
  </si>
  <si>
    <t>CAUCA</t>
  </si>
  <si>
    <t xml:space="preserve">Hallazgo N° 16. Hallazgo N° 16. Modificaciones al Presupuesto (A). Cauca 
Decreto 111 de 1996. Artículo 17. Programación Integral. Todo programa presupuestal deberá contemplar simultáneamente los gastos de inversión y de funcionamiento que las exigencias técnicas y administrativas demanden como necesarios para su ejecución y operación, de conformidad con los procedimientos y normas legales vigentes.
El ICBF-Regional Cauca, apropió adiciones a los rubros presupuestales, que oscilan entre el 55% y el 314%, denotando una deficiente planeación en la programación del Presupuesto. (Cuadro No. 21).
De la misma manera, se evidencia deficiente planeación en la programación del Presupuesto, por cuanto rubros que no contaban con apropiación inicial, fueron adicionados por $13.031 millones en el transcurso de la vigencia 2014, como se observa en el cuadro No. 22
</t>
  </si>
  <si>
    <t>Lo anterior, por una deficiente planeación del ICBF-Regional Cauca en la programación del presupuesto, en tanto que no se prevén de manera integral los Gastos de Inversión y de Funcionamiento, necesarios para la ejecución y operación de los diferentes Centro Zonales, durante la vigencia respectiva, impactando el cumplimiento de metas de los diferentes programas.</t>
  </si>
  <si>
    <t xml:space="preserve">Identificar y sustentar las necesidades de la Regional en la Vigencia 2016 de Metas Sociales y Financieras
</t>
  </si>
  <si>
    <t>Realizar diagnósticos situacionales de la vigencia 2015 de los programas o modalidades o tipos de poblacion según la necesidad del servicio.</t>
  </si>
  <si>
    <t xml:space="preserve">Diagnóstico Situacional vigencia 2015
</t>
  </si>
  <si>
    <t xml:space="preserve">Efectuar la programación de metas sociales y financieras de la vigencia 2016 (Unidades - Cupos - Usuarios y Meta Financiera), acorde a los techos asigados por el Nivel Nacional
</t>
  </si>
  <si>
    <t>Acta de Comité Estratégico</t>
  </si>
  <si>
    <t>Realizar seguimiento y control a la ejecución y modificación de metas sociales y financieras de la vigencia 2015 y 2016</t>
  </si>
  <si>
    <t xml:space="preserve">Reporte Timestral para el 2015 y 2016, de Ejecución y/o Modificación de Metas Sociales y Financieras </t>
  </si>
  <si>
    <t>ARGR2014-CGR-CU022</t>
  </si>
  <si>
    <t xml:space="preserve">Hallazgo N° 22. Cuentas por pagar (A). Antioquia y Cauca 
Decreto 111 de 1996, Artículo 89: “Las apropiaciones incluidas en el presupuesto General de la Nación, son autorizaciones máximas de gasto que el Congreso aprueba para ser ejecutadas o comprometidas durante la vigencia fiscal respectiva.Igualmente, cada órgano constituirá al 31 de diciembre del año cuentas por pagar con las obligaciones correspondientes a los anticipos pactados en los contratos y a la entrega de bienes y servicios”.
RESOLUCIÓN ICBF No. 4272 DE 2008. Artículo 1.“Unificar el procedimiento, los requisitos y los documentos soporte que se debe aportar a las áreas de Tesorería de las Regionales, Seccionales y al Grupo Financiero de la Sede Nacional, con el fin de ser verificadas como soporte de pago.(…)”
Formato ICBF: Certificación Pago Contratos Prestación de Servicios y Programas Diferentes de Honorarios.
Las Cuentas por Pagar constituidas por el ICBF-Regional Cauca, en la vigencia 2014, presentan las siguientes deficiencias en relación con los soportes así: (Cuadro No. 33)
- Facturas sin fecha, incumpliendo lo establecido en el Artículo 617, numeral 5 del Estatuto Tributario.
-  Facturas que no corresponden al Contrato de Aporte.
-  Certificados de cumplimiento donde no se indica el período de pago.
</t>
  </si>
  <si>
    <t>Situación originada por deficiente seguimiento a los procedimientos establecidos en el área financiera para la constitución las Cuentas por Pagar.</t>
  </si>
  <si>
    <t xml:space="preserve">Realizar un proceso de Socialización, sobre obligaciones contractuales y de la resolucion 3333  de 2015 de  los contratos de aportes dirigido a 4  supervisores de cada   Centros Zonales y 2 por cada  Grupos de la Regional, responsables de la certificación de cuentas para pago,
</t>
  </si>
  <si>
    <t xml:space="preserve">Socializar  a los 32  supervisores escogidos de la regional sobre obligaciones contractuales y de la resolucion 3333  de 2015 
</t>
  </si>
  <si>
    <t xml:space="preserve">Acta de Reunión (F1.PR20.MPA1.P5  Versión 2.0)
F11 PR2 MPA1 P1 Listado de Asistencia </t>
  </si>
  <si>
    <t xml:space="preserve">Verificar entre la Coordinación Financiera y los Supervisores de Contrato de los 7 Centros Zonales y los 5 Grupos de la Regional, de manera aleatoria el 20% repartido en el ultimo trimestre del 2015 y  3 trimestres del 2016, del cumplimiento de los requisitos de los Contratos de aportes, necesarios para las certificaciones de acuerdo a la normativa vigente.
</t>
  </si>
  <si>
    <t xml:space="preserve">Realizar informe de seguimiento de la verificación del estado de cumplimiento de los requisitos de los Contratos necesarios para las certificaciones de los 7 Centros Zonales y los Grupos de la Regiona, y generar acciones de mejora, según aplique.
</t>
  </si>
  <si>
    <r>
      <t xml:space="preserve">Implementar las acciones correctivas y de mejora que se deriven del incumplimiento reiterativo y sistemático a la observancia de los requisitos establecidos en la Resolución 3333 de 2015, por parte de los Servidores Públicos responsables de la certificación de la muestra aleatoria de los  contratos el 20% repartido en el ultimo trimestre del 2015 y  3 trimestres del 2016, del cumplimiento de los requisitos de los Contratos de aportes, necesarios para las certificaciones de acuerdo a la normativa vigente.
</t>
    </r>
    <r>
      <rPr>
        <sz val="10"/>
        <color indexed="10"/>
        <rFont val="Arial"/>
        <family val="2"/>
      </rPr>
      <t/>
    </r>
  </si>
  <si>
    <t>Generar acciones de mejora a partir de los reportes de errores y no conformidades presentados por el servidor público responsable de la revisión</t>
  </si>
  <si>
    <t xml:space="preserve">Reporte ISOLUCION, Semestral Acciones de Mejora (SNC-AC-AP) 
</t>
  </si>
  <si>
    <t>ARGR2014-CGR-CU099</t>
  </si>
  <si>
    <t xml:space="preserve">Hallazgo N° 99. Contratación de prestación de servicios (A). Cauca, Guajira, Huila, Nariño, Santander y Tolima 
Contratos suscritos para vinculación de personal de apoyo:
Ley 80 de 1993 y sus decretos reglamentarios, Ley 1150 del 2007, Ley 1474 de 2011, Decreto 019 de 2012 y Decreto Nacional 1510 de 2013, Manual de Contratación del ICBF, Manual de supervisión de contratos y de convenios del ICBF.
Los contratos suscritos para la vinculación de personal de apoyo presentan observaciones como: Formulario Único de Declaración Juramentada de Bienes y Rentas y/o Formato Único de Hoja de Vida en formatos ilegibles, sin fecha de trámite, con información desactualizada, sin la firma del contratista y sin la firma del jefe de personal o de contratos que certifique que la información ha sido constatada.
Contrato 28 del 7 de enero de 2014: El formato de hoja de vida de la profesional se encuentra sin firma y fecha de trámite, la información de experiencia laboral está incompleta, toda vez que a folio 29 se hace referencia a documentos adjuntos cómo "certificaciones académicas y referencias laborales", que no reposan en la carpeta. 
Contrato 29 del 7 de enero de 2014: A folio 20 obra fotocopia del formato de Formulario Único de Declaración Juramentada de Bienes y Rentas, con fecha de tramite 24 de diciembre de 2012, presentándose información desactualizada que soporta la contratación.
Contrato 35 del 7 de enero de 2014: El Formato Único de Hoja de Vida se encuentra sin fecha de trámite y corresponde a una fotocopia de un formato del 20 de diciembre de 2012, información desactualizada que soporta la contratación de la profesional.
</t>
  </si>
  <si>
    <t>Estas situaciones han influido en la prestación del servicio por cuanto la dificultad en el acceso a las zonas es una de las razones por las cuales los profesionales renuncian; si bien es cierto, se le descuenta al contratista los recursos por personal no contratado, la finalidad del programa no se cumple con los estándares de calidad, por cuanto las actividades de seguimiento y control en salud y nutrición las realizan personal no calificado.</t>
  </si>
  <si>
    <t xml:space="preserve">Revisar las carpetas 28,29 y 35 del 2014 de los Contratos suscritos para vinculación de personal de apoyo, para verificar el cumplimiento de los documentos requeridos en la etapa precontractual y contractual de acuerdo a lo establecido en el Manual de Supervisión de Contratos y de Convenios del ICBF
</t>
  </si>
  <si>
    <t xml:space="preserve">Verificar el cumplimiento de los documentos requeridos en la etapa precontractual y contractual de acuerdo a lo establecido en el Manual de Supervisión de Contratos y de Convenios del ICBF, en las carpetas 28,29 y 35 del 2014 de los Contratos suscritos para vinculación de personal de apoyo
</t>
  </si>
  <si>
    <t xml:space="preserve">Acta de Revisión
</t>
  </si>
  <si>
    <t>ARGR2014-CGR-CU112</t>
  </si>
  <si>
    <t xml:space="preserve">Hallazgo N°112.Capacitación responsables puntos de distribución (A). Cauca
Párrafo2,numeral 2 y 8 del Instructivo para la Creación de Puntos y Distribución de Bienestarina.
En los puntos de distribución de Bienestarina del ICBF Regional Cauca visitados, se detectó que existe inoportunidad por parte del Área Técnica para brindar capacitación a los responsables del recibo, entrega y traslado de la bienestarina a los diferentes programas o servicios que brinda la Entidad, además, se presentan cambios de los responsables en forma frecuente, sin que el Instituto realice el proceso de inducción respectiva.
</t>
  </si>
  <si>
    <t>Lo anterior se presenta por falta de seguimiento a las novedades sobre cambios y rotación de personal, que afecta la entrega en condiciones óptima y oportuna del producto a los beneficiarios.</t>
  </si>
  <si>
    <t xml:space="preserve">Fortalecer  la aplicación e implementación del procedimiento de programación de bienestarina 
</t>
  </si>
  <si>
    <t xml:space="preserve">Realizar una socialización de 2 horas por centro zonal sobre el procedimiento de bienestarina vigente a operadores contratados para la vigencia 2016 y responsables  de los puntos de entrega activos a la fecha del evento
</t>
  </si>
  <si>
    <t xml:space="preserve">Actas de socialización y lista de asistencia
 </t>
  </si>
  <si>
    <t xml:space="preserve">Realizar verificación del procedimiento de programación de bienestarina  a traves de visita a los puntos de entrega de Bienestarina de los centrso zonales
</t>
  </si>
  <si>
    <t xml:space="preserve">Realizar seguimiento  a 14 unidades, dos por Centro Zonal para observar la aplicación del procedimiento de programación de bienestarina 
</t>
  </si>
  <si>
    <t xml:space="preserve">Actas de visita ,
</t>
  </si>
  <si>
    <t>ARGR2014-CGR-CU113</t>
  </si>
  <si>
    <t xml:space="preserve">Hallazgo N° 113. Bienestarina (A). Cauca 
• Espacio bienestarina Centro Zonal Centro
Numeral 2.4 Disponibilidad de espacio-Área Necesaria puntos 7 y 8; Otras condiciones generales-Instructivo para la Creación de Puntos y Distribución de Bienestarina.
En el Centro Zonal Centro de la Regional Cauca, el espacio donde se encuentran ubicadas las Unidades de Bienestarina no se ajusta a los parámetros exigidos en el instructivo en lo relacionado con la preservación y cuidado del producto... Ver. Texto Completo- Informe CGR.
• Profesional para el manejo de la bienestarina
Actividad No. 15 del Procedimiento Programación y Entrega de Bienestarina Instructivo para la Creación de Puntos y Distribución de Bienestarina.
El equipo sicosocial del Centro Zonal Centro, no cuenta con Nutricionista o Enfermero(a), para que realice el control y seguimiento al programa de bienestarina... Ver. Texto Completo- Informe CGR.
• Inventario bienestarina
Actividad Nº 15, 15.3, 15.4 del ProcedimientoProgramación y Entrega de bienestarina. (cuadro 83) ... Ver. Texto Completo- Informe CGR.
</t>
  </si>
  <si>
    <t xml:space="preserve">Lo anterior se presenta por falta de control y seguimiento del responsable del proceso en el ICBF, lo que genera inseguridad en cuanto a pérdida de producto y riesgo de contaminación por tratarse de un lugar de atención al público en zona de fácil acceso.
Los hechos antes mencionados se presentan por desorden en la Coordinación y falta de efectividad en los controles y seguimientos, lo que genera riesgo de contaminación, vencimiento, pérdida, manejo irregular en el punto de entrega y que se deje de distribuir el alimento de alto valor nutricional a los beneficiarios del programa que ofrece el ICBF a través de la Dirección de Nutrición.
</t>
  </si>
  <si>
    <t xml:space="preserve">Fortalecer  a las defensorias de familia sobre la aplicación e implementación del procedimiento de programación de bienestarina que aplica para los usuarios con medida de protección Hogar Gestor </t>
  </si>
  <si>
    <t xml:space="preserve">Realizar una socialización de 2 horas por centro zonal a equipo de Defensoría responsables de Hogar Gestor  sobre el procedimiento  y entrega de bienestarina para la medida Hogar Gestor por parte del enlace de bienestarina de cada centro zonal
</t>
  </si>
  <si>
    <t xml:space="preserve">Actas de socialización y lista de asistencia 
 </t>
  </si>
  <si>
    <t xml:space="preserve">Garantizar  la entrega de bienestarina de la medida de protección Hogar Gestor, de aucerdo al lineamiento de raciones 
</t>
  </si>
  <si>
    <t xml:space="preserve">Realizar una visita  de seguimiento a los  puntos de entrega  de CZ Centro, HI Caucanitos, HI Pequeñines, SEGALCO para verificar condiciones de almacenamiento y diligenciamiento de formatos de control por parte del profesional enalce regional de bienestarina 
</t>
  </si>
  <si>
    <t>acta de visita de seguimiento</t>
  </si>
  <si>
    <t>ARGR2014-CGR-CU115</t>
  </si>
  <si>
    <t xml:space="preserve">Hallazgo N° 115. Madres comunitarias y/o agentes educativos vinculados a procesos de formación en el modelo de atención integral (A). Cauca
Plan de acción ICBF Regional Cauca Vigencia 2014: Coordinar a nivel local, con las entidades de formación en convenios con ICBF, los cupos requeridos para la formación de madres comunitarias y agentes educativos. Realizar seguimiento a los procesos de formación.
Al revisar los listados de las madres comunitarias y/o agentes educativos capacitados en procesos de formación en el modelo de Atención Integral, se evidenció que el ICBF Regional Cauca capacitó a 322 madres comunitarias en el Diplomado “Fundamentos Políticos y Técnicos para la Atención Integral en el Marco de la Estrategia de Cero A Siempre”, con una duración de 120 horas, incumpliendo la meta establecida para el 2014, de vincular a 485 madres comunitarias en este proceso... Ver texto completo- Informe CGR.
Construcción de Centros de Desarrollo Infantil (Cuadro 94-95-96-97-98-99-100)...Ver texto completo- Informe CGR.
</t>
  </si>
  <si>
    <t>Situación que se origina por falta de coordinación a nivel Regional, con entidades de formación para la suscripción de convenios de capacitación, afectando el cumplimiento de las metas, como tampoco se evidencia seguimiento a esos procesos.</t>
  </si>
  <si>
    <t>Revisar  en el listado de las madres comunitarias y agentes educativoa que fueron capacitados en el modelo de atencion  integral,   para verificar las 165 personas restantes entre madres y agentes que no fueron capacitadas en el  2014</t>
  </si>
  <si>
    <t xml:space="preserve">Identificar y registrar en cuadro excel las madres comunitarias  y agentes que no fueron capacitados en el 2014,  para capacitarlos  en el proceso  de atencion integral;    listado de las 322 personas entre agentes y madres cominitarias  capacitadas en 2014 .               </t>
  </si>
  <si>
    <t xml:space="preserve">listado                                          excel 
</t>
  </si>
  <si>
    <t>Retroalimentar a 165 personas entre madres y agentes   en el tema “Fundamentos Políticos y Técnicos para la Atención Integral en el Marco de la Estrategia de Cero A Siempre”, por parte de ICBF</t>
  </si>
  <si>
    <t>Realizar la retroalimentacion  para efectuar la formacion a 165 personas entre mc y agentes  en  “Fundamentos Políticos y Técnicos para la Atención Integral en el Marco de la Estrategia de Cero A Siempre”, por parte de ICBF</t>
  </si>
  <si>
    <t>acta y lista de asistencia</t>
  </si>
  <si>
    <t>ARGR2014-CGR-CU126</t>
  </si>
  <si>
    <t xml:space="preserve">Hallazgo N°126. Valoración y seguimiento nutricional de menores de 5 años (A). Cauca 
• Valoracion y seguimiento
Plan de Acción ICBF Regional Cauca Vigencia 2014: 100% de niñas y niños menores de 5 años en atención integral con valoración y seguimiento nutricional.
En la base de datos de beneficiarios (suministrada al equipo auditor por el ICBF), se encontró que durante la vigencia 2014 se atendieron 41.784 niños y niñas en el servicio Atención Integral CDI Familiar, no obstante, las tomas nutricionales contenidas en el Sistema de Información CUENTAME, reportan registros de 22.343 beneficiarios en la toma No. 1; 20.620 en la toma No. 2; 22.442 en la toma No. 3 y 23.202 en la toma No.4. Con lo anterior se evidencia que durante la vigencia 2014, se registró el 53% de la información de valoración y seguimiento de salud y nutrición. (Cuadro 122).
• Menores en modalidad de Centros de Recuperación Nutricional RN y Recuperación Nutricional con Enfoque Comunitario RNEC
Plan Acción ICBF Regional Cauca Vigencia 2014: 100% de niñas y niños menores de 5 años en Centros de Recuperación Nutricional y Recuperación Nutricional con Enfoque Comunitario con valoración y seguimiento nutricional.
Analizada la base de datos de beneficiarios de RN y RNEC (suministrada por el ICBF al equipo auditor) se encontró que durante la vigencia 2014 se atendieron 946 niñ@s; al confrontar esta información con los registros de las tomas nutricionales contenidos en el Sistema de Información CUENTAME, el cargue fue del 40% en promedio, como se evidencia a continuación: (Cuadro 123)
</t>
  </si>
  <si>
    <t xml:space="preserve">Situación que se presenta por registro inoportuno en el sistema, así como información incompleta en las  fichas de caracterización y rejillas de crecimiento, que no permite evaluar el cumplimiento de la meta del indicador ni medir el impacto real del programa en la población beneficiada. 
Esta situación se presenta por deficiencias en el registro oportuno de datos en el sistema e información incompleta en la ficha de caracterización y rejillas de crecimiento, en consecuencia, no permite medir el impacto real del programa en la población beneficiada. </t>
  </si>
  <si>
    <t xml:space="preserve">Realizar control y seguimiento al  procedimiento del Sistema de Segumiento Nutricional a los operadores de los 7 cz referente  </t>
  </si>
  <si>
    <t xml:space="preserve">Realizar socialización mediante reuniones  al 100%  de los operadores de las modalidades de PI y ERN contratados en la vigencia 2016 , sobre el procedimiento de seguimiento nutricional, fechas de cargue de información, calidad de los datos y clausula contractual.    Actividad a cargo de las nutricionistas,  administradores de cuentame y  supervisores de contrato.
</t>
  </si>
  <si>
    <t xml:space="preserve">Actas de Socialización y lista de asistencia
</t>
  </si>
  <si>
    <t xml:space="preserve">Realizar control y seguimiento al  procedimiento Sistema de Segumiento Nutricional a los operadores de los 7 cz referente  </t>
  </si>
  <si>
    <r>
      <t xml:space="preserve">Realizar seguimiento trimestral al registro de  la la infor,macion en el aplicativo CUENTAME  por parte de los operadores, información que sera remitida a los CZ via correos electrónicos, para generar las alertas ante las EAS  de los servicios de PI y ERN de acuerdo a los respectivos avances.  Actividad a cargo de las nutricionistas,  administradores de cuentame y  supervisores de contrato.
</t>
    </r>
    <r>
      <rPr>
        <sz val="10"/>
        <color indexed="10"/>
        <rFont val="Arial"/>
        <family val="2"/>
      </rPr>
      <t/>
    </r>
  </si>
  <si>
    <t xml:space="preserve">Reporte aplicativo CUENTAME                           Correos electrónicos con archivos adjuntos  (bases de datos en archivos de Excell) 
</t>
  </si>
  <si>
    <t>ARGR2014-CGR-CU127</t>
  </si>
  <si>
    <t xml:space="preserve">Hallazgo N°127. Cobertura de niños y niñas atendidos en hogares del ICBF sin el componente de educación inicial (A). Cauca
Plan de Acción ICBF Regional Cauca Vigencia 2014: Niños y niñas en la modalidad de Hogares del ICBF sin el componente de educación inicial.
Enla base de datos de cobertura de niñ@s atendidos en el Programa “Atención a la Primera Infancia sin el componente de educación inicial”, se encontró que la Regional atendió 33.672 niñ@s (Hogares Tradicionales 28.405; Hogares Tradicionales Agrupados 2.136; Hogares FAMI 3.131), que representa el 83% de la meta programada en el Plan de Acción de atender 40.569 niños en el 2014, cifra que difiere del 95% reportado por la Entidad en el oficio No. 02099 del 10 de abril de 2015. (Cuadro 124).
De acuerdo con la respuesta de la entidad, el incumplimiento en la meta se deriva de: 
- Los CDI Familiar se ubican cerca de Hogares Comunitarios de Bienestar.
- Baja cobertura.
- Algunos padres de familia han optado por retirarlos para inscribirlos a otros programas de atención a la primera infancia como ludotecas naves, modalidad familiar, argumentando que esta decisión la toman en su mayoría por los alimentos que son entregados.
- La movilidad de familias en busca de oportunidades y a los desplazamientos por la incursión de grupos al margen de la Ley.
- Cierre de Hogares por la presencia de otros programas que atienden la misma población de Primera Infancia.
</t>
  </si>
  <si>
    <t>Obedece a deficiencias en el seguimiento y ajustes al Plan de Acción, ocasionando incumplimiento de metas que afecta la gestión y resultados de la Regional.</t>
  </si>
  <si>
    <t xml:space="preserve">Identificar la estructura del  Formato del Indicador de Niños y Niñas en la modalidad de Hogares del ICBF sin el componente de educación inicial en el, de acuerdo a lo definido por la Dirección de Primera Infancia dentro de la Herramienta del Tablero de Control de Procesos Vigente y descrito en el aplicativo SIMEI (Sistema Integral de Monitoreo y Evaluación Institucional).
 </t>
  </si>
  <si>
    <t xml:space="preserve">Generar Reporte de la estructura del Formato de la Hoja de Vida del Indicador de Niños y Niñas en la modalidad de Hogares del ICBF sin el componente de educación inicial en el (Última Versión 2015 y Última Versión 2016), de acuerdo a lo establecido en el Tablero de Control de Procesos Vigente y descrito en el aplicativo SIMEI(Sistema Integral de Monitoreo y Evaluación Institucional). 
</t>
  </si>
  <si>
    <t xml:space="preserve">Formato de la Hoja de Vida Indicador Niños y niñas en la modalidad de Hogares del ICBF sin el componente de educación inicial (Última Versión 2015 y Última Versión 2016), de acuerdo a lo establecido en el Tablero de Control de Procesos vigente y registrado en el Aplicativo SIMEI (Sistema Integral de Monitoreo y Evaluación Institucional) 
</t>
  </si>
  <si>
    <t>Realizar seguimiento y monitoreo al estado y avance de los resultados del Indicador Niños y niñas en la modalidad de Hogares del ICBF sin el componente de educación inicial.</t>
  </si>
  <si>
    <t>Realizar informe o acta de seguimiento y monitoreo cuatrimestral</t>
  </si>
  <si>
    <t xml:space="preserve">Acta de Seguimiento y Monitoreo Cuatrimestral
</t>
  </si>
  <si>
    <t>ARGR2014-CGR-CU131</t>
  </si>
  <si>
    <t xml:space="preserve">Hallazgo N°131. Sentencias y fallos judiciales en contra de la entidad (A). Sede Nacional, Cauca y Cundinamarca 
Sentencias:
Artículo 192 de la Ley 1437 de 2011-Código de Procedimiento Administrativo y de lo Contencioso Administrativo.
Mediante sentencia del 24 de septiembre de 2014 y ejecutoriada el 6 de octubre del mismo año, el ICBF-Regional Cauca fue condenado por $31.2 millones, (sin incluir intereses), a la fecha, no se han adelantado las acciones de pago respectivas, situación generada por debilidades en los reportes presentados por el funcionario responsable de los procesos y en el seguimiento de los mismos y falta de comunicación entre la Oficina Jurídica y el Área Financiera, que podría constituir un daño patrimonial al momento de hacerse efectivo el desembolso de los recursos y reconocer el pago de intereses por mora.
</t>
  </si>
  <si>
    <t xml:space="preserve">Incumplimiento de lo establecido en el artículo 3 de la Ley 489 de 1998 </t>
  </si>
  <si>
    <t xml:space="preserve">Reportar el pago del proceso No. 19001333100120060005200 de FIDEL TUMBO PETECHE, mediante resolución No. 4069 del 16 de julio de 2015 por valor de $74.537.710 incluidos intereses. De esta manera el hallazgo queda subsanado debido al cumplimiento del pago.
</t>
  </si>
  <si>
    <t xml:space="preserve">Remitir el informe final del proceso con los soportes que validan el pago a  Gestión Jurídica del Nivel Nacional
</t>
  </si>
  <si>
    <t xml:space="preserve">Informe
</t>
  </si>
  <si>
    <t xml:space="preserve">Realizar seguimiento y control a las Sentencias y fallos judiciales vigentes en contra de la entidad Sede Regional Cauca, de acuerdo a lo establecido en la Normatividad Vigente
</t>
  </si>
  <si>
    <t xml:space="preserve">Verificar los fallos judiciales generados del seguimiento y control a todos los procesos vigentes de las Sentencias y fallos judiciales, en contra de la entidad Sede Regional Cauca, de acuerdo a lo establecido en la Normatividad Vigente
</t>
  </si>
  <si>
    <t>Acta de verificación</t>
  </si>
  <si>
    <t>ARGR2014-CGR-CU141</t>
  </si>
  <si>
    <t>Hallazgo N°141. Procesos laborales en contra del municipio de Caloto y otras entidades por aportes patronales (A – D – C. Secc. Judicatura). Cauca
Artículo 56 de la Resolución 384 de 2008, Artículo 317  del Código General del Proceso, Manual de Funciones del ICBF, Resolución No. 8484 de 2013 Manual Específico de Funciones y Competencias Laborales, Artículo 34 Numeral 2 de la Ley 734 de 2002 Código Único Disciplinario.
Mediante Resolución No. 0050 del 29 de abril de 2003, el ICBF constituyó en mora del aporte parafiscal al Municipio de Caloto por $28.9 millones; en Proceso Ejecutivo 2003-00126 del 25 de noviembre de 2003 se libra Mandamiento de Pago, notificado el 9 de diciembre del mismo año.. (Cuadro 134)... Ver. Texto Completo- Informe CGR.</t>
  </si>
  <si>
    <t>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t>
  </si>
  <si>
    <t xml:space="preserve">Realizar revisión y verificación del proceso laboral con relación a la mora del aporte parafiscal del Municipio de Caloto y actualizarlo conforme a lo establecido en la Ley 1739 de 2014 y/o impulsar el proceso.
</t>
  </si>
  <si>
    <t xml:space="preserve">Remitir el Informe de avance del proceso laboral con relación a la mora del aporte parafiscal del Municipio de Caloto, de acuerdo al procedimiento vigente
</t>
  </si>
  <si>
    <t xml:space="preserve">Realizar el seguimiento y monitoreo a los procesos laborales y otras entidades por aportes patronales vigentes, para actualizarlo con forme a lo establecido en la Ley 1739 de 2014 y/o impulsar el proceso
</t>
  </si>
  <si>
    <t xml:space="preserve">Efectuar verificación al seguimiento y monitoreo a los procesos laborales y otras entidades por aportes patronales vigentes Sede ICBF Regional Cauca, para actualizarlo con forme a lo establecido en la Ley 1739 de 2014 y/o impulsar el proceso
</t>
  </si>
  <si>
    <t>ARGR2014-CGR-CU149</t>
  </si>
  <si>
    <t xml:space="preserve">Hallazgo N°149. Actividades de Seguimiento y Supervisión (A). Bogotá, Cauca, Chocó y Guaviare 
Ley 80 de 1993 y sus decretos reglamentarios, Ley 1150 del 2007, Ley 1474 de 2011, Decreto 019 de 2012 y Decreto Nacional 1510 de 2013, Manual de Contratación del ICBF, Manual de supervisión de contratos y de convenios del  ICBF.
En los contratos de aporte números 145, 205 y 286 de 2014, se encontraron actas de visitas practicadas por los supervisores que registran deficiencias en la ejecución de actividades formativas para las madres comunitarias y/o agentes educativos, en el diligenciamiento de las fichas que reposan en las carpetas de los menores atendidos y en la  entrega de material duradero y de consumo. </t>
  </si>
  <si>
    <t>No se evidencian acciones, por parte del ICBF, para el seguimiento a las observaciones y recomendaciones generadas por los supervisores en la etapa de ejecución de los contratos, lo que afecta la calidad en la prestación del servicio.</t>
  </si>
  <si>
    <t xml:space="preserve">Realizar asistencia técnica y capacitacion para subsanar  los hallazgos, al 100% de llas visitas realizadas en el 2015 en el  proceso de supervisión  del año 2015.
</t>
  </si>
  <si>
    <t xml:space="preserve">Desarrollar el plan de asistencia tecnica en la vigencia 2015 y 2016 de los contratos de aportes de Primera Infancia (uno por centro zonal), hasta el vencimiento de este plan 
</t>
  </si>
  <si>
    <t>Acta de Asistencia tecnica</t>
  </si>
  <si>
    <t>Convovar a los operadores  de primera infancia  quienes han recibido el proceso de supervision  de los 7 centros zonales   a comites tecnicos para solicitar los planes de mejora y dos veces al año</t>
  </si>
  <si>
    <t xml:space="preserve">Realizar Comites Técnicos liderados por el Referente de Primera Infancia del Grupo de Asistencia Técnica Regional, dirigidos a los 7 Centro Zonales, para  adelantar  seguimento al cumplimiento de los planes de mejora,  elaborados durante  el proceso de supervisión  del año 2016 ( 2 por centro zonal).
</t>
  </si>
  <si>
    <t>Acta  de comité técnico</t>
  </si>
  <si>
    <t>Realizar seguimiento y revisión al cumplimiento de los planes de mejora, elaborados durante el proceso de supervisión del año 2016 ( 2 por centro zonal)</t>
  </si>
  <si>
    <t>Acta de Seguimiento y Revisión</t>
  </si>
  <si>
    <t>ARGR2014-CGR-CU153</t>
  </si>
  <si>
    <t xml:space="preserve">Hallazgo N°153. Consistencias en soportes contractuales (A). Cauca
Ley 80 de 1993 y sus decretos reglamentarios, Ley 1150 del 2007, Ley 1474 de 2011, Decreto 019 de 2012 y Decreto Nacional 1510 de 2013, Manual de Contratación del ICBF, Manual de supervisión de contratos y de convenios del  ICBF.
Revisados los documentos de la etapa precontractual y contractual de la muestra seleccionada se identificaron las inconsistencias que se relacionan a continuación:
El Ítem “Descripción de la necesidad” del Contrato 451 del 7 de septiembre de 2013...Ver. Texto Completo- Informe CGR.
En el contrato 307 del 11 de febrero de 2013...Ver. Texto Completo- Informe CGR.
Así mismo, en el contrato 311 del 26 de febrero de 2013...Ver. Texto Completo- Informe CGR.
En el contrato 145 del 13 de enero de 2014...Ver. Texto Completo- Informe CGR.
Finalmente, en el contrato 137 del 16 de enero de 2014... Ver. Texto Completo- Informe CGR.
</t>
  </si>
  <si>
    <t>Se originan por debilidades en el proceso de seguimiento y control al proceso contractual, incumplimiento de los procedimientos establecidos en el Manual de Contratación y de Supervisión, que generan inconsistencias en la información y poca confiabilidad en lo que se reporta.</t>
  </si>
  <si>
    <t xml:space="preserve">Revisar las carpetas 451, 307, 311, 145 y 137 , para verificar el cumplimiento de los documentos requeridos en la etapa precontractual y contractual de acuerdo a lo establecido en el Manual de Supervisión de Contratos y de Convenios del ICBF
</t>
  </si>
  <si>
    <t xml:space="preserve">Verificar el cumplimiento de los documentos requeridos en la etapa precontractual y contractual de acuerdo a lo establecido en el Manual de Supervisión de Contratos y de Convenios del ICBF, en las carpetas 451, 307, 311, 145 y 137. 
</t>
  </si>
  <si>
    <t>Realizar la revisión del 15% (Quince), de las carpetas de Contratos de aporte de la vigencia 2015 y primer semestre del 2016,  con relación a los documentos requeridos en la etapa precontractual y contractual de acuerdo a lo establecido en el Manual de Supervisión de Contratos y de Convenios del ICBF.</t>
  </si>
  <si>
    <t xml:space="preserve">Revisar el 15% (Quince) de los de contratos de aporte para la vigencia 2015 y primer semestre del 2016, con relación a los documentos requeridos en la etapa precontractual (Ejemplo: Personería Jurídica, Controlaría, Procuraduría, Cédula Representante legal, Pago de Aportes Parafiscales, entre otros) y contractual (Ejemplo: Registro Presupuestal, Aprobación de Póliza, Memorando de Supervisor, entre otros) de acuerdo a lo establecido en el Manual de Supervisión de Contratos y de Convenios del ICBF.
</t>
  </si>
  <si>
    <t>Acta de Revisión</t>
  </si>
  <si>
    <t>ARGR2014-CGR-CU160</t>
  </si>
  <si>
    <t>Hallazgo N°160. Gestión ambiental (A). Cauca, Quindío y Tolima 
Plan de Gestión Ambiental
Resolución 4964 del 21 de agosto de 2012: Por la cual se adopta la Política Ambiental del Instituto Colombiano de Bienestar Familiar - Cecilia de la Fuente de Lleras y se establecen responsabilidades en la implementación del Sistema de Gestión Ambiental (SGA).
Al evaluar el cumplimiento del Plan de Gestión Ambiental en el ICBF Regional Cauca vigencia 2014, se encontró que las actividades planeadas y ejecutadas de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 dentro de la Regional.</t>
  </si>
  <si>
    <t>Lo anterior se presenta por falta de ajuste del Plan de Gestión Ambiental Nacional alPlan de GestiónRegional, lo que origina que no se pueda realizar actividades que son propias de otros organismos institucionales.</t>
  </si>
  <si>
    <t>Remitir a la Dirección Administrativa del Nivel Nacional el hallazgo, quienes son los responsables de generar el Plan de Gestión Ambiental a Nivel Nacional, para que se lleve a cabo el ajuste requerido en el mismo  y se tenga en cuenta que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t>
  </si>
  <si>
    <t>Elaborar memorando dirigido a la Dirección Administrativa del Nivel Nacional, direccionando el Hallazgo No. 160, como responsable de generar el Plan de Gestión Ambiental a Nivel Nacional, para que se lleve a cabo el ajuste requerido en el mismo  y se tenga en cuenta que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t>
  </si>
  <si>
    <t>ARGR2014-CGR-CU168</t>
  </si>
  <si>
    <t>Hallazgo N°168. Nómina (A). Cauca y Huila
Depuración contable en Aportes 
Teniendo en cuenta lo previsto en la Resolución 357 del 23 de julio de 2008 “Por la cual se adopta el procedimiento de Control Interno Contable y de reporte del informe anual de evaluación a la Contaduría General de la Nación”, 3. Procedimientos de Control Interno Contable-3.1. Depuración contable permanente y sostenibilidad , así como lo señalado en el Plan General de Contabilidad del Régimen de Contabilidad Pública-párrafo 104 Razonabilidad , el ICBF-Regional Cauca no ha adoptado las gestiones pertinentes para depurar la información contable de las cuentas 140202 y 147083 que corresponden a Aportes sobre la Nómina ICBF y Otros Intereses por $101.6 millones y $30.6 millones respectivamente, por corresponder a derechos a cargo de Entidades que se encuentran liquidadas. (Cuadro No. 161)</t>
  </si>
  <si>
    <t xml:space="preserve">La situación descrita se origina porque el ICBF–Regional Cauca no ha adelantado las gestiones administrativas necesarias para adelantar un proceso de depuración que le permita contar con información razonable, en consecuencia, se genera una sobreestimación por $101.7 millones en la cuenta 140202 Aportes sobre la Nómina ICBF y de $30.6 millones en la cuenta 147083 Otros Intereses y de igual manera una sobreestimación en la cuenta 3208 Capital Fiscal por $132.3 millones. </t>
  </si>
  <si>
    <t xml:space="preserve">Revisar los expedientes  y verificar el estado actual de la deuda de las empresas que se encuentra en liquidación para verificar la viabilidad del saneamiento respectivo. </t>
  </si>
  <si>
    <t xml:space="preserve">Realizar  el ajuste del registro contable de acuerdo a los resultados de la revisión, al 100% de los expedientes de las empresas en liquidación vigentes asignados a la Regional, según aplique.
</t>
  </si>
  <si>
    <t>Acta de Revisión y registro contable</t>
  </si>
  <si>
    <t xml:space="preserve">Realizar en Comité de Cartera, la revisión de los expedientes  y verificar el estado actual de la deuda de  las empresas que se encuentra en liquidación así como la viabilidad del saneamiento respectivo, durante la vigencia de este plan.
</t>
  </si>
  <si>
    <t xml:space="preserve">Implementar las actuaciones administrativas según la normatividad vigente, de acuerdo a lo definido en Comité de Cartera.
</t>
  </si>
  <si>
    <t>Actas Comité de Cartera</t>
  </si>
  <si>
    <t>ARGR2014-CGR-CU177</t>
  </si>
  <si>
    <t xml:space="preserve">Hallazgo N°177. Construcciones en curso (A). Atlántico, Cauca, Guaviare, Huila, Santander y Tolima
Régimen de Contabilidad Pública, Capitulo III. Procedimiento Contable para el Reconocimiento y Revelación de Hechos relacionados con las Propiedades, Planta y Equipo. Plan General de Contabilidad del Régimen de Contabilidad Pública párrafo 104 Razonabilidad. 
El saldo de la cuenta Construcciones en Curso a 31 de diciembre de 2014 es de $5.590,09 millones, que corresponde al valor de los costos y demás erogaciones derivadas de procesos de construcción suscritos principalmente en el nivel central de la Entidad. (Cuadro No. 168)
El ICBF-Regional Cauca refleja en el saldo de la cuenta 1615 Construcciones en Curso a 31 de diciembre de 2014, obras que se encuentran terminadas y en condiciones de utilización de acuerdo con las Actas de Entrega de los años 2011 y 2013, pero, que corresponden a convenios suscritos en la Sede Nacional de la Entidad que aún no han sido liquidados. (Cuadro No. 169)
</t>
  </si>
  <si>
    <t>Realizar verificación de los convenios no liquidados registrados por el Grupo de Gestión de Bienes en Construcciones en Curso y remitir informe a través de memorando a la Dirección Administrativa - Grupo Gestión de Bienes, para que se lleve a cabo el procedimiento correspondiente para la liquidación</t>
  </si>
  <si>
    <t>Elaborar y remitir memorando a  la Dirección Administrativa - Grupo Gestión de Bienes sobre el informe de las obras registradas en Construcciones en Curso, para que se lleve a cabo el procedimiento correspondiente para la liquidación.</t>
  </si>
  <si>
    <t xml:space="preserve">Solicitar a la Dirección Administrativa del ICBF los soportes de legalización de obras terminadas para el registro en la cuenta correspondiente de Propiedad, Planta y equipo 
</t>
  </si>
  <si>
    <t>ARGR2014-CGR-CU185</t>
  </si>
  <si>
    <t xml:space="preserve">Hallazgo N°185. Valorizaciones y Avalúos (A). Antioquia, Atlántico, Cauca, Huila y Quindío
Según el Régimen de Contabilidad Pública, Capitulo III. Procedimiento Contable para el Reconocimiento y Revelación de Hechos Relacionados con las Propiedades Planta y Equipo. Numeral 20. Frecuencia de las Actualizaciones: La actualización de las Propiedades, Planta y Equipo debe efectuarse con periodicidad de tres (3) años, a partir de la última realizada, y el registro debe quedar incorporado en el período contable respectivo. No obstante, si con anterioridad al cumplimiento de este plazo el valor en libros de las Propiedades, Planta y Equipo experimenta cambios significativos con respecto al costo de reposición, o al valor de realización, debe hacerse una nueva actualización, registrando su efecto en el período contable respectivo.
Plan General de Contabilidad del Régimen de Contabilidad Pública párrafo 104 Razonabilidad. 
El ICBF-Regional Cauca, no ha realizado la actualización del avalúo de los Bienes Inmuebles detallados a continuación, contraviniendo lo establecido en el Régimen de Contabilidad Pública. (Cuadro No. 170) .En atención a que el ICBF-Regional Cauca no ha cumplido con la obligación definida en el Régimen de Contabilidad Pública, de realizar la actualización de las Propiedades, Planta y Equipo con una periodicidad de tres años.
</t>
  </si>
  <si>
    <t xml:space="preserve">Se genera una incertidumbre en las valorizaciones.
</t>
  </si>
  <si>
    <t xml:space="preserve">Remitir  nuevamente a la Direción General del Grupo de Gestión de Bienes, la Solicitud de avalúo para actualización contable y legalización de los inmuebles relacionados en el formato F2.PR36MPA1.P5 y remitido con Memorando 001979 del 1 de Abril de 2015 al Grupo Gestión de Bienes ICBF.
</t>
  </si>
  <si>
    <t xml:space="preserve">Elaborar memorando dirigido  a la Direción General del Grupo de Gestión de Bienes, reiterando la Solicitud de avalúo para actualización contable y legalización de los inmuebles relacionados en el formato F2.PR36MPA1.P5 y remitido con Memorando 001979 del 1 de Abril de 2015 al Grupo Gestión de Bienes ICBF.
 </t>
  </si>
  <si>
    <t>ARGR2014-CGR-CU188</t>
  </si>
  <si>
    <t xml:space="preserve">Hallazgo N°188. Bienes entregados en comodato (A). Cauca 
Tanto el Catálogo General del Cuentas del Régimen de Contabilidad Pública. 1920 Bienes Entregados a Terceros , como el Plan General de Contabilidad del Régimen de Contabilidad Pública párrafo 104 Razonabilidad , se ajustan en su contenido para analizar la situación observada en el El ICBF-Regional Cauca, según la cual, registra a 31 de diciembre del 2014 en la subcuenta 160501 Terrenos Urbanos un saldo de $56,19 millones, que incluyen tres (3) inmuebles que han sido entregados en comodato a Operadores de programas del ICBF, pero, los mismos continúan registrándose contablemente en la cuenta 1605 Terrenos.
De igual manera, los bienes descritos registran construcciones, las cuales no figuran reconocidas contablemente en la cuenta 1640 Edificaciones, ni en la cuenta 1920 Bienes Entregados a Terceros. (Cuadro No. 171 y 172)
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en este sentido, las cuentas 1605 Terrenos esta sobreestimada y la cuenta 1920 Bienes Entregados a Terceros, subestimada en $27.77 millones cada una. Igualmente, se registra incertidumbre en la cuenta 1640 Edificaciones por existir construcciones sin registro contable y no se ha dado inicio al proceso de depreciación. 
</t>
  </si>
  <si>
    <t xml:space="preserve">Reportar e informar de las transacciones realizadas en el Aplicativo SEVEN 26, 27 y 28 del 17 de Septiembre de 2015, donde se realizó el traslado de Bodega de los Terrenos entregados en Comodato a Operadores de los CDI Piendamonitos, Amanecer Tambeño y Huellitas de Paz, a la Oficina de Control Interno del Nivel Nacional
</t>
  </si>
  <si>
    <t xml:space="preserve">Reportar e informar mediante memorando el traslado de las transaciones del SEVEN realizadas los días 26,27, y 28 de septiembre de 2015 a la Oficina de Control Interno del Nivel Nacional
</t>
  </si>
  <si>
    <t xml:space="preserve">Solicitar al Grupo Gestión de Bienes los soportes necesarios para el registro en SEVEN de las construcciones donde funcionan los CDI Piendamonitos, Amanecer Tambeño y Huellitas de Paz. 
</t>
  </si>
  <si>
    <t xml:space="preserve">Elaborar memorando solicitando al Grupo Gestión de Bienes los soportes necesarios para  el registro en SEVEN de las construcciones denominadas CDI Piendamonitos, CDI Amanecer Tambeño y CDI Huellitas de Paz 
</t>
  </si>
  <si>
    <t>ARGR2014-CGR-CU213</t>
  </si>
  <si>
    <t xml:space="preserve">Hallazgo N°213. Gestión Documental Archivo de la Dirección de Contratación (A–AGN). Sede Nacional, Antioquia, Bogotá, Casanare, Cauca, Magdalena, Quindío y Risaralda 
Manejo de archivo contractual 
Ley 594 del 14 de julio de 2000 “por medio de la cual se dicta la Ley General de Archivo”, Manual de Contratación del ICBF, Manual de supervisión de contratos y de convenios del ICBF.
Dentro de las carpetas correspondientes a la muestra de Contratos de Aporte, existen documentos que no están organizados cronológicamente, documentos repetidos, ilegibles, sin firma del responsable de la información que se reporta, errores en el consecutivo de la foliación, actos administrativos sin fechas de expedición. 
</t>
  </si>
  <si>
    <t>Situación originada por debilidades en los procedimientos establecidos para el manejo del archivo documental colocando en riesgo la memoria institucional.</t>
  </si>
  <si>
    <t xml:space="preserve">Verificar de manera aleatoria el cumplimiento del procedimiento de Aplicación de la Tabla de Retención Documental y Organización de Archivos de Gestión en el ICBF, a 50 (Cincuenta) carpetas correspondientes a los contratos de aporte de 2014 y al 30% (Treinta) de los contratos de aporte del 2015, ubicados en el archivo de gestión del Grupo Jurídico Regional
</t>
  </si>
  <si>
    <t xml:space="preserve">Revisar y verificar de manera aleatoria 50 carpetas (en los rangos comprendidos entre: 19262014-380 a 19262014-430) de los contratos de aporte de 2014 y el 30% (Treinta) de los contratos de aporte del 2015, ubicados en el archivo de gestión del Grupo Jurídico Regional.
</t>
  </si>
  <si>
    <t>Acta de Verificación</t>
  </si>
  <si>
    <t>Realizar socialización de 4 horas al 100% de los Supervisores de Contrato: 7 Centros Zonales:  Contratos de Aporte en Modalidades de Protección, Primera Infancia, Grupos Etnicos, Familias con Bienestar  y Prestación de Servicios así como a los 5 Grupos de la Regional: Prestación de Servicios, sobre  el procedimiento de Aplicación de la Tabla de Retención Documental y Organización de Archivos de Gestión en el ICBF y la organización de las carpetas para la nueva contratación</t>
  </si>
  <si>
    <t xml:space="preserve">Socializar al 100% de 7 Centro Zonales y Grupo en la Aplicación de la Tabla de Retención Documental y Organización de Archivos de Gestión en el ICBF, para la nueva contratación
</t>
  </si>
  <si>
    <t>Acta de Capacitación
y Listado de Asistencia</t>
  </si>
  <si>
    <t>ARGR2014-CGR-CU227</t>
  </si>
  <si>
    <t xml:space="preserve">Hallazgo N°227. Debilidades en soportes contables (A). Cauca y Quindío 
• Cauca. Soportes contables 
El numeral 3.7 de la Resolución 357 de julio de 2008 , mediante la cual se adoptó el procedimiento de Control Interno Contable y de reporte del informe anual de evaluación a la Contaduría General de la Nación.
El ICBF Regional Cauca no cuenta con los documentos soportes indispensables para realizar los registros contables de las transacciones relacionadas con contratos de obra... Ver. Texto Completo- Informe CGR.
• Cauca. Reconocimiento de depreciación y amortización 
Régimen de Contabilidad Pública-Numeral 4 Procedimiento contable para el reconocimiento y revelación de hechos relacionados con las propiedades, planta y equipo.
El ICBF Regional Cauca no ha realizado la liquidación de Convenios y/o Contratos de Obra. originado por debilidades de orden administrativo y de Control Interno Contable...Ver. Texto Completo- Informe CGR.
</t>
  </si>
  <si>
    <t xml:space="preserve">Debido a debilidades en el flujo de la información, por tanto, se registra falta de confiabilidad en las cifras del Grupo Propiedad, Planta y Equipo, porque se carece de los documentos soportes para el Reconocimiento contable de los mismos.  
Originado por debilidades de orden administrativo y de Control Interno Contable. 
</t>
  </si>
  <si>
    <t>Realizar verificación de los convenios no liquidados registrados por el Grupo de Gestión de Bienes en Construcciones en Curso y remitir informe a través de memorando a la Dirección Administrativa - Grupo Gestión de Bienes, para que se lleve a cabo el procedimiento correspondiente dentro del reconocimiento de depreciación y amortización de los bienes.</t>
  </si>
  <si>
    <t>Elaborar y remitir memorando a  la Dirección Administrativa - Grupo Gestión de Bienes sobre el informe de las obras registradas en Construcciones en Curso, para que se lleve a cabo el procedimiento correspondiente dentro del reconocimiento de depreciación y amortización de los bienes.</t>
  </si>
  <si>
    <t>Revisar los documentos soportes indispensables para los registros contables de las transacciones realizadas por el Grupo Gestión de Bienes del Nivel Nacional, relacionadas con contratos de obras que se encuentra en la regional.</t>
  </si>
  <si>
    <t xml:space="preserve">Revisar los documentos que soportan los registros realizados por el Grupo Gestión de Bienes, sobre construcciones realizadas por el Nivel Nacional durante la  vigencias 2014-2015
</t>
  </si>
  <si>
    <t>Informe de revisión de Soportes de Obras realizadas por el Nivel Nacional en la Regional Cauca vigencias 2014-2015</t>
  </si>
  <si>
    <t>ARGR2014-CGR-CU232</t>
  </si>
  <si>
    <t xml:space="preserve">Hallazgo N°232. Sistema de Información Cuéntame (A). Atlántico, Cauca, Chocó, Guajira, Huila, Nariño, Putumayo, Santander, Sede Nacional y Tolima 
Registro Único de Beneficiarios
Manual Operativo MO1 MPM1 MO Servicio de educación inicial, cuidado y nutrición en el marco de la atención integral para la primera infancia Capítulo Seguimiento y Control: “La Dirección de Primera Infancia contará con información confiable y oportuna, que permita constituirse en la base para elaborar diagnósticos, fortalecer la asesoría, el seguimiento, la supervisión, la evaluación y formulación de planes de mejoramiento”.
Al comparar la información consignada en los formatos y en las fichas de caracterización contenidas en las carpetas de los beneficiarios con la información registrada en Sistema de Información CUENTAME se evidenció lo siguiente: (Cuadro No.194)
1. En el “listado general de la toma nutricional número 4” vigencia 2014, que contiene 23.203 registros de igual número de beneficiarios, se evidenciaron las inconsistencias que se relacionan a continuación: ...Ver. Texto Completo- Informe CGR.
2. En las carpetas de los beneficiarios del contrato de aporte No. 19262014565 -  Municipio de Popayán...Ver. Texto Completo- Informe CGR.
3. El Hogar Infantil de la Cabecera Municipal del Municipio de Bolívar...Ver. Texto Completo- Informe CGR.
4. En las Unidades de Atención del municipio de Balboa....Ver. Texto Completo- Informe CGR.
</t>
  </si>
  <si>
    <t>Lo anterior se presenta por debilidades en el seguimiento y supervisión de los registros de la información que hacen los operadores en el aplicativo CUENTAME, originando datos inconsistentes y no confiables para la toma de decisiones con respecto a los programas y servicios que presta el ICBF</t>
  </si>
  <si>
    <t xml:space="preserve">Realizar verificación de los datos  reportados por los operados en el aplicativo CUENTAME Vs Carpetas fisicas a 10 unidades por centro zonal  de la vigencia 2,016
</t>
  </si>
  <si>
    <t xml:space="preserve">Realizar seguimiento  a 10 unidades por Centro Zonal para observar la confiabilidad de los datos  registrados en la carpeta de los niñ@s con el registro CUENTAME, en 2 grupos uno va de abril a junio y el otro de julio a septiembre, 5 visitas en cada grupo por centro zonal
</t>
  </si>
  <si>
    <t>Actas de visita</t>
  </si>
  <si>
    <t>ARGR2014-CGR-CU237</t>
  </si>
  <si>
    <t>Hallazgo N°237. Contratos de aporte No. 19262014565, 558 y 564 ejecutados en los municipios de Popayán, Bolívar y Cajibío (A). Cauca
Cláusulas Sexta de los contratos de aporte, Numerales 1.7 Disponer de la infraestructura o espacios físicos adecuados requeridas para la prestación del servicio. 2.2.12 Realizar el registro de información del 100% de beneficiarios atendido, 2.7 Obligaciones relacionadas con el Talento Humano. 
Cláusula Trigésima Cuarta: Normas Higiénico Sanitarias: El Operador/contratista deberá garantizar el cumplimiento de las normas higiénico sanitarias vigentes establecidas en la Ley 9 de 1979. Decreto 3075 de 1997. Resolución 2190 de 1991 y demás que regulen la materia.
El resultado de las visitas realizadas en la muestra seleccionada es el siguiente: (Cuadro No.213)
- Municipio de Popayán...Ver. Texto Completo- Informe CGR.
- Municipio de Bolívar...Ver. Texto Completo- Informe CGR.
- Municipio de Cajibío...Ver. Texto Completo- Informe CGR.</t>
  </si>
  <si>
    <t xml:space="preserve">Las falencias encontradas se presentan por debilidades en la supervisión y seguimiento de las obligaciones contractuales, que podría generar incumplimiento por parte del Operador a los lineamientos establecidos por el ICBF.
</t>
  </si>
  <si>
    <t xml:space="preserve">Realizar visita a las unidades de servicio que se encuentra en los municipios de Bolivar ( Guavito, El Atillo,), Cajibio (Lago Bolson, Cenegueta 2 , La Capilla y el Tunel) y Popayán ( Amigos Felices, El Uvo, los Pitufos, Don Berna, Los Angelitos y La Laguna) para verificar las condiciones higiénico sanitarias. </t>
  </si>
  <si>
    <t xml:space="preserve">Verificar  las condiiciones higienico sanitarias a las UDS antes mencionadas a fin de estabelcer el respectiv plan de mejora a estas condiciones
</t>
  </si>
  <si>
    <t xml:space="preserve">
Acta de visita 
</t>
  </si>
  <si>
    <t xml:space="preserve">Realizar seguimientos a las acciones de mejora encontradas en la visitas realizadas a  las condiciones higienico sanitarias de las unidades de servicio de las UDS enunciadas de los municipios de Popayán, Bolivar y Cajibio
</t>
  </si>
  <si>
    <t>Socializar a las EAS el plan de mejora dejado a las unidades de servicio visitadas para dejar recomendaciones o requerimientos</t>
  </si>
  <si>
    <t xml:space="preserve">Acta de  comité tecnico operativo
</t>
  </si>
  <si>
    <t>ARGR2014-CGR-CU238</t>
  </si>
  <si>
    <t>HallazgoN° 238. Ejecución y seguimiento contrato de aporte No. 19262014568 celebrado entre el ICBF Regional Cauca y el Resguardo Indígena de la Concepción (A). Cauca
Contrato de Aporte No. 19262014568 del 23 de diciembre de 2014, celebrado entre el ICBF Regional Cauca y el Resguardo Indígena de la Concepción. Cláusulas Sexta y Trigésima Cuarta.
“Numeral 1.6. En los casos que aplique adquirir la dotación total o parcial de acuerdo con lo que determine el ICBF…Ver. Texto Completo- Informe CGR.
Como resultado de la visita realizada al CDI Familiar Resguardo Indígena de la Concepción...Ver. Texto Completo- Informe CGR...Ver. Texto Completo- Informe CGR.
1. Las carpetas donde reposan las hojas de vida de los beneficiarios presentan un desorden general, en el siguiente sentido...Ver. Texto Completo- Informe CGR.
2. Retrasos en la actualización de la ficha de caracterización...Ver. Texto Completo- Informe CGR.
3. Falta de colchonetas para el desarrollo de la jornada...Ver. Texto Completo- Informe CGR.
4. La Unidad de Atención Tejiendo Ilusiones...Ver. Texto Completo- Informe CGR.
5. Baterías sanitarias en regulares condiciones de funcionamiento</t>
  </si>
  <si>
    <t>Lo anterior, debido a una supervisión ineficiente de las obligaciones contractuales, que podría generar incumplimiento por parte del Operador a los lineamientos establecidos por el ICBF.</t>
  </si>
  <si>
    <t>Realizar visita a la EAS Resguardo de la Concepción a fin de hacer seguimiento al cumplimento de  gestión documental en las carpetas de las unidades de servicio de Sueños, Pequeñas Ternuritas, Semillistas de Paz, Tejiendo Ilisuones, Semilltas de Esreazna, Los Chiquitines, Nuvas Sobtissa, Niñois pra el Futuro</t>
  </si>
  <si>
    <t xml:space="preserve">Realizar informe sobre la situación encontrada en la visita realizada a la EA Resguardo de la Concepcióon y si existe incumplimiento establecer le Pland e Mejora </t>
  </si>
  <si>
    <t xml:space="preserve">
acta de visita</t>
  </si>
  <si>
    <t xml:space="preserve">Realizar seguimento al plan de mejora generado a la EA  en la vista de sgu,eto realizada por uncimlieot  ala sobligaciones contractuales  </t>
  </si>
  <si>
    <t xml:space="preserve">Realizar informe de seguimento  al mes de diciembre al  Plan de Mejora  elaborado al Resguardo de la Concepcióon sobre las situacones encontrdas </t>
  </si>
  <si>
    <t xml:space="preserve">Informe de seguimiento </t>
  </si>
  <si>
    <t>ARGR2014-CGR-CU239</t>
  </si>
  <si>
    <t>HallazgoN°239. Ejecución y seguimiento contrato de aporte No. 19262014561 celebrado entre el ICBF Regional Cauca y la Cooperativa Multiactiva de Usuarios del Programa Social Hogares Comunitarios de Santander de Quilichao (A). Cauca
Contrato de Aporte No. 19262014561 celebrado entre el ICBF Regional Cauca y la Cooperativa Multiactiva de Usuarios del Programa Social Hogares Comunitarios de Santander de Quilichao. Clausula Sexta..Ver. Texto Completo- Informe CGR.
Como resultado de la visita realizada al CDI Familiar Construyendo Sueños en el municipio de Santander de Quilichao...Ver. Texto Completo- Informe CGR.
se detectaron las siguientes debilidades: 
1. En la unidad de atención Mis Pequeños Gigantes los beneficiarios no han tenido encuentro en casa con el Psicólogo.
2. En el hogar agrupado Ositos de Miel...Ver. Texto Completo- Informe CGR.
3. En las unidades mis Pequeños Gigantes y Los Girasoles...Ver. Texto Completo- Informe CGR.
De la visita realizada a la Unidad de Atención del Municipio de Guachené...Ver. Texto Completo- Informe CGR.
Se observan las siguientes deficiencias: 
1. No se entrega suficiente material de consumo y duradero para el desarrollo de las actividades en cada jornada.
2. No se entregan suficientes colchonetas para el desarrollo de las actividades...Ver. Texto Completo- Informe CGR.</t>
  </si>
  <si>
    <t xml:space="preserve">Lo anterior, debido a una supervisión ineficiente, que podría generar incumplimiento por parte del Operador a los lineamientos establecidos por el ICBF.
Las falencias encontradas se presentan por debilidades en la supervisión y seguimiento de las obligaciones contractuales, que podría generar incumplimiento por parte del Operador a los lineamientos establecidos por el ICBF
</t>
  </si>
  <si>
    <t xml:space="preserve">Realizar visita a la UDS  El Osito, Jardin de Sueños, Mis Pequelos Gigantes, Dulce Encuentro, Los Girasoles, lo Pinguinos,  Gostitas  y La Semillita del municipio de Santander y las UDS  Carrusel , Los Pequeños, Mis Primeros Pasitos, Huellitas Expresivas del municipio de Guachene </t>
  </si>
  <si>
    <t xml:space="preserve">
Realizar informe sobre la situación encontrada en la visita realizada a las UDS antes mencionadas y si existe incumplimiento establecer el Plan de Mejora </t>
  </si>
  <si>
    <t xml:space="preserve">Realizar seguimiento al plan de mejora generado a la UDS visitadas por uncumplimiento  a las obligaciones contractuales  </t>
  </si>
  <si>
    <t xml:space="preserve">Realizar informe de seguimento  al mes de diciembre al  Plan de Mejora  elaborado al las UDS sobre las situaciones encontradas </t>
  </si>
  <si>
    <t>ARGR2014-CGR-CHO043</t>
  </si>
  <si>
    <t>CHOCO</t>
  </si>
  <si>
    <r>
      <t xml:space="preserve">Hallazgo N° 43. Planeación contractual (A). Chocó y Huila 
</t>
    </r>
    <r>
      <rPr>
        <sz val="10"/>
        <rFont val="Arial"/>
        <family val="2"/>
      </rPr>
      <t xml:space="preserve">El artículo 20 del Decreto 1510 del 17 de julio de 2013, indica que los estudios y documentos previos son el soporte para elaborar el proyecto de pliegos, los pliegos de condiciones, y el contrato, en concordancia con el artículo 84 que indica los elementos mínimos que deben tener estos estudios para la contratación de mínima cuantía.
En el análisis, de la hoja de vida del contrato de mínima cuantía 256 del 14-11-2014, suscrito con la empresa Ingeniería, diseños y proyectos – INGEPRO S.A.S, que señala como objeto: “garantizar la gestión de los diseños y permisos para el manejo y disposición final de las aguas residuales generadas en los centros zonales Istmina, Tadó y Río sucio de la Regional Chocó”, según los parámetros establecidos por la corporación Autónoma Regional-CODECHOCÓ y saneamiento básico RSA 2000, por $25 millones, se evidenció debilidad en la descripción del objeto a contratar en los estudios previos, porque no se estableció adecuadamente la necesidad que la entidad pretendía satisfacer para obtener los permisos y estudios de vertimientos en los centros zonales de Istmina, Tadó y Riosucio, es decir la entidad definió en las obligaciones contractuales actividad 1.4 “Concepto previo diagnóstico ambiental de alternativas, estudio de impacto ambiental en original y medio magnético de los permisos de vertimiento de los centros zonales de Tadó, Istmina y Riosucio”, lo cual difiere con el cumplimiento del objeto contractual por parte del contratista porque este realizó el trámite ante la autoridad ambiental CODECHOCÓ del permiso de vertimiento para los tres centros zonales radicando el diagnostico de estudios y diseño, que contemplaba la documentación requerida para obtener los permisos de vertimientos, mientras que lo exigido en la actividad 1.4 del objeto contractual estaba relacionado con los requisitos para obtener el trámite de licencia ambiental. </t>
    </r>
  </si>
  <si>
    <t>Respecto a lo anterior, si bien el contratista realizó el trámite correspondiente ante la autoridad ambiental no fue lo que se estipuló en el objeto contractual; hechos generados por deficiencia en el estudio de necesidad que sustenta esta contratación, lo cual causó la contratación de actividades diferentes a las requeridas, lo que puede generar que la entidad no cumpla con la necesidad que se pretende satisfacer, lo que incide en el cumplimiento del plan de acción de la Regional.</t>
  </si>
  <si>
    <t xml:space="preserve">Realizar actividades de socialización y/o capacitación, instrucciones y recomendaciones, por parte del Grupo Jurídico a servidores públicos de la Sede Administrativa y Centros Zonales, sobre los riesgos de legalidad  a que se expone la entidad al realizar los estudios previos y los contratos con datos que no corresponden a la necesidad identificada.
</t>
  </si>
  <si>
    <r>
      <t xml:space="preserve">1. Capacitar a servidores públicos y contratistas de la Regional y Centros Zonales en la elaboración de estudios previos, utilización de formatos y la coherencia con la aprobación de contratos. Grupo Jurídico.
</t>
    </r>
    <r>
      <rPr>
        <strike/>
        <sz val="10"/>
        <rFont val="Arial"/>
        <family val="2"/>
      </rPr>
      <t/>
    </r>
  </si>
  <si>
    <r>
      <rPr>
        <sz val="10"/>
        <rFont val="Arial"/>
        <family val="2"/>
      </rPr>
      <t xml:space="preserve"> Informe de capacitación y listado de asistencia</t>
    </r>
    <r>
      <rPr>
        <strike/>
        <sz val="10"/>
        <rFont val="Arial"/>
        <family val="2"/>
      </rPr>
      <t xml:space="preserve">
</t>
    </r>
  </si>
  <si>
    <t>ARGR2014-CGR-CHO048</t>
  </si>
  <si>
    <r>
      <t xml:space="preserve">
Hallazgo N° 48. Convenios y contratos de aporte (A). Sede Nacional, Casanare, Cauca, Chocó, Huila y Nariño 
</t>
    </r>
    <r>
      <rPr>
        <sz val="10"/>
        <rFont val="Arial"/>
        <family val="2"/>
      </rPr>
      <t>Dotación Contratos de Aportes Primera Infancia</t>
    </r>
    <r>
      <rPr>
        <b/>
        <sz val="10"/>
        <rFont val="Arial"/>
        <family val="2"/>
      </rPr>
      <t xml:space="preserve">
</t>
    </r>
    <r>
      <rPr>
        <sz val="10"/>
        <rFont val="Arial"/>
        <family val="2"/>
      </rPr>
      <t xml:space="preserve">El Manual de Implementación del Programa de Atención Integral a la Primera Infancia (MEN-ICBF), en el Capítulo I. Alistamiento del Servicio, numeral 1.5.3. Dotación, indica que: “La dotación hace referencia al material, recursos e implementos necesarios para desarrollar el Plan de Atención Integral-PAI y la propuesta bajo la cual se dinamizarán los Encuentros Educativos, para lo cual es preciso tener en cuenta la modalidad de atención y la población con la que se llevará a cabo, es decir, el número de niños y niñas a atender y las familias que acudirán a los Encuentros si la propuesta se desarrolla en el Entorno Familiar, (…) La dotación No Fungible se pagará al prestador del servicio de acuerdo con los valores establecidos para cada modalidad, equivalente a la cantidad de cupos contratados. Los recursos de la dotación no fungible se girarán una sola vez, para los contratos de ampliación de cobertura a través del primer desembolso”.  
En el ICBF Regional Chocó, suscribió contrato No. 150 de 24 de enero de 2014 con la Fundación Ave Fénix (PAI para ampliación de cobertura-Brecha) y mediante Modificaciones No. 1 de 20 de abril de 2014 y No. 2 de 20 de mayo de 2014 realizadas al contrato, se define la inclusión y forma de desembolso de $204 millones “por concepto de aportes para la dotación parcial o total de los bienes muebles previstos en la Guía orientadora para la compra y administración de la dotación para las modalidades de educación inicial en el marco de una atención integral, calculado en $57.390 por cupo contratado”; valor que de acuerdo a comprobantes SIIF Nación, se canceló el 19-09-2014. 
Sin embargo, aunque en desarrollo del contrato 150-2014 con Ave Fénix, se aprobó, compró y entregó la dotación necesaria para la atención integral a la primera infancia de 3.568 beneficiarios de la modalidad CDI-Familiar; se observa que posterior a la verificación de los estándares de calidad en la dotación comprada por el operador en visitas de verificación del equipo técnico zonal, el Director Regional (supervisor del contrato) en Comité Técnico Operativo del día 08/08/2014 para la Evaluación y Cierre de los contratos de Brecha, manifiesta “que el operador debe realizar revisión del listado de dotación del ICBF para comprar los elementos o materiales faltantes y pasar al CZQ1 el listado para aprobación y así adquirirla al 100% y los recursos que sobren serán liberados para solicitud (sic) recursos para la adición del mes de octubre del nuevo contrato N° 203”.
Es así, como en ejecución del contrato 203 de 31 de julio de 2014, realizado con el mismo operador, objeto, modalidad y alcance, se realiza un Comité Técnico Operativo el día 13/08/2014, para “Aprobación de presupuesto y reinversión recursos contratos”, en donde a petición del operador, se le autoriza cotizar elementos de dotación por $30 millones, como reinversión de aportes destinados inicialmente a nómina y transporte de la canasta del mismo contrato; inobservando la “Cláusula décima: Forma de desembolso de los aportes del icbf: El ICBF desembolsará al CONTRATISTA los aportes que se compromete a efectuar en desarrollo del presente contrato de la siguiente forma: 1. Aporte para dotación. Este concepto del gasto no aplica para este contrato”. </t>
    </r>
    <r>
      <rPr>
        <b/>
        <sz val="10"/>
        <rFont val="Arial"/>
        <family val="2"/>
      </rPr>
      <t xml:space="preserve">
</t>
    </r>
  </si>
  <si>
    <t>Lo anterior, se presenta por deficiente o inefectiva aplicación de mecanismos de control y seguimiento para el procedimiento contractual, causadas por la inobservancia a las funciones impartidas a la Supervisión y Comité Técnico Operativo, las que se encuentran estipuladas en el Manual de Contratación y supervisión y demás normas vigentes existiendo el riesgo de incumplimiento de las obligaciones contenidas en el contrato, tanto del Contratista como de la Entidad.</t>
  </si>
  <si>
    <t xml:space="preserve">Mejorar los controles a la supervisión y seguimiento de los contratos y  de los Comités Ténicos Operativos para el   correcto funcionamiento y vigilancia de los recursos invertidos.                                                                                      </t>
  </si>
  <si>
    <r>
      <t>1. Capacitar a los servidores públicos de la Sede Regional y Centros Zonales en el Manual de Supervisión y de la responsabilidad  como supervisor de contratos.  Grupo Jurídico</t>
    </r>
    <r>
      <rPr>
        <sz val="10"/>
        <color rgb="FF0070C0"/>
        <rFont val="Arial"/>
        <family val="2"/>
      </rPr>
      <t xml:space="preserve">
</t>
    </r>
    <r>
      <rPr>
        <sz val="10"/>
        <rFont val="Arial"/>
        <family val="2"/>
      </rPr>
      <t xml:space="preserve">
</t>
    </r>
    <r>
      <rPr>
        <strike/>
        <sz val="10"/>
        <rFont val="Arial"/>
        <family val="2"/>
      </rPr>
      <t xml:space="preserve">                                                                                                                                                         </t>
    </r>
  </si>
  <si>
    <t xml:space="preserve">Informe de capacitación y listado de asistencia
</t>
  </si>
  <si>
    <r>
      <t>2, Realizar seguimiento trimestral a la calidad de los informes de supervisión presentados por el supervisor de contratos.  Grupo Jurídico</t>
    </r>
    <r>
      <rPr>
        <sz val="10"/>
        <color rgb="FF0070C0"/>
        <rFont val="Arial"/>
        <family val="2"/>
      </rPr>
      <t xml:space="preserve">
</t>
    </r>
    <r>
      <rPr>
        <sz val="10"/>
        <rFont val="Arial"/>
        <family val="2"/>
      </rPr>
      <t xml:space="preserve">
</t>
    </r>
  </si>
  <si>
    <t xml:space="preserve"> Informe de  la supervisión      </t>
  </si>
  <si>
    <t xml:space="preserve">3,  Efectuar seguimiento al cumplimiento  de las funciones establecidas para los Comités Técnicos Operativos en los contratos que asi lo requerian. 
</t>
  </si>
  <si>
    <t xml:space="preserve"> Informe trimestral</t>
  </si>
  <si>
    <t>ARGR2014-CGR-CHO056</t>
  </si>
  <si>
    <r>
      <t xml:space="preserve">Hallazgo N° 56. Prestación de Servicios Beneficiarios contratos de aporte (IP). Chocó
</t>
    </r>
    <r>
      <rPr>
        <sz val="10"/>
        <rFont val="Arial"/>
        <family val="2"/>
      </rPr>
      <t xml:space="preserve">
Conforme con los Lineamientos Técnicos del ICBF para la vigencia 2014 y respecto a la atención a la primera infancia en el marco de la estrategia de cero a siempre, Resolución 2926 de 2013 numeral 2.11.2.2 Procedimiento para certificar el cumplimiento de los contratos, en los casos en que lo realice una supervisión y lo establecido en la cláusula sexta obligaciones específicas del contratistas en lo concerniente a las obligaciones relacionada con la prestación del servicio 2.2.5, el contratista debe realizar las acciones requeridas para promover  la garantía de derechos de los niños y niñas y beneficiarios.
El numeral 2.2.7 indica que se debe realizar el registro de información de beneficiarios atendidos y su respectivo seguimiento, así como el reporte de novedades, en el sistema de información y condiciones que defina el ICBF.
El numeral 2.3 registro y presentación de información y relacionada con la supervisión establece que se debe mantener actualizada la información técnica, administrativa y financiera relacionada con la ejecución del Contrato.
La cláusula décima segunda del contrato, supervisión, indica que el ICBF ejercerá la supervisión técnica, administrativa, jurídica y financiera de conformidad con lo dispuesto en el Manual de Contratación del ICBF anexo 21 “Guía del Sistema de Supervisión de los contratos de aportes suscritos por el ICBF”.
El ICBF Regional Chocó, celebró los siguientes contratos de Aporte:
- No. 205 con la FUNDACION OBRAS DE MISERICORDIA “FUNOMISER” entidad sin ánimo de lucro con NIT. 900.126.291-3
- No. 148 con la FUNDACION OBRAS DE MISERICORDIA “FUNOMISER” entidad sin ánimo de lucro con NIT. 900.126.291-3
- No. 147 con la FUNDACIÓN CHOCO SOCIAL, entidad sin ánimo de lucro con NIT. 891.600.003-1
- No. 200 con la FUNDACIÓN CHOCO SOCIAL, entidad sin ánimo de lucro con NIT. 891.600.003-1
- No. 109 con la ASOCIACIÓN ASOMEGASALUD, entidad sin ánimo de lucro con NIT 900088061-2.
- No. 190 con la PARROQUIA SAN FRANCISCO DE ASIS, entidad sin ánimo de lucro, con NIT 8180009373
- No. 117 con la FUNDACION ALDEAS INFANTILES, entidad sin ánimo de lucro, con NIT 860024041-6</t>
    </r>
    <r>
      <rPr>
        <b/>
        <sz val="10"/>
        <rFont val="Arial"/>
        <family val="2"/>
      </rPr>
      <t xml:space="preserve">
</t>
    </r>
    <r>
      <rPr>
        <sz val="10"/>
        <rFont val="Arial"/>
        <family val="2"/>
      </rPr>
      <t>Se observó, en la revisión de los soportes de ejecución de los contratos antes mencionados relacionados con la Certificación de Cobertura atendida del período de ejecución de los mismos, y los listados de asistencias de beneficiarios RAM, que se relacionan como atendidos usuarios entre niños, niñas y madres gestantes, y a través de la base de datos del aplicativo CUENTAME del ICBF, que estos usuarios no están cargados como población beneficiaria focalizada y caracterizada para atenderlos a través de los contratos en mención, de igual manera se verificó que los mismos se encuentran en el aplicativo CUENTAME registrados a cargo de otros operadores, y el ICBF le canceló a estos operadores la prestación del servicio por la cantidad de beneficiarios del contrato, originándose una incertidumbre de un doble pago en cuantía de $304 millones</t>
    </r>
  </si>
  <si>
    <t xml:space="preserve">Situación que se presenta por debilidades en el sistema de coordinación, seguimiento y supervisión de los contratos, en lo que respecta a la revisión de inconsistencias entre los informes de registro de asistencia mensual de los beneficiarios atendidos por los operadores del servicio y la base del aplicativo CUENTAME correspondiente a los beneficiaros registrados a cada contratista.
Escenario que genera incertidumbre sobre la focalización, caracterización y existencias de los beneficiarios reportados en los informes mensuales que presentan los operadores, para el cobro aprobado por los supervisores, lo que genera que no se atienda a la totalidad de la población priorizada, que requiere el servicio, o que se destinen los recursos, para actividades diferentes. ver cuadro Numero 55. PAG 146  Y 147
</t>
  </si>
  <si>
    <t>1. Actualización permanente de la información de los contratos de PRIMERA INFANCIA por parte de los operadores en el aplicativo CUENTAME.                                          2, Validación por parte de la supervisión de los contratos de Primera Infancia de la información registrada en CUENTAME Vs. Registros de Atención Mensual (RAM).</t>
  </si>
  <si>
    <t xml:space="preserve">1. Capacitar a Operadores y AE en la focalización y registro del aplicativo Cuentame y en la utilización de formatos para el registro de beneficiarios, enfatizando en la calidad de la información
</t>
  </si>
  <si>
    <t>2.1. Revisión, monitoreo y control   bimestral por parte de supervisores de los contratos de Primera Infancia sobre la veracidad de la información de beneficiarios</t>
  </si>
  <si>
    <t>Informes bimestrales</t>
  </si>
  <si>
    <t>ARGR2014-CGR-CHO149</t>
  </si>
  <si>
    <r>
      <t xml:space="preserve">Hallazgo N° 149. Actividades de Seguimiento y Supervisión (A). Bogotá, Cauca, Chocó y Guaviare 
</t>
    </r>
    <r>
      <rPr>
        <sz val="10"/>
        <color theme="1"/>
        <rFont val="Arial"/>
        <family val="2"/>
      </rPr>
      <t xml:space="preserve">
La cláusula décima segunda de los contratos de aporte, indica las funciones del supervisor, entre las cuales el numeral 2 dice: verificar y aprobar los documentos  presentados por el contratista, como condición previa al pago, en especial, entre otros,(iii) el registro de los beneficiarios realmente atendidos en el periodo objeto de revisión, en los términos definidos por el ICBF.
No obstante no se evidencia soportes de visitas realizadas a todas las unidades de servicios de la jurisdicción del centro zonal, y al revisar la información que reposa en las unidades de servicios no se evidencia que en las carpetas que debe contener toda la información de la atención prestada al beneficiarios, contenga de manera completa todos los registros que evidencien el servicio prestado, y esta situación no es reportada en los informes de supervisión. Esto sin tener en cuenta que la supervisión debe garantizar el cumplimiento del objeto contractual.</t>
    </r>
  </si>
  <si>
    <t xml:space="preserve">El Manual Operativo Modalidades de Educación Inicial en el Marco de una Atención Integral para la Primera Infancia, respecto a los registros de información de Primera infancia indica que “es responsabilidad de los supervisores de contrato y de los referentes técnicos de primera infancia en las Regionales o Centros Zonales, garantizar el cumplimiento y seguimiento a la información ingresada por parte de las entidades contratistas”.
De igual forma, El Manual Operativo Modalidades de Educación Inicial en el Marco de una Atención Integral para la Primera Infancia, en el tema de “Condiciones de obligatorio cumplimiento para el registro de la información en el sistema de primera infancia”, indica que “La información ingresada en el sistema de información de primera infancia será insumo para generar los pagos a las entidades contratistas y los reportes oficiales de los programas de atención a la primera infancia. Por lo anterior es responsabilidad del operador velar por la calidad, la oportunidad, la periodicidad y el cumplimiento que exija cada uno de los programas de atención que disponga el presente anexo o en su defecto en el contrato establecido; asimismo serán responsables de generar la certificación de pago que está sujeta a la periodicidad y entregas que disponga el presente anexo o en su defecto en el contrato establecido”. 
Evaluada la información presentada por el ICBF como evidencia de la supervisión realizada a la ejecución de los contratos suscritos con los diferentes operadores para la atención de los niños y niñas, mujeres gestantes y lactantes, se observa que estos corresponden a lo establecido por la entidad, que para ello tiene implementado un formato de supervisión en el cual se enuncian los pagos realizados al operador y se indica con unas “x” el cumplimiento de las obligaciones contractuales, que por regla general todos los operadores cumplen a cabalidad. </t>
  </si>
  <si>
    <r>
      <t xml:space="preserve">Fortalecer la supervisión a las UDS y EAS, a través de visitas de supervisión y de seguimiento a la ejecución de los programas;  revisión de los informes técnicos, administrativos, financieros y demás soportes relacionados con la prestación del servicio, incluyendo aplicativo de beneficiarios.
</t>
    </r>
    <r>
      <rPr>
        <strike/>
        <sz val="10"/>
        <rFont val="Arial"/>
        <family val="2"/>
      </rPr>
      <t xml:space="preserve">
</t>
    </r>
  </si>
  <si>
    <r>
      <t xml:space="preserve">Formulación y ejecución de un plan de visitas de supervisión a EAS  y UDS  de primera infancia.
</t>
    </r>
    <r>
      <rPr>
        <strike/>
        <sz val="10"/>
        <rFont val="Arial"/>
        <family val="2"/>
      </rPr>
      <t xml:space="preserve">
</t>
    </r>
  </si>
  <si>
    <t xml:space="preserve">Plan de visitas ejecutado
</t>
  </si>
  <si>
    <t xml:space="preserve">Enviar al grupo juridico mensualmente, las actas de visitas y los planes de mejoramiento generados por cada operador para el seguimiento y control al cumplimiento de las obligaciones contractuales. </t>
  </si>
  <si>
    <t xml:space="preserve">Oficio remisorio </t>
  </si>
  <si>
    <t xml:space="preserve">Revisar mensualmente los informes técnicos, administrativos y financieros de la ejecución de las modalidades de Primera Infancia. </t>
  </si>
  <si>
    <t xml:space="preserve">
Acta de revisión y registro de asistencia.</t>
  </si>
  <si>
    <t>Verificar trimestralmente el cumplimiento del cargue por la EAS, de las tomas nutricionales de los beneficiarios atendidos en las diferentes modalidades.  Grupo de Aistencia Técnica</t>
  </si>
  <si>
    <t>Informes trimestrales  (Cuadro de seguimiento y requerimientos a las EAS).</t>
  </si>
  <si>
    <t>ARGR2014-CGR-CHO150</t>
  </si>
  <si>
    <r>
      <t xml:space="preserve">Hallazgo N° 150. Designación de Supervisores (A - D). Chocó y Nariño 
</t>
    </r>
    <r>
      <rPr>
        <sz val="10"/>
        <rFont val="Arial"/>
        <family val="2"/>
      </rPr>
      <t>En la hoja de vida del contrato de aporte 150 del 24-01-2014, suscrito entre el  ICBF Regional Chocó y la fundación Ave Fénix, con objeto: atender a la primera infancia en el marco de la estrategia de cero a siempre en la modalidad familiar en el centro zonal Quibdó para atender 3.568 niños menores de 5 años por $3.052 millones hasta el 31 de julio de 2014, se observa inicialmente, que la coordinadora del grupo jurídico, designa a la coordinadora del centro zonal Quibdó, quien fue el área solicitante de la contratación, como supervisora del contrato y posteriormente el Director Regional mediante memorando del 11-02-2014 le indica e informa a la coordinadora del centro zonal Quibdó que él ejercerá la supervisión del contrato de la referencia, cuando según la normatividad enunciada anteriormente el área solicitante de la contratación es la más idónea para ejercer tal función, y verificar oportunamente el cumplimiento de las obligaciones pactadas en el contrato</t>
    </r>
  </si>
  <si>
    <t>Situaciones que se presentan en estas Regionales debido entre otras a que en los lineamientos no se desagrega de manera expresa la actividad de supervisión de la Ordenación del gasto, en los funcionarios que cuentan con la experticia, oportunidad, y disponibilidad de tiempo, para efectuar el seguimiento a cada una de las obligaciones pactadas, existiendo el riesgo, que no se realice una supervisión adecuada, y por ende no se cumpla a cabalidad con las obligaciones descritas en el contrato referentes a la prestación adecuada del servicio a los niños y niñas.</t>
  </si>
  <si>
    <t xml:space="preserve">Generar estrátegias de selección de supervisores de contratos, que contemple los requisitos mínimos de formación  y experiencia  entre otras.
</t>
  </si>
  <si>
    <t>Elaborar una herramienta de selección de supervisores de contratos, que contemple los requisitos mínimos para ejercer de manera efectiva la labor.</t>
  </si>
  <si>
    <t>Herramienta</t>
  </si>
  <si>
    <t>Socializar bimestralmente en comité extrategico la supervision de los contratos.</t>
  </si>
  <si>
    <t>ARGR2014-CGR-CHO205</t>
  </si>
  <si>
    <r>
      <t xml:space="preserve">Hallazgo N° 205. Mapa de Riesgo (A). Chocó.
</t>
    </r>
    <r>
      <rPr>
        <sz val="10"/>
        <rFont val="Arial"/>
        <family val="2"/>
      </rPr>
      <t xml:space="preserve">Con base en lo establecido en las normas antes mencionadas relacionadas con la administración de los riesgo, se evidenció que el ICBF Regional Chocó cuenta con un mapa de riesgo estructurado con la identificación de los riesgos y los controles por cada macroproceso y proceso, no obstante en la revisión del mapa de riesgo se detectó que no se tuvo en cuenta, en la identificación de los riesgos la actividad y los procesos que se realizan en una dependencia determinada, lo cual no les permite la identificación de posibles factores de riesgo o probables debilidades en el ejercicio de las actividades ejecutadas, por cada uno de los funcionarios y por consiguiente la prevención oportuna de las fallas que se presenten, de igual manera se evidencio, en algunos casos, que existen funcionarios en la Regional que no conocen los riesgos y controles de la dependencia al cual están asignado.  </t>
    </r>
  </si>
  <si>
    <t>Lo cual obedece a la falta de participación de los integrantes de cada una de las dependencias en la elaboración del mapa de riesgos, como también a que no existe sensibilización y socialización del mismo a todos los funcionarios de la entidad, conllevando a que no se tenga controles efectivos y estos no se apliquen para mitigar los riesgos.</t>
  </si>
  <si>
    <t xml:space="preserve">Aplicar los controles y actividades definidas en la administración de riesgos definida por el Instituto Colombiano De Bienestar Familiar ICBF, para su tratamiento y mitigación en todos los Macro procesos y procesos en la Regional y en los centros Zonales.
</t>
  </si>
  <si>
    <t>Realizar capacitación a la Regional y  Centros Zonales en la Administración de Riesgos.</t>
  </si>
  <si>
    <t xml:space="preserve">Actas de la capacitación y listados de asistencia </t>
  </si>
  <si>
    <t>Seguimiento  y evaluación Trimestralmente de los mapas de riesgos de la Sede Regional y Centros Zonales</t>
  </si>
  <si>
    <t xml:space="preserve">Informe Trimestral </t>
  </si>
  <si>
    <t>ARGR2014-CGR-CHO206</t>
  </si>
  <si>
    <r>
      <t>Hallazgo N° 206. Contenido de los Contratos (A). Chocó</t>
    </r>
    <r>
      <rPr>
        <b/>
        <sz val="10"/>
        <color theme="1"/>
        <rFont val="Arial"/>
        <family val="2"/>
      </rPr>
      <t xml:space="preserve">
</t>
    </r>
    <r>
      <rPr>
        <sz val="10"/>
        <color theme="1"/>
        <rFont val="Arial"/>
        <family val="2"/>
      </rPr>
      <t xml:space="preserve">En la revisión de los contrato de aporte 96, 114,116, 110 y 150 del 24-01-2014 para la prestación de los servicios a los niños y niñas menores de cinco años, se evidencia que los controles efectuados en la revisión de la documentación soporte que sustentan el proceso contractual, no es la adecuada, toda vez que se presentan errores de forma en las minutas contractuales, como es el caso de nombres del contratista que no es exactamente igual al del documento de identidad, además en el otrosí de un contrato la cifra consignada es diferente a la pactada.
De igual forma, se observa que la entidad, utiliza criterios desactualizados (Decreto 734 de 2012), para las aprobaciones de las pólizas, en los contratos de aporte y en los contratos de prestación de servicios, 61, 167, 166, 055, 60, 159, 140, 64, y 100 de enero de 2014, en lo referente al análisis que sustenta la exigencia de la garantía (estudios previos), y las clausulas decima primera garantías, descritas en las minutas de los contratos.
</t>
    </r>
  </si>
  <si>
    <t>hechos que se presentan por debilidades en el sistema de control interno, lo que trae como consecuencia, que las actuaciones contractuales, no estén ajustadas a la normatividad vigente.</t>
  </si>
  <si>
    <t>Realizar  cada   mes     grupo  de  estudios   para  socializar     las   normas  vigentes    y   así   aplicarla   a los  procesos   que  se  desarrollan  en  el  grupo   juridico.</t>
  </si>
  <si>
    <t>Grupos de estudios</t>
  </si>
  <si>
    <t>actas</t>
  </si>
  <si>
    <t>ARGR2014-CGR-CHO207</t>
  </si>
  <si>
    <r>
      <t xml:space="preserve">Hallazgo N° 207. Estudios previos (A). Chocó .
</t>
    </r>
    <r>
      <rPr>
        <sz val="10"/>
        <rFont val="Arial"/>
        <family val="2"/>
      </rPr>
      <t xml:space="preserve">En el análisis de los estudios previos de los contratos 61, 172, 266, y 167 de la vigencia 2014, se evidencia que se presentan debilidades en la elaboración de los estudios previos, por cuanto en el ítem objeto y modalidad indican: la vinculación de profesionales en las áreas de Psicología, y en ítem necesidad a contratar indican otro perfil del área de Trabajo Social.  
-En los contratos Nº 172 y 266 de adquisición de bienes y servicio, se observó que el los datos generales del contrato y en la parte de la firma se indica el nombre del contratista pero en el cuerpo de la minuta se escribe un nombre diferente.
-Respecto al contrato 266 se enuncia como objeto del contrato el suministro de dotaciones, cuando el mismo, es el suministro de bonos para los hijos de los empleados.
-Respecto a estas situaciones se evidenció que la entidad de manera oportuna realizó las correcciones mediante otro si, y el objeto se cumplió de cuerdo a la necesidad establecida.
</t>
    </r>
  </si>
  <si>
    <t>Los hechos antes enunciados se presentan por debilidades en la elaboración de documentos en el proceso contractual, existiendo el riesgo que las actuaciones contractuales no estén ajustadas a la normatividad vigente.</t>
  </si>
  <si>
    <t xml:space="preserve">Realizar actividades de socialización y/o capacitación, de instrucciones y recomendaciones, por parte del Grupo Juridico a servidores públicos de la Sede Administrativa y Centros Zonales, sobre los riesgos de legalidad a que se expone la entidad al realizar los estudios previos y de hecho un contrato con los nombres y objeto contractual entre otros que no correspondan a la necesidad identificada.
</t>
  </si>
  <si>
    <t>Realizar capacitación por parte de Grupo Juridico a servidores públicos y/o contratistas que tengan actividades de elaboración de estudios previos y contratos de la Sede Administrativa y Centros Zonales.</t>
  </si>
  <si>
    <r>
      <t xml:space="preserve">Informe de capacitación </t>
    </r>
    <r>
      <rPr>
        <sz val="10"/>
        <color rgb="FF0070C0"/>
        <rFont val="Arial"/>
        <family val="2"/>
      </rPr>
      <t xml:space="preserve"> </t>
    </r>
    <r>
      <rPr>
        <sz val="10"/>
        <rFont val="Arial"/>
        <family val="2"/>
      </rPr>
      <t xml:space="preserve">y listados de asistencia </t>
    </r>
  </si>
  <si>
    <t>ARGR2014-CGR-CHO232</t>
  </si>
  <si>
    <r>
      <t xml:space="preserve">Hallazgo N° 232. Sistema de Información Cuéntame (A). Atlántico, Cauca, Chocó, Guajira, Huila, Nariño, Putumayo, Santander, Sede Nacional y Tolima 
Sistemas de información.
</t>
    </r>
    <r>
      <rPr>
        <sz val="10"/>
        <rFont val="Arial"/>
        <family val="2"/>
      </rPr>
      <t>En el análisis de la información de los beneficiarios del programa atención integral a la primera infancia en sus diferentes modalidades, atendidos a través de los contratos de aportes celebrados con las diferentes entidades prestadoras de servicios-EAS operadores, se evidenció inconsistencias en los datos cargados en el Aplicativo CUENTAME, los registros de asistencia mensual (RAM) y lo consignado en los documentos contenidos en las carpetas de admisión de cada niño, situación evidenciada en los siguientes casos:
-En el cargue de la información en el CUENTAME, respecto a la cantidad de beneficiarios no guarda relación con lo contenido en el contrato, en cuanto a la distribución de los cupos en las unidades de servicios
-En algunos hogares infantiles, existen carpetas de niños a los cuales se les prestó el servicio, pero los registros de estos no se encuentran en Cuéntame y viceversa, no tienen carpetas o registros de matrícula.
-En los listados de asistencia de beneficiarios RAM, se registran documento de identidad, los cuales están cargados en el aplicativo Cuéntame a nombre de otro beneficiario.</t>
    </r>
  </si>
  <si>
    <t xml:space="preserve">las situaciones anteriores se presentan por debilidades en la supervisión y verificación de los documentos soportes que presentan los operadores, en cumplimiento de la ejecución contractual,lo que trae como consecuencia, que no se cuente con el registro real de atención de la prestación del servicio, lo que genera incertidumbre respecto a la población beneficiaria </t>
  </si>
  <si>
    <t>1. Actualización permanente de la información de los contratos de PRIMERA INFANCIA por parte de los operadores en el aplicativo CUENTAME.                                          2, Validación por parte de la supervisión de los contratos de Primera Infancia de la información registrada en CUENTAME VS registros de Atención Mensual (RAM).</t>
  </si>
  <si>
    <t xml:space="preserve">1.  Capacitar a Operadores y AE en la focalización y registro del aplicativo Cuentame y en la utilización de formatos para el registro de beneficiarios, enfatizando en la calidad de la información
</t>
  </si>
  <si>
    <t xml:space="preserve">Informe de capacitación y listados de asistencia
</t>
  </si>
  <si>
    <t>2. Revisión, monitoreo y control  bimestral por parte de supervisores de los contratos de Primera Infancia sobre la veracidad de la información de beneficiarios</t>
  </si>
  <si>
    <t>ARGR2014-CGR-CHO236</t>
  </si>
  <si>
    <r>
      <t xml:space="preserve">Hallazgo N° 236. Denuncia del ICBF N° 2015-78519-82111D (A-IP). Sede Nacional.
</t>
    </r>
    <r>
      <rPr>
        <sz val="10"/>
        <rFont val="Arial"/>
        <family val="2"/>
      </rPr>
      <t>En el trámite de la denuncia, se estableció que en responsabilidad de la RegionalICBF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que al tenor este último señala: 
“El pago de sentencias condenatorias en contra de entidades del Estado, puede generar un presunto hallazgo de tipo fiscal, cuando pueda probarse por los entes de control fiscal, que quienes tienen a su cargo ejecutar los actos pertinentes para proveer el pago, no lo hacen o lo hacen tardíamente fundados en una conducta negligente que constituya un daño en los términos previstos en el artículo 6° de la Ley 610 de 2000”. Así como lo señalado en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
Hecho que.es considerado como una lesión al patrimonio del Estado, por lo que se iniciará una indagación preliminar que asciende a $16.9 millones habida cuenta que no se tiene certeza si el denunciante determinó dicho monto por por todos los intereses moratiorios o éste corresponde a los que se suceden con posterioridad o a partir del primer día de vencido el término de los 10 meses de que tratan los Artículos 192 y 196 de la Ley 1437 de 2011 para realizar el pago de las sentencias judiciales; a lo que se suma y justifica dicha indigación a que es la misma entidad la que en su escrito manifiesta que derivado de una conducta de los servidores gravemente culposa, entre otras porque “Desconocieron las providencias judiciales que le ordenaron el pago objeto de la condena (…) Demoraron el pago de los valores que debía la entidad a los demandantes causando intereses moratorios en contra de ésta</t>
    </r>
  </si>
  <si>
    <t xml:space="preserve">Falta de disponibilidad de los recursos para el pago de sentencias y conciliaciones </t>
  </si>
  <si>
    <t>Pagar las sentencias y conciliaciones en los términos establecidos</t>
  </si>
  <si>
    <t xml:space="preserve">1. Hacer seguimiento bimestral a las sentencias y conciliaciones en comité estratégico                                                                             </t>
  </si>
  <si>
    <t>AE2014-CGR-NYA-CHOCO006</t>
  </si>
  <si>
    <r>
      <rPr>
        <b/>
        <sz val="10"/>
        <rFont val="Arial"/>
        <family val="2"/>
      </rPr>
      <t xml:space="preserve">Hallazgo 6A. D3. Informes de Interventoría.
</t>
    </r>
    <r>
      <rPr>
        <sz val="10"/>
        <rFont val="Arial"/>
        <family val="2"/>
      </rPr>
      <t xml:space="preserve">
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
Podría conllevar al que operador incumpla con las obligaciones contractuales.
Hallazgo administrativo con connotación disciplinaria.</t>
    </r>
  </si>
  <si>
    <t>Se presenta por deficiencias en las labores de supervisión y/o interventoría.</t>
  </si>
  <si>
    <t xml:space="preserve">Verificar el cumplimiento de las obligaciones contractuales a los Programas de  Niñez y adolescencia   
</t>
  </si>
  <si>
    <t>1.Realizar informes de supervisión  mensuales a la operación de las  diferentes modalidades Tradicional, Étnico y Rural (Regional, Centros zonales)</t>
  </si>
  <si>
    <t xml:space="preserve">Informes </t>
  </si>
  <si>
    <t>2. Realizar seguimiento, monitoreo y control en campo, por parte del enlace de Generaciones con Bienestar de la Regional, de acuerdo al cronograma y programación de visitas establecidas desde el inicio de la operación a los encuentros vivenciales.</t>
  </si>
  <si>
    <t>Formular Plan de Visitas</t>
  </si>
  <si>
    <t>3. Realizar seguimiento, monitoreo y control en campo, por parte del Enlace Generaciones con Bienestar de la Regional, de acuerdo al cronograma y programación de visitas establecidas desde el inicio de la operación a los encuentros vivenciales.</t>
  </si>
  <si>
    <t>Plan de visitas ejecutado</t>
  </si>
  <si>
    <t>AE2014-CGR-NYA-CHOCO007</t>
  </si>
  <si>
    <r>
      <rPr>
        <b/>
        <sz val="10"/>
        <rFont val="Arial"/>
        <family val="2"/>
      </rPr>
      <t>Hallazgo 7A. D4. Supervisión de contratos de aportes del programa Alimentación Escolar.</t>
    </r>
    <r>
      <rPr>
        <sz val="10"/>
        <rFont val="Arial"/>
        <family val="2"/>
      </rPr>
      <t xml:space="preserve">
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Hallazgo con connotación disciplinaria.</t>
    </r>
  </si>
  <si>
    <t>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t>
  </si>
  <si>
    <t>Aplicar  la Ley 594 De 2000 por medio de la cual se dicta La Ley General de Archivos y se dictan otras disposiciones, y en lo establecido en los manuales internos de proceso y procedimientos.</t>
  </si>
  <si>
    <t xml:space="preserve">1. Realizar Diagnostico del estado  la Gestión Documental en la Regional y Centros Zonales </t>
  </si>
  <si>
    <t>AE2014-CGR-NYA-CHOCO008</t>
  </si>
  <si>
    <t xml:space="preserve">2. Realizar de manera   bimestral los comités de Archivo según lo establecido en la ley 594 de 2000 </t>
  </si>
  <si>
    <t xml:space="preserve">Actas </t>
  </si>
  <si>
    <t>3,  Formular Plan de Intervención Documental</t>
  </si>
  <si>
    <t>Plan formulado</t>
  </si>
  <si>
    <t>4.  Ejecutar el Plan de Intervención Documental</t>
  </si>
  <si>
    <t>Plan ejecutado</t>
  </si>
  <si>
    <t>5.  Realizar visitas de supervisión y asesoría  por parte de la líder de Gestión documental de la Regional a los centros zonales</t>
  </si>
  <si>
    <t>ARGR2014-CGR-CON033</t>
  </si>
  <si>
    <t>DIRECCIÓN DE CONTRATACIÓN
DIRECCIÓN DE PLANEACIÓN</t>
  </si>
  <si>
    <r>
      <rPr>
        <b/>
        <sz val="10"/>
        <rFont val="Arial"/>
        <family val="2"/>
      </rPr>
      <t>Hallazgo N° 33. Financiación de contratos con vigencias futuras (A-D). Sede Nacional</t>
    </r>
    <r>
      <rPr>
        <sz val="10"/>
        <rFont val="Arial"/>
        <family val="2"/>
      </rPr>
      <t xml:space="preserve">
Con fundamento en lo dispuesto en el artículo 10 de la Ley 819 de 2003, el ICBF está permanentemente haciendo uso de la figura de vigencias futuras para financiar la ejecución de contratos, en donde en algunos casos utiliza erradamente tal opción para suscribir compromisos cuya ejecución no inicia en la vigencia en que éstos se celebran, sino en la siguiente; contradiciendo lo señalado en la norma aludida que al tenor, indica: “Artículo 10. Vigencias futuras ordinarias. El artículo 9º de la Ley 179 de 1994..." Ver cita normativa completa, en las páginas 80 y 81 del Informe.
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No.39 Contratos Suscritos Última Semana Diciembre 2013 con Vigencias Futuras", en la página 81 del Informe.
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t>
    </r>
  </si>
  <si>
    <t xml:space="preserve">Realizar y socializar un lineamiento desde la Dirección de Contratación donde se especifiquen las condiciones y requisitos para celebrar contratos con Vigencias Futuras. </t>
  </si>
  <si>
    <t xml:space="preserve">Realizar y socializar a nivel Institucional, tanto en la Sede de la Dirección General como en las Direcciones Regionales un lineamiento desde la Dirección de Contratación donde se especifiquen las condiciones y requisitos para celebrar contratos con Vigencias Futuras. </t>
  </si>
  <si>
    <t>Lineamiento</t>
  </si>
  <si>
    <t>ARGR2014-CGR-CON036</t>
  </si>
  <si>
    <t>DIRECCIÓN DE CONTRATACIÓN</t>
  </si>
  <si>
    <r>
      <rPr>
        <b/>
        <sz val="10"/>
        <rFont val="Arial"/>
        <family val="2"/>
      </rPr>
      <t xml:space="preserve">Hallazgo N° 36. Publicación Sistema Electrónico para la Contratación Pública SECOP (A-D). Sede Nacional
</t>
    </r>
    <r>
      <rPr>
        <sz val="10"/>
        <rFont val="Arial"/>
        <family val="2"/>
      </rPr>
      <t xml:space="preserve">
Se evidenció que el ICBF en algunos casos no registró o publicó en el SECOP los procesos contractuales que suscribe para el cumplimiento de su cometido estatal y en otros lo realizó parcialmente, desatendiendo lo dispuesto en el Artículo 3 de la Ley 1150 de 2007, que indica que el Portal Único de Contratación se constituye como la Fase Informativa del Sistema Electrónico para la Contratación Pública – SECOP; como también lo señalado por la Procuraduría General de la Nación en su directiva 7 del 13 de junio de 2011, que establece la publicación de los procesos contractuales en el SECOP, que determina la obligación de publicar en el SECOP los documentos y los actos administrativos del proceso de contratación. 
Hecho que a más de ser una deficiencia de control y seguimiento en responsabilidad de las áreas contratantes y de la Oficina de Control Interno, limita el control fiscal de los entes de control y puede conducir a que no se ejerza de manera eficiente y eficaz el control ciudadano. Razón por la cual se presenta una falta que tiene connotación disciplinaria. Situación que fue advertida en los siguientes procesos contractuales: Ver "Cuadro No.40 Contratos publicación SECOP", en la página 85 del Informe.
Como caso puntual exponemos lo evidenciado también en la Regional Huila del ICBF, donde al revisar los registros del software de almacén “SEVEN”, se incluye o hace referencia a algunos convenios y contratos que son el soporte de los hechos económicos que afectaron las propiedades, planta y equipo en el 2014, procesos contractuales adelantados por la sede central de la entidad, que al ser consultados en el Sistema Electrónico para la Contratación Pública – SECOP, no fue posible ubicarlos, pero en aquellos que se revisaron se establece que carecen de la totalidad de documentos que hacen parte de los procesos contractuales, en las etapas pre contractual, contractual y pos contractual. 
</t>
    </r>
  </si>
  <si>
    <t xml:space="preserve">Por deficiencias de supervisión, seguimiento y control, que limita el control fiscal de los entes correspondientes y el acceso informativo a la ciudadanía. </t>
  </si>
  <si>
    <t xml:space="preserve">Realizar capacitaciones para reforzar las disposiciones establecidas en el artículo 3 "De la contratación pública electrónica" de la Ley 1150 de 2007.
</t>
  </si>
  <si>
    <t xml:space="preserve">Realizar capacitaciones presenciales y/o virtuales de manera trimestral a los colaboradores  de la sede de la Dirección General y de las Direcciones Regionales que realizan la publicación en el Sistema Electrónico de Contratación Pública, respecto de los términos dispuestos por la normatividad vigente para generar la publicidad de la información correspondiente.
</t>
  </si>
  <si>
    <t>Listados de Asistencia y Agenda y/o Programa a desarrollar 
durante cada una de las "Capacitaciones"</t>
  </si>
  <si>
    <t xml:space="preserve">3
</t>
  </si>
  <si>
    <t>Realizar verificaciones bimestrales de los estados de publicación de la Contratación de la Entidad, en aras de identificar eventuales  inconsistencias.</t>
  </si>
  <si>
    <t>Adelantar, desde la Dirección de Contratación de la Sede de la Dirección General, verificaciones por revisión aleatoria de manera trimestral, que generen un reporte del estado de publicación de las actuaciones contractuales en el Sistema Electrónico de Contratación Pública - SECOP.</t>
  </si>
  <si>
    <t>Informe de verificación</t>
  </si>
  <si>
    <t>ARGR2014-CGR-CON042</t>
  </si>
  <si>
    <t>DIRECCIÓN DE CONTRATACIÓN
REGIONAL HUILA</t>
  </si>
  <si>
    <r>
      <rPr>
        <b/>
        <sz val="10"/>
        <rFont val="Arial"/>
        <family val="2"/>
      </rPr>
      <t>Hallazgo N° 42. Acuerdos de transparencia (A). Huila</t>
    </r>
    <r>
      <rPr>
        <sz val="10"/>
        <rFont val="Arial"/>
        <family val="2"/>
      </rPr>
      <t xml:space="preserve">
El Manual de contratación ICBF adoptado por Resolución 3146 de mayo 30 de 2014, en el título II “Fases de la actividad contractual, fase de celebración y ejecución del contrato” establece: 
“… comprende el cumplimiento de los requisitos de perfeccionamiento y ejecución del contrato, desarrollo de las obligaciones adquiridas por las partes, realización de los actos y trámites necesarios para el efectivo cumplimiento del objeto y obligaciones, control, seguimiento de la ejecución.
2.1 Aspectos generales. De conformidad con la normatividad legal vigente, los contratos que celebre el ICBF están precedidos de unos estudios y/o documentos previsto realizados por la dependencia que solicita la contratación en el formato que se establezca…”
2.2.2.2 Obligaciones del contratista son las actividades o compromisos adquiridos por el contratista con ocasión del contrato”.
Los contratos de aportes números: 7, 32, 82, 83, 118, 119, 125, 148, 152, 154, 157, 168,174,176, 188, 228, 229, de la vigencia 2014, y contrato 346 de 2013, poseen un anexo 1 “Acuerdo de transparencia”, separado del contrato principal y no se enuncia que este anexo hará parte integral del mismo como requisito para responder por los compromisos contractuales.
</t>
    </r>
  </si>
  <si>
    <t>Debido a la falta de aplicación de los compromisos que se deben registrar el formato del contrato descrito por el ICBF, situación que determina que se pueda incumplir los demás compromisos adquiridos por fuera del contrato por parte de los contratistas.</t>
  </si>
  <si>
    <t>Expedir y socializar un lineamiento general mediante el cual se establezcan cuáles son los documentos  que hacen parte integral de un contrato, dependiendo la tipología del mismo y su modalidad de contratación.</t>
  </si>
  <si>
    <t>Expedir y socializar un lineamiento a nivel institucional: sede de la Dirección General y Direcciones Regionales, en el cual se identifiquen, de conformidad con las modalidades de selección y el tipo de contrato, los documentos que hacen parte integral del mismo, teniendo en cuenta la normatividad vigente y aplicable en el Instituto.</t>
  </si>
  <si>
    <t xml:space="preserve">Lineamiento
</t>
  </si>
  <si>
    <t>Realizar capacitaciones semestrales para socializar a nivel Institucional, tanto en la Sede de la Dirección General como en las Direcciones Regionales un lineamiento desde la Dirección de Contratación en cual se establezcan cuáles son los documentos  que hacen parte integral de un contrato, dependiendo la tipología del mismo y su modalidad de contratación.</t>
  </si>
  <si>
    <t>Listados de Asistencia y Agenda y/o Programa a desarrollar durante cada una de las "Capacitaciones"</t>
  </si>
  <si>
    <t>ARGR2014-CGR-CON046</t>
  </si>
  <si>
    <t>DIRECCIÓN DE CONTRATACIÓN
DIRECCION DE PRIMERA INFANCIA</t>
  </si>
  <si>
    <r>
      <rPr>
        <b/>
        <sz val="10"/>
        <rFont val="Arial"/>
        <family val="2"/>
      </rPr>
      <t>Hallazgo N° 46. Programa Día-Imposición de multas (A-D).Sede Nacional</t>
    </r>
    <r>
      <rPr>
        <sz val="10"/>
        <rFont val="Arial"/>
        <family val="2"/>
      </rPr>
      <t xml:space="preserve">
La interventoría realizada por la firma JHAV Mc GREGOR, contratada para velar por la correcta ejecución de los contratos de aporte Nos. 1728; 1729 y 1731 de 2013, determinó una serie de presuntos incumplimientos de las obligaciones contractuales señaladas en los conceptos técnicos con sugerencia de multa, fundamentados en la inadecuada entrega del producto por parte de los contratistas, indebidas condiciones de almacenamiento en la unidad de servicio, la no realización de capacitación de Plan de Manejo Ambiental por parte del contratista al AEC. 
Sin embargo, el ICBF no ha iniciado los procesos establecidos para tal efecto y las declaratorias de incumplimiento, la imposición de multas o la afectación de las pólizas suscritas para amparar los contratos, así como para la estimación de los perjuicios sufridos por la entidad contratante, y a efecto de respetar el debido proceso al afectado que refiere el artículo 17 de la Ley 1150 de 2007 y el artículo 86 de la Ley 1474 de 2011.
Hecho advertido en la información remitida por el ICBF el 07 de abril de 2015, como respuesta a la circularización realizada por la CGR a los supervisores de los contratos N°. 1728, 1729, 1731 de 2013, quienes dan a conocer situaciones que para mayor precisión se esbozan a continuación:...Ver detalles y "Cuadro No.44 Contrato N° 1728 de 2013", "Cuadro No.45 Contrato N° 1729 de 2013", "Cuadro No.46 Contrato N° 1731 de 2013", en las páginas 96 a 99 del Informe
</t>
    </r>
  </si>
  <si>
    <t>Las anteriores situaciones reflejan presunto incumplimiento de las obligaciones contractuales establecidas en cada uno de los contratos referidos anteriormente, así como deficiencias del ICBF en el seguimiento y control a la operación del programa DIA, establecidas en los anexos técnicos (fichas técnicas de cada uno de los productos a ofertar), máxime que no ha tomado las acciones pertinentes con el fin de iniciar los procesos sancionatorios a los que se refiere la firma interventora en sus informes, y el deber que le asiste a la entidad en ejercer vigilancia sobre los contratos e imponer las multas que resulten del incumplimiento de las obligaciones contractuales, de conformidad con la cláusula penal pecuniaria y multas que se describen en los respectivos contratos, respetando el debido proceso que describe el artículo 17 de la Ley 1150 de 2007. Estos hechos generan una presunta falta disciplinaria.</t>
  </si>
  <si>
    <t>Realizar socialización y capacitación de la Guía de Supervisión, específicamente en lo que respecta a las responsabilidades y actividades a realizar durante la ejecución del contrato y procedimiento administrativo sancionatorio.</t>
  </si>
  <si>
    <t>Programar y realizar capacitaciones presenciales y/o por videoconferencia, trimestralmente, respecto de las responsabilidades y actividades de la supervisión, durante la ejecución de contratos, haciendo énfasis especial en las acciones a realizar cuando se presente un posible incumplimiento, en lo que respecta al debido proceso sancionatorio; a los colaboradores que ejercen funciones de supervisión en la sede de la Dirección General y Direcciones Regionales</t>
  </si>
  <si>
    <t>ARGR2014-CGR-CON047</t>
  </si>
  <si>
    <r>
      <rPr>
        <b/>
        <sz val="10"/>
        <rFont val="Arial"/>
        <family val="2"/>
      </rPr>
      <t>Hallazgo N° 47. Ejecución anticipo contrato de aporte N° 1728 de 2013 (A - IP). Sede Nacional</t>
    </r>
    <r>
      <rPr>
        <sz val="10"/>
        <rFont val="Arial"/>
        <family val="2"/>
      </rPr>
      <t xml:space="preserve">
Objeto: Realizar el suministro y distribución de alimentos para el programa de complementación nutricional “Programa día” de la Dirección de Primera Infancia del ICBF, para la macro región N° 7 grupo 2 por $7.294.1 millones.
Existe incumplimiento en las obligaciones derivadas del contrato N°1728, al no ser posible identificar los gastos que se hicieron con cargo a éste, habida cuenta que el contratista no presentó los informes mensuales de ejecución a los que estaba obligado, según lo establece el literal d) del parágrafo segundo de la cláusula novena del precitado contrato y lo plasmado en el acta N°001 del 10/01/2014 del Comité de Atención Integral de la Primera Infancia.
Incertidumbre que es mayor, cuando se observa que dentro del contrato no quedó establecido que el anticipo debía ser manejado en una fiducia, sino en una cuenta bancaria, lo cual es contrario a lo dispuesto en la Ley 1474 de 2011 que en su artículo 91, indica:..." Ver cita normativa completa, en la página 100 del Informe.
Al examinar los extractos bancarios contentivos de los movimientos de la cuenta N° 065071680 (Banco de Bogotá) donde fue manejado el anticipo, solo informa de la dispersión de pagos efectuada, pero no fueron adjuntados los soportes de ello, ni los informes mensuales de la ejecución que debía presentar el contratista, de conformidad con lo estipulado en el contrato. 
Situación que conlleva a indicar incumplimiento del estatuto anticorrupción contemplado en la norma aludida, y de las cláusulas contenidas en el contrato, así como deficiencias de control por parte de la supervisión e interventoría. Hallazgo administrativo frente al cual se iniciará una indagación preliminar.
</t>
    </r>
  </si>
  <si>
    <t xml:space="preserve">Realizar socialización y capacitación de la Guía de Supervisión, específicamente en lo que respecta a las responsabilidades y actividades a realizar durante la ejecución del contrato.
</t>
  </si>
  <si>
    <t>Programar y realizar capacitaciones presenciales y/o videoconferencia, trimestralmente, dirigidas a los supervisores de contratos del ICBF ubicados en la Sede de la Dirección General, Direcciones Regionales y Centros Zonales,  respecto de las responsabilidades y actividades competencia de la supervisión durante la ejecución de contratos y convenios.</t>
  </si>
  <si>
    <t>ARGR2014-CGR-CON048</t>
  </si>
  <si>
    <r>
      <rPr>
        <b/>
        <sz val="10"/>
        <rFont val="Arial"/>
        <family val="2"/>
      </rPr>
      <t>Hallazgo N° 48. Convenios y contratos de aporte (A). Sede Nacional</t>
    </r>
    <r>
      <rPr>
        <sz val="10"/>
        <rFont val="Arial"/>
        <family val="2"/>
      </rPr>
      <t xml:space="preserve">
Objeto de convenios y contratos 
El objeto  del convenio de aporte N° 1583 de 2013, suscrito por $1.420 millones con el contratista Compartamos con Colombia, no permite hacer un análisis cuantitativo ni cualitativo al cumplimiento del mismo, por cuanto su alcance es ambiguo y difuso, como se aprecia a continuación: “Proyecto para la promocion y prevencion de la inovacion social en el Modelo De Atencion Integral a la Primera Infancia, que entre otros aspectos refieren en el capitulo 7, recomendaciones para el éxito del portafolio de soluciones, en el cual se dan a conocer una serie de recomendaciones en tres aspectos clave: (i) la divulgación del portafolio, (ii) la compra de las soluciones por parte de las eas y (iii) la continuidad del portafolio y el seguimiento a la implementación de las soluciones”. 
Como se observa, el resultado final del contrato consistió en un documento donde se establecen una serie de recomendaciones con el fin de presentar un portafolio o diagnóstico que permita dar a conocer los beneficios de las soluciones en el ámbito de la Primera Infancia, informe que además anuncia la continuidad del proyecto con el fin de que el ICBF esté a la vanguardia e innovación de soluciones que ataquen problemas asociados a los espacios de atención a la Primera Infancia. 
</t>
    </r>
  </si>
  <si>
    <t xml:space="preserve">De lo expuesto, es dable indicar que no se observa el principio de responsabilidad consagrado en el artículo 26 de la Ley 80 de 1993 y en el numeral 2.2.1. del Manual de Contratación del ICBF (Resolución N° 2690 de 2012), que refiere: “el objeto del contrato es la descripción clara, detallada y precisa de los bienes, servicios u obras que requiere la entidad, se deben definir un objeto con características técnicas y de calidad que permita individualizar el bien o servicio con el cual se satisface la necesidad del ICBF”, pues al ser el objeto contractual etéreo e impreciso, no permite determinar, ni identificar la población a atender, su ejecución, unidades aplicativas y el resultado final, llamando la atención los recursos comprometidos, en el entendido que estos van dirigidos a la atención de la Primera Infancia, desconociéndose si éste se suscribió para entregar un informe como resultado del contrato, o un proyecto de recomendaciones para suscribir otro contrato, como se evidencia en el informe final del mismo.
</t>
  </si>
  <si>
    <t xml:space="preserve">Realizar talleres con contenidos en técnica jurídica  respecto a la redacción de los objetos contractuales a los dueños de proceso (en particular misionales) y a los coordinadores jurídicos del ICBF. </t>
  </si>
  <si>
    <t>Preparar y realizar, desde la Dirección de Contratación, talleres trimestrales, de técnica jurídica dirigido a los enlaces de las áreas misionales y de apoyo de la Sede de la Dirección General y  profesionales de las Direcciones Regionales que sean designados, para la formulación y redacción de los estudios previos, haciendo especial énfasis en los objetos y obligaciones contractuales.</t>
  </si>
  <si>
    <t>Listados de Asistencia y Agenda y/o Programa a desarrollar durante cada uno de los "Talleres"</t>
  </si>
  <si>
    <t>ARGR2014-CGR-CON049</t>
  </si>
  <si>
    <r>
      <rPr>
        <b/>
        <sz val="10"/>
        <rFont val="Arial"/>
        <family val="2"/>
      </rPr>
      <t>Hallazgo N° 49. Convenios y contratos de aporte (A - D). Sede Nacional</t>
    </r>
    <r>
      <rPr>
        <sz val="10"/>
        <rFont val="Arial"/>
        <family val="2"/>
      </rPr>
      <t xml:space="preserve">
Contrato de aporte N° 1635 de noviembre de 2013: En este contrato , se evidencia un posible incumplimiento del contratista “Cabildo mayor del pueblo Zenú”, en el aporte en especie (transporte de los menores), cuantificado en $31.5 millones, como contrapartida al citado convenio, tal como lo indica el literal b) de la cláusula cuarta de éste, cuyo sustento se basa en la respuesta a la circularización del 9 de abril de 2015, realizada por la supervisión del convenio, el cual da cuenta que en el transcurso de la ejecución se presentaron reclamos sobre los vehículos para el transporte de niños y niñas, que fue corroborado por el Centro Zonal de San Andrés de Sotavento Córdoba, a través de las visitas de seguimiento realizadas, entre otras, conductores sin licencia, fallas en el estado de los vehículos, deficiencia en la calidad del servicio, debilidades en la cobertura de los niños beneficiarios del contrato, y vehículos sin el cumplimiento de los documentos legales para trasportar.
Convenio N° 1639 de 2013: El ICBF suscribió el 7 de noviembre de 2013 el convenio  N° 1639 de 2013 con la Gobernación de Antioquia por $11.146.7 millones, el cual inició su ejecución y durante un lapso de seis (6) meses, la entidad no contó con las bases de datos de los menores, que permitieran focalizar e identificar la población objetivo de atención, de conformidad con el numeral 7 clausula décima tercera del convenio, que refiere: “proporcionar las herramientas acordadas por las partes y la asistencia técnica requerida para el registro y reporte de la información de los beneficiarios”.
Lo anterior se desprende de lo observado en las actas de comité técnico del 3 de abril y 13 de junio de 2014, suscritas entre el ICBF y el Departamento de Antioquia donde se señala: 
“Dado que no se recibió la base de datos de DIA de los 51000 niños y niñas con el personal de MANA se comprometió a realizar la focalización de los niños y las niñas con el personal de MANA y con los empleados de complementación alimentaria en los municipios. A la fecha no se tiene el reporte final del número de niños y niñas ingresados y dado que la Gerencia de Mana está en proceso de adjudicación de licitación, la atención de niños se inicia en el mes de abril.” En su respuesta la Entidad refirió:  Ver texto completo, en las páginas 108 y 109 del Informe.
...
Lo anterior confirma lo dicho por el ente de control al no existir la base de datos que permitiera la prestación del servicio.
</t>
    </r>
  </si>
  <si>
    <t xml:space="preserve">Contrato de aporte N° 1635 de noviembre de 2013
Las anteriores situaciones reflejan deficiencias de control por parte del ICBF inobservando lo establecido en el numeral 1.2 del manual de supervisión del ICBF y los artículos 83 y 84 de la Ley 1474 de 2011, con respecto a los recursos aportados en especie por el Cabildo Indígena Mayor del Pueblo de Zenú, riesgos en la integridad de los menores a los cuales va dirigido el servicio por las condiciones en que se presta el mismo, las cuales causan afectación a la atención de los 900 niños y niñas en la modalidad Institucional y familiar del resguardo indígena, de conformidad con lo establecido en los artículos 42 y 44 de nuestra Constitución Política y la Ley 7 de 1979, la cual dispone que la niñez constituye parte fundamental del Estado, para lo cual se les debe brindar una formación integral y multifacética.
Convenio N° 1639 de 2013
Esta situación obedece a deficiencias en la planeación y gestión administrativa, pues no se contaba con las correspondientes bases de datos, lo cual no garantizaba el derecho de los menores a recibir atención integral y además podría generar que se presentara concurrencia de niños y niñas atendidos por MANA y por el Programa DIA.
</t>
  </si>
  <si>
    <t xml:space="preserve">Realizar capacitaciones de la Guía de Supervisión, específicamente respecto de las responsabilidades y actividades competencia de la supervisión durante la ejecución de contratos y convenios.
</t>
  </si>
  <si>
    <t>ARGR2014-CGR-CON090</t>
  </si>
  <si>
    <t>DIRECCIÓN DE CONTRATACIÓN
DIRECCION ADMINISTRATIVA</t>
  </si>
  <si>
    <r>
      <rPr>
        <b/>
        <sz val="10"/>
        <rFont val="Arial"/>
        <family val="2"/>
      </rPr>
      <t xml:space="preserve">Hallazgo N° 90. Competencia y Liquidación de contratos (A - D). Sede Nacional </t>
    </r>
    <r>
      <rPr>
        <sz val="10"/>
        <rFont val="Arial"/>
        <family val="2"/>
      </rPr>
      <t xml:space="preserve">
• Liquidación: El ICBF en sus bases  de datos relaciona 1730 contratos que estando terminados no han sido liquidados, encontrando que de estos, 260 tienen vencidos los términos legales establecidos en las cláusulas contractuales y en el Artículo 11 de la Ley 1150 de 2007,modificatoria de la Ley 80 de 1993, que al tenor indica:...Ver cita normativa completa y Ver "Cuadro No.62 Contratos Sin Liquidar - Prescritos, en la página 197 del Informe.   
• Competencia: El ICBF cuenta con el Manual de Supervisión de Contratos y Convenios, el cual define claramente los lineamientos, reglas y responsabilidades que deberá cumplir la supervisión y la interventoría; en su función de la planeación, revisión y verificación a la ejecución de las obligaciones contractuales de los Contratistas, de tal manera que se cumplan con los compromisos adquiridos. 
De igual forma dentro del Manual de Contratación, Título III, Fase Postcontractual, numeral 22 establece:“… La Dirección de Contratación o la dependencia que haga sus veces en las Direcciones Regionales realizará gestiones tendientes a liquidar los contratos y/o convenios de su competencia, una vez se alleguen los documentos soporte por parte del supervisor del contrato o convenio ejerciendo control y seguimiento…”. Así mismo, en el numeral 4.3. del citado manual, Actuaciones Legales Pos Contractuales, refiere:...Ver cita normativa completa, en la página 198 del Informe. 
Mediante información aportada por el Grupo de Infraestructura sobre el estado de los convenios y/o contratos suscritos, con ocasión del cumplimiento de metas del Plan Nacional de Desarrollo 2010- 2014 “Prosperidad para todos”, se evidenció que el Convenio 200951-2009 mediante el cual se ejecutaron los proyectos de Puerto Inírida, Yumbo, Don Matías, Yopal, Chachaguí, se encuentra en “Legalización y cierre financiero por vencimiento de términos”, como se muestra en el siguiente cuadro:...Ver "Cuadro No.63 Relación de Proyectos, en la página 198 del Informe.
En respuesta remitida a este ente de control, el ICBF aclara que “respecto al trámite de legalización de las edificaciones, es necesario precisar que el convenio 200951 de 2009 se encuentra en proceso de legalización y cierre financiero, se adelanta este trámite debido a que se generó la pérdida de competencia para liquidar, sin embargo a pesar de esto se está acopiando la información de la contratación a fin de realizar el cierre financiero y poder legalizar las inversiones realizadas”.
Este acopio de información se refiere a acciones pertinentes con miras a obtener los soportes requeridos “…sin embargo a la fecha FONADE no ha remitido el informe de gestión final, como lo establece la cláusula TERCERA – OBLIGACIONES DE FONADE en el convenio.”
Hallazgo con presunta connotación disciplinaria.</t>
    </r>
  </si>
  <si>
    <t xml:space="preserve">Situación que se originó por las deficiencias de seguimiento y control por parte de la administración del ICBF, en especial de la interventoría y supervisión contratadas y asignadas para tal efecto, lo cual puede conducir a un menoscabo de recursos del erario.
Lo anterior, debido a la inoportunidad e inobservancia del Procedimiento Gestión de Proyectos de Infraestructura (PR7 MPA1 P5), como de las deficiencias de seguimiento y control por parte de la administración del ICBF, en especial de la interventoría y supervisión contratadas y asignadas para tal efecto, lo cual puede conducir a un menoscabo de recursos del erario, en caso de que hubieran saldos a favor de la Entidad; máxime cuando los recursos invertidos hacen parte de la Política Pública de la Primera Infancia. 
 </t>
  </si>
  <si>
    <t xml:space="preserve">Generar memorando de alarmas semestral identificando las fechas próximas de terminación de contratos dirigidos a los supervisores.
</t>
  </si>
  <si>
    <t xml:space="preserve">Realizar un memorando semestral (memorando de alerta)  a las dependencias  de la Sede de la Dirección General del ICBF en el cual se indiquen las fechas próximas de vencimiento de  contratos, el cual sirva como alarma previa para  la gestión de liquidación de contratos.
</t>
  </si>
  <si>
    <t>ARGR2014-CGR-CON118</t>
  </si>
  <si>
    <r>
      <rPr>
        <b/>
        <sz val="10"/>
        <rFont val="Arial"/>
        <family val="2"/>
      </rPr>
      <t>Hallazgo N° 118. Contrato de obra 78-Col-F y-14 CDI municipio Valle del Guamuez (A-D) Putumayo.</t>
    </r>
    <r>
      <rPr>
        <sz val="10"/>
        <rFont val="Arial"/>
        <family val="2"/>
      </rPr>
      <t xml:space="preserve">
Ver cita normativa completa, en la página 284 del Informe...El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
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
- Cantidad ejecutada menor a la contratada:..Ver detalles y "Cuadro No.102 Cuantificación Cantidad ejecutada. Vs. la Contratada, en la página 284 del Informe.
- Actividades de obra con anomalías: De la revisión física de la obra adelantada se evidenciaron las siguientes anomalías en área de cocina, aulas y lavandería, así:...Ver detalles, en las páginas 284 y 285 del Informe.
Este hallazgo tiene presunta connotación disciplinaria.</t>
    </r>
  </si>
  <si>
    <t xml:space="preserve">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t>
  </si>
  <si>
    <t>ARGR2014-CGR-CON135</t>
  </si>
  <si>
    <t>DIRECCIÓN DE CONTRATACIÓN
OFICINA ASESORA JURIDICA</t>
  </si>
  <si>
    <r>
      <rPr>
        <b/>
        <sz val="10"/>
        <rFont val="Arial"/>
        <family val="2"/>
      </rPr>
      <t>Hallazgo N° 135. Política de Defensa Judicial  (A). Sede Nacional</t>
    </r>
    <r>
      <rPr>
        <sz val="10"/>
        <rFont val="Arial"/>
        <family val="2"/>
      </rPr>
      <t xml:space="preserve">
El ICBF da cuenta que durante el 2014 impetró 17 acciones de repetición con el fin de recuperar los $2.273.7 millones que fueron pagados por la entidad en acatamiento de las condenas proferidas en su contra y que se originaron por las acciones presuntamente dolosas o gravemente culposas cometidas por sus funcionarios, quienes actuaban en su nombre y en representación de éste y especialmente por los contratistas con los cuales el ICBF mediante la modalidad de aportes había suscrito contratos y quienes no cancelaron los emolumentos salariales o prestacionales que les correspondían como patronos, sin que hubiese sido advertido por el ICBF, en virtud de lo dispuesto en el artículo 1 de la Ley 80 de 1993 y las consecuencias que se contemplan en el Artículo 2 de esta Ley. 
Dada la repetitividad de los fallos judiciales en contra del ICBF y que posteriormente dieron lugar a que éste iniciara las correspondientes acciones de repetición, es dable señalar que el ICBF no blinda el devenir de los riesgos contractuales, en acogimiento de lo dicho en el artículo 40 de la Ley 80 de 1993, y en especial lo señalado en el Artículo 19 del Decreto 1716 de 2009, “Funciones del Comité de Conciliación”,por lo que queda expuesta a decisiones judiciales que comprometen el patrimonio público, producto del pago de sumas económicas a que es sometido, en solidaridad procesal y al que en el buen sentir no estaría obligado. 
Como ejemplo particular de lo anterior es el caso donde el juzgado de PIVIJAY Magdalena condena solidariamente al ICBF al pago de indemnización, intereses y prestaciones sociales entre otras, por despido injusto según relación de siete (7) trabajadores de la ASOCIACION DE PADRES DE FAMILIA Y VECINOS DEL HOGAR INFANTIL DE PIVIJAY, con quien el ICBF tenía suscrito un contrato de aportes, estimando que en conjunto las pretensiones alcanzaban los $523.5 millones, pero que al pretender ser incoadas las respectivas demandas en atención de lo dispuesto en el numeral 7 del Artículo 4 de la Ley 80 de 1993, éstas fueron rechazadas o inadmitidas por los juzgados, lo que hace que los recursos allí involucrados no sean objeto de recuperación.
</t>
    </r>
  </si>
  <si>
    <t xml:space="preserve">Esta situación demuestra que la entidad carece de un eficiente y efectivo control y seguimiento sobre las obligaciones del contratista, en cabeza de los responsables de adelantar las tareas de supervisión en los contratos que suscribe para el desarrollo de su quehacer misional. </t>
  </si>
  <si>
    <t>ARGR2014-CGR-CON151</t>
  </si>
  <si>
    <t>DIRECCIÓN DE CONTRATACIÓN
GESTION HUMANA</t>
  </si>
  <si>
    <r>
      <rPr>
        <b/>
        <sz val="10"/>
        <rFont val="Arial"/>
        <family val="2"/>
      </rPr>
      <t>Hallazgo N° 151. Asignación supervisores y carga laboral(A). Putumayo, Atlántico, Nariño y Bogotá</t>
    </r>
    <r>
      <rPr>
        <sz val="10"/>
        <rFont val="Arial"/>
        <family val="2"/>
      </rPr>
      <t xml:space="preserve">
De acuerdo con el numeral 10.6 Supervisión y/o Interventoría contemplado en la Resolución 3146 del 30 de mayo de 2014 “Por medio de la cual se adopta el Manual de Contratación del Instituto Colombiano de Bienestar Familiar Cecilia de la Fuente de Lleras” se establece:
“En el estudio previo y el pliego de condiciones, se identificará si por la naturaleza del objeto a contratar se efectuará supervisión y/o interventoría, teniendo en cuenta la definición y alcance de las mismas. … La supervisión será designada por el ordenador del gasto a través del contrato o convenio, o mediante comunicación posterior. El contrato de interventoría será supervisado directamente por el instituto a través de un supervisor. Los supervisores e interventores quedarán sometidos al régimen disciplinario y de sanciones establecidos en la normatividad vigente. Numeral 1.4.1 Perfil Supervisor del Manual de Supervisión versión 1.0 que establece: … En la designación de supervisor, el área interesada en la contratación, deberá indicar desde los estudios previos que presente para la misma, el cargo de quien considera debe designarse como supervisor, previo análisis de cargas de trabajo. Lo anterior significa que se requiere de un estudio disciplinado de cuántas funciones y/o actividades tiene asignadas la persona que desempeña dicho cargo, y de si es viable asignarle más, especialmente en lo que respecta a Coordinadores de Centros Zonales”.
En la revisión efectuada a los diferentes contratos se evidencia que la supervisión recae en los Coordinadores de los Centros Zonales del ICBF Regional Putumayo, sin la realización de un estudio y análisis de cargas de trabajo en función de las actividades que se les tiene asignadas a los funcionarios que desempeñan dichos cargos. 
• Putumayo:...Ver detalles en la página 374 del Informe.
• Atlántico:...Ver detalles en la página 375 del Informe.
• Nariño:...Ver detalles en la página 374 del Informe.
• Bogotá:...Ver detalles y Ver el "Cuadro No.137 Supervisión de Contratos vigencia 2014", en las páginas 376 y 377 del Informe.
</t>
    </r>
  </si>
  <si>
    <t xml:space="preserve">En estos casos, es dable indicar que existe desorganización al interior de la entidad, pues aunque es potestativo del ordenador del gasto la designación o el cambio del supervisor, también es cierto que el cambio de personal genera traumatismos que se ven reflejados en la  ejecución contractual.
Además, ello se origina en deficiencias de gestión respecto del análisis de las cargas laborales, la alta rotación y escasa permanencia de los funcionarios en las labores de supervisión, con el riesgo de que se cancelen por bienes y servicios que no cumplan con las condiciones de calidad, cantidad y oportunidad en que fueron contratados.
</t>
  </si>
  <si>
    <t>ARGR2014-CGR-CON209</t>
  </si>
  <si>
    <t>DIRECCIÓN DE CONTRATACIÓN
DIRECCIONES MISIONALES
OFICINA DE ASEGURAMIENTO DE LA CALIDAD</t>
  </si>
  <si>
    <r>
      <rPr>
        <b/>
        <sz val="10"/>
        <rFont val="Arial"/>
        <family val="2"/>
      </rPr>
      <t>Hallazgo N° 209. Sistema de Control Interno (A). Sede Nacional</t>
    </r>
    <r>
      <rPr>
        <sz val="10"/>
        <rFont val="Arial"/>
        <family val="2"/>
      </rPr>
      <t xml:space="preserve">
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
De la evaluación de la gestión y resultados de la Entidad se observan deficiencias en el Sistema de Control Interno como:
- Reporte de resultados a indicadores que no se ajustan a la realidad de los hechos.
- Deficiencias en los procesos de supervisión e interventoría a la ejecución de los contratos.
- Desarticulación entre las diferentes Direcciones para el desarrollo de las actividades que integran la misión institucional.
- Inefectividad de las acciones propuestas para la mitigación de los riesgos que se tienen identificados.
- Inadecuada planeación en la gestión precontractual.
- Inadecuado análisis y seguimiento de los resultados reportados en el SIMEI. 
</t>
    </r>
  </si>
  <si>
    <t>ARGR2014-CGR-CON213</t>
  </si>
  <si>
    <r>
      <rPr>
        <b/>
        <sz val="10"/>
        <rFont val="Arial"/>
        <family val="2"/>
      </rPr>
      <t xml:space="preserve">Hallazgo N° 213. Gestión Documental Archivo de la Dirección de Contratación (A–AGN). Sede Nacional, Antioquia, Bogotá, Casanare, Cauca, Magdalena, Quindío y Risaralda 
</t>
    </r>
    <r>
      <rPr>
        <sz val="10"/>
        <rFont val="Arial"/>
        <family val="2"/>
      </rPr>
      <t xml:space="preserve">
•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El ICBF cuenta con el Macroproceso Estratégico, misional, apoyo y de evaluación, proceso de gestión documental. En visita al archivo de gestión de la Dirección de Contratación, se encontraron debilidades con relación al manejo de los archivos, especialmente en:
-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
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"Imágenes de archivo de la Dirección de Contratación Sede Nacional ICBF", en las páginas 488 y 489 del Informe.
- Tablas de Retención Documental (TRD)...Ver detalles en las páginas 490 y 491 del Informe.
- Organización de Expedientes...Ver detalles en la página 491 del Informe.
- Instrumentos archivísticos...Ver detalles en las páginas 491 y 492 del Informe.
• Sede Nacional. Articulación del Sistema de Gestión Documental...Antioquia, Bogotá, Casanare, Cauca, Magdalena, Quindío y Risaralda...Ver detalles en las páginas 492 a 497 del Informe 
</t>
    </r>
  </si>
  <si>
    <t xml:space="preserve">Lo anterior debido a las deficiencias en la implementación de controles en el Sistema de Gestión Documental, dificultando la identificación, la preservación y la confiabilidad de la información generada por la entidad. 
Hallazgo Administrativo del cual se dará traslado al Archivo General de la Nación.
</t>
  </si>
  <si>
    <t>Presentar a la Dirección  Administrativa un documento que de cuenta del diagnóstico del archivo de la gestión contractual, que le permita evidenciar las necesidades latentes respecto a insumos (carpetas, cajas, estantería etc.), necesarios para las actividades propias de esta gestión. Tanto en la Dirección de Contratación de la Sede de la Dirección General como en todas las Regionales (Grupos Jurídicos).</t>
  </si>
  <si>
    <t>Realizar el documento diagnóstico que evidencie las necesidades del archivo de la Dirección de Contratación y los Gurpos Jurídicos de las Direcciones Regionales y presentarlo a la Dirección Administrativa solicitando se tomen las acciones pertinentes para suplir a satisfacción y cumplir con los requisitos normativos en materia de Gestión Documental.</t>
  </si>
  <si>
    <t xml:space="preserve">Documento Diagnóstico
</t>
  </si>
  <si>
    <t>Gestionar una capacitación en Tablas de Retención Documental - TRD para los colaboradores de archivo de la Dirección de Contratación y las Regionales (Grupos Jurídicos) desde el Grupo de Gestión Documental de la Dirección Administrativa del ICBF.</t>
  </si>
  <si>
    <t>Gestionar desde la Dirección de Contratación una capacitación presencial y/o por videoconferencia respecto del manejo de la gestión documental especialmente en lo que corresponde a Tablas de Retención Documental para los colaboradores que realizan esta tarea en la Dirección de Contratación y las Regionales (Grupos Jurídicos).</t>
  </si>
  <si>
    <t>Listados de Asistencia y Agenda y/o Programa a desarrollar durante la "Capacitación"</t>
  </si>
  <si>
    <t>ARGR2014-CGR-OCI129</t>
  </si>
  <si>
    <t>OFICINA DE CONTROL INTERNO</t>
  </si>
  <si>
    <r>
      <t xml:space="preserve">Hallazgo N° 129. Reformulacion de hallazgos (A). Sede Nacional
Las acciones de mejoramiento y sus fechas de cumplimiento de los hallazgos N° 15, 17 y 19 de la auditoría regular realizada para la vigencia 2008, fueron reformulados en el 2012. Hecho que se hizo repetitivo para la vigencia 2011 y 2012 con los hallazgos AE2011-CGR-DG078 y AE2011-CGR-DG079, para ser cumplidos en el 2015.
Así mismo, se observa que las acciones de mejoramiento diseñadas por el ICBF para subsanar los hallazgos contenidos en el plan de mejoramiento, en algunos casos no permiten eliminar de manera efectiva las deficiencias que originan los hallazgos y/o no sean corregidas de manera eficiente y dentro de los términos establecidos para tal efecto.
</t>
    </r>
    <r>
      <rPr>
        <i/>
        <sz val="10"/>
        <rFont val="Arial"/>
        <family val="2"/>
      </rPr>
      <t/>
    </r>
  </si>
  <si>
    <t>Lo anterior obedece a debilidades en el control por parte de la OCI como responsable del seguimiento al cumplimiento al Plan de Mejoramiento y de las áreas responsables de los procesos a los cuales están dirigidos los hallazgos, de conformidad con la Directiva presidencial N° 03 del 2012, afectando el cumplimiento de metas y objetivos del ICBF.</t>
  </si>
  <si>
    <t xml:space="preserve">realizar analisis, clasificacion y distribucion de los hallazgos de la CGR por regional y procesos (dependencia),  se observará la pertinencia de las acciones formuladas por las regionales y dueños de procesos, de tal  manera que sean coherentes y elimien la causa raiz del hallazgo,  </t>
  </si>
  <si>
    <t>Efectuar control mensual de los avances con sus respectivos soportes reportardos por las regionales y dueños de procesos, realizando la retroalimentacion a los mismos si se presentan ajustes deberan realizarlos dentro del termino concedido por la OCI.</t>
  </si>
  <si>
    <t>Control de reportes</t>
  </si>
  <si>
    <t>Divulgar los resultados de los indicadores de avance y cumplimiento de las acciones de mejora que hacen parte del PM suscrito por la CGR a nivel regional y Sede Nacional.</t>
  </si>
  <si>
    <t xml:space="preserve">Elaborar  trimestralmente un informe de seguimiento al avance de las acciones del PM, dejando en el mismo las regionales o dueños de procesos que no cumplieron con el avance y seguimiento, asi como generar las alertas deser necesario a los duenos de proceso, en los casos que las acciones de mejora propuestas no subsanen los hallazgos presentados.  </t>
  </si>
  <si>
    <t>ARGR2014-CGR-OCI164</t>
  </si>
  <si>
    <r>
      <rPr>
        <b/>
        <sz val="10"/>
        <rFont val="Arial"/>
        <family val="2"/>
      </rPr>
      <t>Hallazgo N° 164. Cajas menores (A). 
• Arqueos y controles internos</t>
    </r>
    <r>
      <rPr>
        <sz val="10"/>
        <rFont val="Arial"/>
        <family val="2"/>
      </rPr>
      <t xml:space="preserve">
En las carpetas de Cajas Menores, durante la vigencia fiscal 2014, el Equipo Auditor no evidenció la realización de arqueos periódicos por parte de las oficinas de Control Interno ni el diseño de controles internos para el adecuado uso y manejo de los recursos, incumpliendo lo establecido en los artículos 12 y 17 del Decreto 2768 de 2012: 
Artículo 12: “Registro de Operaciones.  Todas las operaciones que se realicen a través de la caja menor deben ser registradas por el responsable de la caja menor en el SIIF Nación.  Esto incluye los procesos relacionados con la apertura, ejecución, reembolso y de legalización para el cierre de la caja menor. 
Con el fin de garantizar que las operaciones estén debidamente sustentadas, que los registros sean oportunos y adecuados y que los saldos correspondan, las oficinas de control interno, deberán efectuar arqueos periódicos y sorpresivos independientemente de la verificación por parte de las dependencias financieras de los diferentes órganos y de las oficinas de auditoría. En todas las revisiones se debe tener en cuenta que la información oficial es la que se encuentra registrada en el SIIF Nación”.
Artículo 17: Vigilancia.  “…Los responsables de las cajas menores deberán adoptar los controles internos que garanticen el adecuado uso y manejo de los recursos, independientemente de las evaluaciones y verificaciones que compete adelantar a las oficinas de auditoría o control interno.
</t>
    </r>
  </si>
  <si>
    <t xml:space="preserve">
El incumplimiento de las anteriores normas y procedimientos podría generar manipulación y pérdida de fondos.</t>
  </si>
  <si>
    <t xml:space="preserve">Realizar seguimiento a las cajas menores a traves de arqueos sorprevisos. </t>
  </si>
  <si>
    <t xml:space="preserve">Efectuar en cada auditoria SIGE que realice la Oficina de Control Interno o de manera aleatoria arqueos a las cajas menores aprobadas en las Regionales y en la Sede de la Dirección General.  </t>
  </si>
  <si>
    <t>Arqueos realizados</t>
  </si>
  <si>
    <t>ARGR2013-CGR-DG033</t>
  </si>
  <si>
    <t>Oficina de Control Interno</t>
  </si>
  <si>
    <r>
      <rPr>
        <b/>
        <sz val="10"/>
        <color indexed="8"/>
        <rFont val="Arial"/>
        <family val="2"/>
      </rPr>
      <t xml:space="preserve">Hallazgo 123. VALLE. OFICINA DE CONTROL INTERNO (A) </t>
    </r>
    <r>
      <rPr>
        <sz val="10"/>
        <color theme="1"/>
        <rFont val="Arial"/>
        <family val="2"/>
      </rPr>
      <t xml:space="preserve">
ley 87 de 1993, por la cual se establecen normas para el ejercicio del control interno en las entidades y organismos del estado y se dictan otras disposiciones, en su artículo 9°, hace referencia a las áreas de control interno como uno de los componentes del sistema, cuya función de evaluar la eficiencia, eficacia y economía de los demás controles y asesorar a la dirección en la continuidad del proceso administrativo, la reevaluación de los planes establecidos y la introducción de los  correctivos necesarios para el cumplimiento de las metas u objetivos previstos.
Contrario a lo señalado, de los resultados de la auditoría se logró establecer que el ejercicio de las funciones de la Oficina de Control Interno, presenta debilidades en relación con la evaluación de los procesos de contratación para la prestación del servicio público de bienestar familiar.
</t>
    </r>
  </si>
  <si>
    <t>La situación se presenta por inobservancia de la normatividad vigente aplicable por parte de la Oficina de Control Interno, generándose falta de coordinación y apoyo en el propósito de advertir y propender por el mejoramiento de la gestión, colocando en riesgo los intereses de la Entidad.</t>
  </si>
  <si>
    <t xml:space="preserve">Seguimiento mensual al reporte de avance de los planes de mejoramiento de la Regional </t>
  </si>
  <si>
    <t>Remitir correo electrónico con retroalimentación del avance</t>
  </si>
  <si>
    <t>Seguimiento a la Gestión Contractual de la Regional Valle</t>
  </si>
  <si>
    <t>Adelantar visita de evaluación independiente a la Gestión Contractual de los temas misionales a la Regional Valle</t>
  </si>
  <si>
    <t>Informe de Evaluación</t>
  </si>
  <si>
    <t>ARGR2014-CGR-DIS001</t>
  </si>
  <si>
    <t>OFICINA DE CONTROL INTERNO DISCIPLINARIO</t>
  </si>
  <si>
    <r>
      <rPr>
        <b/>
        <sz val="10"/>
        <rFont val="Arial"/>
        <family val="2"/>
      </rPr>
      <t>Hallazgo N° 10. Procesos disciplinarios (A-D). Sede Nacional</t>
    </r>
    <r>
      <rPr>
        <sz val="10"/>
        <rFont val="Arial"/>
        <family val="2"/>
      </rPr>
      <t xml:space="preserve">
El ICBF en el “link \\172.16.9.31” da cuenta que prescribieron setenta y nueve (79) procesos disciplinarios iniciados por la Oficina de Control Interno Disciplinario contra funcionarios o contratistas, producto de conductas o comportamientos que conllevaron al presunto incumplimiento de deberes, o posible extralimitación en el desempeño de su empleo, cargo o funciones asignadas, contraviniendo lo previsto en los artículos 32, 66, 67 y 69 de la Ley 734 de 2002, que buscan la eficiencia de los servidores públicos con miras a asegurar el buen funcionamiento de los diferentes servicios a su cargo, lo cual demuestra deficiencias administrativas y de control, que pueden afectar la consecución de los fines del Estado, encomendados al ICBF. Como quiera que la entidad en su respuesta aduce que 27 de ellos no han prescrito, lo cierto es, que en dicho Link aparecen 79 casos que se relacionan en el siguiente cuadro. Razón por la cual el hallazgo tiene posible incidencia disciplinaria. Ver detalles y Ver "Cuadro No.9 Procesos Disciplinarios Prescritos", en las páginas 42, 43 y 44 del Informe.
</t>
    </r>
  </si>
  <si>
    <t>Evaluar a 31 de diciembre de 2015, los procesos disciplinarios que presenten posibilidad de prescripción de la acción disciplinaria, de 01/10/2015 a 31/12/2015.</t>
  </si>
  <si>
    <t xml:space="preserve">1. Identificar en el Sistema de Control de Asuntos Disciplinarios-SCAD de la OCID, la relación de los procesos disciplinarios que presenten posibilidad de prescripción de la acción disciplinaria, de 01/10/2015 a 31/12/2015.
</t>
  </si>
  <si>
    <t xml:space="preserve">Identificar y generar informe respecto del número de procesos disciplinarios que presenten posibilidad de prescripción de la acción disciplinaria, a través de seguimiento efectuado en las siguientes fechas:
31 de octubre de 2015
30 de noviembre de 2015
18 de diciembre de 2015
31 de diciembre de 2015
</t>
  </si>
  <si>
    <t xml:space="preserve">2. Solicitar a cada Abogado a cargo de los procesos disciplinarios que presenten posibilidad de prescripción de la acción disciplinaria, la evaluación prioritaria de tales procesos disciplinarios.
</t>
  </si>
  <si>
    <t>Evaluar a 31 de diciembre de 2015, los procesos disciplinarios quepresenten posibilidad de prescripción de la acción disciplinaria, de 01/10/2015 a 31/12/2015.</t>
  </si>
  <si>
    <t>3. Hacer seguimiento a cada Abogado, respecto de la evaluación de los procesos disciplinarios priorizados, registrando en el Sistema de Control de Asuntos Disciplinarios-SCAD las decisiones adoptadas en cada caso.</t>
  </si>
  <si>
    <t>Elaborar y mantener actualizado de manera trimestral un Cuadro Control, de los procesos disciplinarios que presenten posibilidad de prescripción de la acción disciplinaria, del 01/01/2016 al 30/09/2016.</t>
  </si>
  <si>
    <t xml:space="preserve">4. Elaborar y mantener actualizado de manera trimestral un Cuadro Control, de los procesos disciplinarios que presenten posibilidad de prescripción de la acción disciplinaria, del 01/01/2016 al 30/09/2016.
</t>
  </si>
  <si>
    <t xml:space="preserve">Identificar y generar informe respecto del número de procesos disciplinarios que presenten posibilidad de prescripción de la acción disciplinaria, a través de seguimiento efectuado en las siguientes fechas:
31 de marzo de 2016
30 de junio de 2016
30 de septiembre de 2016
</t>
  </si>
  <si>
    <t>DISCIPLINARIO</t>
  </si>
  <si>
    <t>AR2013-CGR-COR-021</t>
  </si>
  <si>
    <t>CORDOBA</t>
  </si>
  <si>
    <r>
      <rPr>
        <b/>
        <sz val="10"/>
        <rFont val="Arial"/>
        <family val="2"/>
      </rPr>
      <t xml:space="preserve">Hallazgo 21. Con presunta incidencia Administrativa Patrimonio Institucional
</t>
    </r>
    <r>
      <rPr>
        <sz val="10"/>
        <rFont val="Arial"/>
        <family val="2"/>
      </rPr>
      <t xml:space="preserve">
EI Patrimonio reportado por el SIIF Nacion a 31 de diciembre de 2013, presenta saldo contrario al de su naturaleza, en  razon a  los ajustes efectuados por la Direccion Nacional que afectaron algunas cuentas del Patrirnonio de la Regional y que al cierre del Ejercicio no se hablan conciliado ni depurado por esta regional, generando Incertidumbre por $202.123,49 millones.
</t>
    </r>
  </si>
  <si>
    <t>deficiente coordinación y conciliación entre el nivel central y la regional cuando se realizan operaciones que afectan los registros contables tanto del nivel central como de la Regional, lo que genera desconfianza en la información financiera reportada por el ICBF Regional Cordoba.</t>
  </si>
  <si>
    <t>Depurar en su totalidad las diferncias persistentes con corte a 31 de diciembre de 2013.</t>
  </si>
  <si>
    <t>Revisión exhaustiva de las cifras registradas en el balance regional al 31/12/2013</t>
  </si>
  <si>
    <t>Hojas de trabajo</t>
  </si>
  <si>
    <t>Analisar la consistencia de los registros realizados en cada cuenta del balance.</t>
  </si>
  <si>
    <t xml:space="preserve">Elaborar fichas técnicas para validar los ajustes producto de las diferencias identificadas en la cuenta 581588.                                                   </t>
  </si>
  <si>
    <t>Ficha Técnica</t>
  </si>
  <si>
    <t>Coordinar con el Nivel Nacional los ajustes a las diferencias detectadas en cuentas de Patrimonio.</t>
  </si>
  <si>
    <t>Memorando o Correo Electrónico</t>
  </si>
  <si>
    <t>Registrar en SIIF Nación valores adecuados y bien codificados.</t>
  </si>
  <si>
    <t>Coordinación permanente interáreas y con el Nivel Nacional, antes de realizar los registros contables.</t>
  </si>
  <si>
    <t>Informes ajustados y confiables.</t>
  </si>
  <si>
    <t>ARGR2013-CGR-COR068</t>
  </si>
  <si>
    <t>REGIONAL CORDOBA</t>
  </si>
  <si>
    <r>
      <rPr>
        <b/>
        <sz val="10"/>
        <rFont val="Arial"/>
        <family val="2"/>
      </rPr>
      <t xml:space="preserve">HALLAZGO 68. CORDOBA HOGARES COMUNITARIOS Y CENTROS DE DESARROLLO INTEGRAL (A).
</t>
    </r>
    <r>
      <rPr>
        <sz val="10"/>
        <rFont val="Arial"/>
        <family val="2"/>
      </rPr>
      <t xml:space="preserve">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COI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
tomas de talla y peso registradas en la valoración nutricional de cada uno de los niños y niñas, el cual reposa en la hoja de vida, sin que se realicen acciones agresivas y contundentes para la solución del problema. </t>
    </r>
  </si>
  <si>
    <t>Lo anterior se presenta por falta de seguimiento y monitoreo adecuados, lo que puede generar una prestación del servicio misional deficiente.</t>
  </si>
  <si>
    <t>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t>
  </si>
  <si>
    <t>1.  Reunión con Entidades Administradoras del Servicio  (EAS) para  socializar los hallazgos y establecer compromisos frente a la elaboración de un Plan de Mejora.</t>
  </si>
  <si>
    <t>Acta de reunión y Plan de Mejora de las EAS.</t>
  </si>
  <si>
    <t>2.  Elaborar plan de visitas al 70% de los HCB  (2035) y 100% de los CDI  (151),para constatar cumplimiento de coberturas y minutas.</t>
  </si>
  <si>
    <t>Plan de Visitas a HCB y CDI</t>
  </si>
  <si>
    <t>3.  Realizar visitas a las unidades de servicios programadas,  generar informes sobre las situaciones encontradas y hacer los requerimientos a que haya  lugar,conforme a lo establecido en las obligaciones contractuales.</t>
  </si>
  <si>
    <t>Acta de visita a Unidades de Servicio, requerimiento a EAS.</t>
  </si>
  <si>
    <t>4.  Coordinar con la Secretaría Municipal de Educación de Montería, para lograr la vinculación de los estudiantes de 11° de los colegios públicos, en la toma de medidas antropométricas de los niños y niñas atendidos en los HCB, previa capacitación por parte del ICBF-</t>
  </si>
  <si>
    <t>Memorando y acta de concertación</t>
  </si>
  <si>
    <t>5.  Realizar seguimiento trimestral a los planes de intervención de los niños y niñas con índice de malnutrición.</t>
  </si>
  <si>
    <t>6.  Reportar Avance mensual de las actividades realizadas al Grupo Planeación y Sistemas.</t>
  </si>
  <si>
    <t>Informe de Actividades</t>
  </si>
  <si>
    <t>ARGR2013-CGR-COR080</t>
  </si>
  <si>
    <r>
      <t xml:space="preserve">HALLAZGO 80. CORDOBA CUMPLIMIENTO PLAN DE ACCiÓN (A)
</t>
    </r>
    <r>
      <rPr>
        <sz val="10"/>
        <rFont val="Arial"/>
        <family val="2"/>
      </rPr>
      <t>El ICBF diseñó el Plan de Acción para la vigencia 2013, el cual se ha replicado para cada una de las regionales con miras al cumplimiento de objetivos estratégicos que vienen direccionados desde el PND y Plan Indicativo Institucional.
Los resultados del Plan de Acción y Tablero de Control de la Regional Córdoba, en los diferentes Macroprocesos, entre ellos Atención Integral a la Primera Infancia, en el marco de los objetivos y metas establecidas en el Plan Estratégico, reflejan un balance favorable, con el cumplimiento óptimo en la mayoría de indicadores que impactan dichos macroprocesos, excepto, en los siguientes indicadores misionales y de soporte cuyo resultados fueron "crítico" (en rojo) y "en riesgo" (en amarillo) durante la vigencia, sin intervención oportuna y efectiva. (tabla No. 38)</t>
    </r>
  </si>
  <si>
    <t>El mecanismo de seguimiento utilizado no se realiza de manera continua de tal forma que sea oportuno, propiciando que sólo se tenga conocimiento de estas deficiencias al final de la vigencia, afectando la prestación del servicio y atención a la población</t>
  </si>
  <si>
    <t xml:space="preserve"> Implementar acciones de seguimiento continuo a los  indicadores cuyos relsultados estén en condición crítica o en riesgo, para la oportuna toma de decisiones y acciones  conducentes a la mejora de los mismos.</t>
  </si>
  <si>
    <t>1.  Realizar seguimiento mensual en Comité Estratégico Regional  y generar alertas oportunas,  respecto al resultado de los indicadores en estado crítico o en riesgo.</t>
  </si>
  <si>
    <t>Actas de Comité Estratégico Regional</t>
  </si>
  <si>
    <t>2.  Realizar Seguimiento mensual en comité Estratégico Regional, a las acciones y decisiones que se asuman para mejorar la condición crítica o en riesgo de los indicadores.</t>
  </si>
  <si>
    <t>3.  Elaborar informes mensuales de avances de las actividades planeadas para la mejora de los indicadores.</t>
  </si>
  <si>
    <t>Informes de Avance</t>
  </si>
  <si>
    <t>4.  Eviar memorandos de alerta sobre el resultado de indicadores, a los responsables de proceso a nivel Regional y zonal.</t>
  </si>
  <si>
    <t xml:space="preserve">
5.  Reportar al Grupo Planeación y Sistemas, el avance y evidencias de las acciones adelantadas para la mejora de los indicadores.
</t>
  </si>
  <si>
    <t>ARGR2013-CGR-COR098</t>
  </si>
  <si>
    <r>
      <t xml:space="preserve">HALLAZGO 98. CÓRDOBA. REDACCiÓN CONTRATOS (A).
</t>
    </r>
    <r>
      <rPr>
        <sz val="10"/>
        <rFont val="Arial"/>
        <family val="2"/>
      </rPr>
      <t>Contratos de prestación de servicios profesionales en Ingeniería de Sistemas N° 23.2013.002; 23.2013.003; 23.2013.007 de 2014.</t>
    </r>
    <r>
      <rPr>
        <b/>
        <sz val="10"/>
        <rFont val="Arial"/>
        <family val="2"/>
      </rPr>
      <t xml:space="preserve">
</t>
    </r>
    <r>
      <rPr>
        <sz val="10"/>
        <rFont val="Arial"/>
        <family val="2"/>
      </rPr>
      <t>En el examen de las condiciones jurídicas de la contratación por prestación de servicios profesionales efectuada en la vigencia fiscal 2013 por el ICBF, se observó el caso particular de los profesionales en Ingeniería de sistemas contratados para apoyar el normal funcionamiento de los equipos de cómputo y aplicativos de la entidad, a estos profesionales se les incluye dentro de las obligaciones contraídas la de tener actualizado el inventarío de cableado, UPS, adicionalmente, en el caso del ingeniero líder, se le otorga la potestad de firmar ordenes de salida de elementos y equipos informáticos.</t>
    </r>
  </si>
  <si>
    <t>Esto se presenta porque la Regional no ha establecido mecanismos para retroalimentar, validar o controvertir las minutas e instrucciones para la contratación que se reciben desde el nivel nacional del ICBF, en las cuales se establecen el objeto, obligaciones  y demás cláusulas contractuales,  lo cual puede generar inconsistencias en la redacción  de los contratos.</t>
  </si>
  <si>
    <t>Establecer mecanismos para la retroalimentación y validación de las orientaciones o insumos del  proceso contractual que se establecen desde el nivel Nacional, con el fin de obtener  contratos mejor redactados y ajustados a la realidad de los  procesos que se adelantan en la Regional.</t>
  </si>
  <si>
    <t xml:space="preserve">1.   Realizar grupos de Estudio con las dependencias responsables e interesadas, para analizar las minutas e instrucciones contratación  recibidas desde el nivel nacional.    </t>
  </si>
  <si>
    <t>Actas de Grupo de Estudio y/o Comité de Asesoría Contractual.</t>
  </si>
  <si>
    <t>2.  Solicitar al nivel nacional los ajustes requeridos en las minutas preliminares, previo al desarrollo del proceso contractual.</t>
  </si>
  <si>
    <t>Memorandos</t>
  </si>
  <si>
    <t>ARGR2013-CGR-COR119</t>
  </si>
  <si>
    <r>
      <t xml:space="preserve">HALLAZGO 119. CÓRDOBA. MEDIDAS DE PROTECCiÓN (A).
</t>
    </r>
    <r>
      <rPr>
        <sz val="10"/>
        <rFont val="Arial"/>
        <family val="2"/>
      </rPr>
      <t>Existen Debilidades en el Centro de Cableado y Oficina de Sistemas en la
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t>
    </r>
  </si>
  <si>
    <t>Esto se presenta por falta de mecanismos de seguimiento y monitoreo, lo que puede generar inefectividad en el trabajo e ineficacia causada por el fracaso en el logro de las metas.</t>
  </si>
  <si>
    <t>Implementar acciones de monitoreo y seguimiento que conduzcan al fortalecimiento de la seguridad de la oficina de Sistemas  y de la Información de la Regional Córdoba</t>
  </si>
  <si>
    <t xml:space="preserve">1.  Orientar a los colaboradores pertinentes, en los Centros Zonales, para que no continuen utilizando los aplicativos que no están vigentes.
</t>
  </si>
  <si>
    <t>Memorandos, correos.</t>
  </si>
  <si>
    <t>2.  Desinstalar de los equipos respectivos, los apalicativos de Protección y Servicio.</t>
  </si>
  <si>
    <t>Acta y/o Informe</t>
  </si>
  <si>
    <t>3.  Realizar campañas de salud informática con los colaboradores de los Centros Zonales, para promover y controlar el uso de los aplicativos.</t>
  </si>
  <si>
    <t>4.  Gestionar ante la Sede Nacional del ICBF, recursos para mejorar las condiciones de seguridad de la oficina de Sistemas de la Regional y de  la información.</t>
  </si>
  <si>
    <t>Memorando, Correos</t>
  </si>
  <si>
    <t>ARGR2013-CGR-COR120</t>
  </si>
  <si>
    <r>
      <t xml:space="preserve">HALLAZGO 120. CÓRDOBA. ORGANIZACiÓN DE DOCUMENTOS (A, OI)
</t>
    </r>
    <r>
      <rPr>
        <sz val="10"/>
        <rFont val="Arial"/>
        <family val="2"/>
      </rPr>
      <t>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t>
    </r>
  </si>
  <si>
    <t>Falta de mecanismos de seguimiento y monitoreo, lo que puede generar deterioro y pérdida de documentos.</t>
  </si>
  <si>
    <t xml:space="preserve">Implementar acciones de monitoreo y seguimiento conducentes a la organización y archivo de los expedientes contractuales conforme a la normatividad vigente, para prevenir la perdida y deterioro de los mismos. </t>
  </si>
  <si>
    <t>1.  Asignar a los profesionales de Contrato del Grupo Jurídico, la revisión y organización de las carpetas contractuales conforme a la TRD.</t>
  </si>
  <si>
    <t xml:space="preserve">2.  Elaborar lista de chequeo donde se relacionen los documentos que deben contener los expedientes contractuales de aportes, por las leyes 80 de 1993 y 1150 de 2007 y los contratos de prestación de servicios profesionales y de apoyo a la gestión.  </t>
  </si>
  <si>
    <t>3.  Socialización de la lista de chequeo y de la TRD de los expedientes contractuales con los abogados asignados para revisar los expedientes.</t>
  </si>
  <si>
    <t>Grupo de estudio</t>
  </si>
  <si>
    <t xml:space="preserve">4.   Revisión de los expedientes contractuales por parte de los Profesionales de Contrato del grupo Jurídico según asignación efectuada por la Coordinadora Jurídica. </t>
  </si>
  <si>
    <t>5.  Requerimiento a los supervisores de contratos para que completen los documentos faltantes en los expedientes revisados.</t>
  </si>
  <si>
    <t>6.  Organización de Expedientes de acuerdo a la TRD vigente.</t>
  </si>
  <si>
    <t>Expedientes organizados según TRD</t>
  </si>
  <si>
    <t>7.  Cada abogado debe presentar informe mensual de avance de revisión y requerimientos efectuados a los supervisores de contratos para el perfeccionamiento de las carpetas.</t>
  </si>
  <si>
    <t>8.  Presentar mensual sobre los  avances  de implementación de  las actividades, en Comité Estratégico.</t>
  </si>
  <si>
    <t>ARGR2014-CGR-CUN014</t>
  </si>
  <si>
    <t>CUNDINAMARCA</t>
  </si>
  <si>
    <t>Hallazgo N° 14. Certificados de disponibilidad presupuestal anulados (A). Cundinamarca
Con base en la relación de Certificados de Disponibilidad Presupuestal suministrada por el ICBF Regional Cundinamarca, el Equipo Auditor estableció que en la vigencia fiscal 2014, se anularon los siguientes certificados de disponibilidad presupuestal: 3614, 9614, 10614, 13014, 13314, 14114, 14714, 15914, 16114, 18014, 18114, 201014, 22814, 23514 y 24414.
Aunque la entidad reporta la generación de ocho (8) CDPS con el objeto: “Garantizar viáticos y gastos de viaje”, cuyo estado no es anulado sino “GENERADO”, no especifican la destinación final de los mismos.</t>
  </si>
  <si>
    <r>
      <t xml:space="preserve">Generación de CDP´S por cada concepto de viáticos y gastos de viajes de acuerdo a las necesidades de ejecución de los programas misionales de la Regional.
 </t>
    </r>
    <r>
      <rPr>
        <sz val="10"/>
        <color theme="5"/>
        <rFont val="Arial"/>
        <family val="2"/>
      </rPr>
      <t xml:space="preserve">
</t>
    </r>
  </si>
  <si>
    <t>1. Registrar en el objeto del CDP, modalidad y mes de ejecución del recurso.</t>
  </si>
  <si>
    <t xml:space="preserve"> Reporte listado generado desde el aplicativo SIIF NACIÓN mensualmente.</t>
  </si>
  <si>
    <r>
      <t xml:space="preserve">Generación CDP´S por cada concepto de viáticos y gastos de viajes de acuerdo a las necesidades de ejecución de los programas misionales de la Regional.
 </t>
    </r>
    <r>
      <rPr>
        <sz val="10"/>
        <color theme="5"/>
        <rFont val="Arial"/>
        <family val="2"/>
      </rPr>
      <t xml:space="preserve">
</t>
    </r>
  </si>
  <si>
    <t xml:space="preserve">2. Generar los Registro Presupuestales RP´s con la inclusión en el objeto de:
-Número de la resolución.
-Fecha de la comisión.
-Destinación final.
</t>
  </si>
  <si>
    <r>
      <t xml:space="preserve">Generaación CDP´S por cada concepto de viáticos y gastos de viajes de acuerdo a las necesidades de ejecución de los programas misionales de la Regional.
 </t>
    </r>
    <r>
      <rPr>
        <sz val="10"/>
        <color theme="5"/>
        <rFont val="Arial"/>
        <family val="2"/>
      </rPr>
      <t xml:space="preserve">
</t>
    </r>
  </si>
  <si>
    <t>3. Realizar seguimiento y control de los saldos de CDP´s constituidos para el mes.</t>
  </si>
  <si>
    <t>Informe Resoluciones no legalizadas de viáticos "Revocatorias".</t>
  </si>
  <si>
    <t>ARGR2014-CGR-CUN026</t>
  </si>
  <si>
    <t>Hallazgo N° 26. Gestión de Recaudo Cartera (A). Cundinamarca y Guajira
Igualmente no se lograron las metas de recuperación de cartera de conformidad con lo establecido por el Instituto Colombiano de Bienestar Familiar en el documento PR015.PA02 del 28/02/2011 Versión 6.0, procedimiento establecimiento de metas de recaudo del 3% -aportes parafiscales- para Regionales. De acuerdo con la clasificación de la cartera por edades, se estableció que el 98% del valor total de la cartera corresponde a deudas que superan los doce meses.
Lo anterior ocasiona morosidad en el cobro de cartera y se perdería la  oportunidad de recuperación de recursos.</t>
  </si>
  <si>
    <t>Gestion del recaudo de la cartera de manera agil, eficaz y oportuna</t>
  </si>
  <si>
    <t xml:space="preserve">1. Impulsar mensualmente los procesos (es dar tarmite a los procesos judiciales, concursales y coactivos, consistente en presentacion de memorales, radicacion de oficios, proyectar resoluciones, revisión de procesos, etc., todo aquello que conlleve a dar tramite a los procesos y llegar hasta su culminación).   </t>
  </si>
  <si>
    <t xml:space="preserve">Memoriales y oficios mensualmente
</t>
  </si>
  <si>
    <t>ARGR2014-CGR-CUN036</t>
  </si>
  <si>
    <t xml:space="preserve">Hallazgo N° 36. Publicación Sistema Electrónico para la Contratación Pública SECOP (A-D). Sede Nacional, Antioquia, Cundinamarca, Guaviare y Nariño 
Por lo anterior, se determina hallazgo con presunta incidencia disciplinaria por el incumplimiento a lo establecido en el Artículo 19 del Decreto 1510 de 2013, norma que reglamenta el sistema de compras y contratación pública, e indica en el “Artículo 19.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La Entidad Estatal está obligada a publicar oportunamente el aviso de convocatoria o la invitación en los Procesos de Contratación de mínima cuantía y el proyecto de pliegos de condiciones en el Secop para que los interesados en el Proceso de Contratación puedan presentar observaciones o solicitar aclaraciones en el término previsto para el efecto en el artículo 23 del presente decreto”.
La Entidad no pública en el Secop la totalidad de los documentos generados con ocasión de cada uno de los procesos contractuales en su gran mayoría solo publica el contrato y la resolución de decisión de convocatoria.  </t>
  </si>
  <si>
    <r>
      <rPr>
        <sz val="10"/>
        <rFont val="Arial"/>
        <family val="2"/>
      </rPr>
      <t>Registro oprtuno  de los contratos en el Sistema Electrónico de Contratación Pública SECOP, en cumplimiento de la normatividad estatal vigente.</t>
    </r>
    <r>
      <rPr>
        <sz val="10"/>
        <color rgb="FF7030A0"/>
        <rFont val="Arial"/>
        <family val="2"/>
      </rPr>
      <t xml:space="preserve">
</t>
    </r>
    <r>
      <rPr>
        <sz val="10"/>
        <rFont val="Arial"/>
        <family val="2"/>
      </rPr>
      <t/>
    </r>
  </si>
  <si>
    <r>
      <t xml:space="preserve">1. Registrar los contratospe legalizados
</t>
    </r>
    <r>
      <rPr>
        <sz val="10"/>
        <color rgb="FF7030A0"/>
        <rFont val="Arial"/>
        <family val="2"/>
      </rPr>
      <t/>
    </r>
  </si>
  <si>
    <t>Reporte SECOP de Contratos Registrados</t>
  </si>
  <si>
    <t>2. Implemetar  lista de chequeo para  realizar seguimiento y control a los contratos legalizados que deben ser registrados en el SECOP.</t>
  </si>
  <si>
    <t xml:space="preserve">Lista de Chequeo diligenciada mensualmente </t>
  </si>
  <si>
    <t>ARGR2014-CGR-CUN091</t>
  </si>
  <si>
    <t>Hallazgo N° 91. Liquidación contractual (A). Cundinamarca
A continuación se muestran los contratos que ya terminaron, y que al 28 de mayo de 2015 no habían sido liquidados dentro del plazo establecido en las cláusulas contractuales (mayor a seis meses).  Por lo anterior, se determina un hallazgo administrativo por la desatención de lo establecido en el artículo 3 de la Ley 489 de 1998.</t>
  </si>
  <si>
    <t>Liquidación de los contratos en los términos establecidos en el manual de contratacón del ICBFy normas de contratación estatal vigente.</t>
  </si>
  <si>
    <t xml:space="preserve">1. Elaborar mensualmente listado de verificación de los contratos que a la fecha estan pendientes por liquidar.
</t>
  </si>
  <si>
    <t>Listado de Contratos a Liquidar</t>
  </si>
  <si>
    <t>2. Realizar la liquidación de los contratos terminados</t>
  </si>
  <si>
    <t xml:space="preserve">Actas de liquidacion de los contratos firmada por los operadores </t>
  </si>
  <si>
    <t xml:space="preserve">100%
</t>
  </si>
  <si>
    <t>3. Verificar número de contratos liqauidados de acuerdo a listado de contratos a liquidar</t>
  </si>
  <si>
    <t>Listado de Contratos Liquidados</t>
  </si>
  <si>
    <t>ARGR2014-CGR-CUN125</t>
  </si>
  <si>
    <r>
      <t xml:space="preserve">Hallazgo N° 125. Indicadores y metas (A). Antioquia, Atlántico, Bogotá, Cundinamarca y Huila
</t>
    </r>
    <r>
      <rPr>
        <sz val="10"/>
        <color rgb="FFFF0000"/>
        <rFont val="Arial"/>
        <family val="2"/>
      </rPr>
      <t xml:space="preserve">
</t>
    </r>
    <r>
      <rPr>
        <sz val="10"/>
        <rFont val="Arial"/>
        <family val="2"/>
      </rPr>
      <t>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
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t>
    </r>
  </si>
  <si>
    <t>Gestión, seguimiento y control de los procesos GEstión Contractual y Gestión Administrativa, para mejorar el rango crítico que en el que el mes de diciembre de 2014 tenian los indicadores (Consumo de Agua, Organización de Archivos y Liquidación de Contratos).
*NOTA: El macroproceso Aseguramiento a la Calidad no tiene indicadores que se midan desde la Regional en la vigencia 2015.</t>
  </si>
  <si>
    <t>1. Realizar la liquidación oportuna de los contratos terminados</t>
  </si>
  <si>
    <t xml:space="preserve">Acta de liquidacion de los contratos </t>
  </si>
  <si>
    <t>Gestión, seguimiento y control de los procesos Gstión Contractual y Gestión Administrativa, para mejorar el rango crítico que en el que el mes de diciembre de 2014 tenian los indicadores (Consumo de Agua, Organización de Archivos y Liquidación de Contratos).
*NOTA: El macroproceso Aseguramiento a la Calidad no tiene indicadores que se midan desde la Regional en la vigencia 2015.</t>
  </si>
  <si>
    <t xml:space="preserve">2 Continuar la sensibilización a través de tips alusivos al adecuado uso y ahorro del recurso hídrico                                                                                         </t>
  </si>
  <si>
    <t>Tips</t>
  </si>
  <si>
    <t xml:space="preserve">3. Solicitar a la Sede Nacional, Dirección Administrativa - Grupo de Gestión Documental, la modificación de la meta del indicador MPA1-9 Porcentaje de Archivos de Gestión Organizados en Soporte Físico,ajustándolo a la producción real de archivo generado por la Regional.                                                                                  </t>
  </si>
  <si>
    <t xml:space="preserve">Memorando                                                                                                                                                                                                                                                                                                                                                                                                                                                                                                                 </t>
  </si>
  <si>
    <t xml:space="preserve">4. Solicitar a la Sede Nacional personal idóneo para el manejo de los archivos en los Grupos de la Sede Regional, los Centos Zonales y la Bodega de Mosquera, con el fin de poder cumplir con los requerimientos de la Ley 594 de 2000 y demás normatividad archivística vigente.                                                                                                                                                                                                                                                                                                                                                                                                                                                                                                                                           </t>
  </si>
  <si>
    <t xml:space="preserve">5. Solicitar a la Sede Nacional, el suministro de insumos para la organización de los archivos.                                                                                          </t>
  </si>
  <si>
    <t>Memurando</t>
  </si>
  <si>
    <t>6. Sensibilizar  a los servidores públicos y contratistas de la Regional, mediante la realización de talleres, reuniones informativas en  los procesos técnicos de organización de los archivos.</t>
  </si>
  <si>
    <t xml:space="preserve">Actas
</t>
  </si>
  <si>
    <t xml:space="preserve">19
</t>
  </si>
  <si>
    <t>7. Sensibilizar  a los servidores públicos y contratistas de la Regional, mediante tips por correo elctrónico y en carteleras, en  los procesos técnicos de organización de los archivos.</t>
  </si>
  <si>
    <t>Correos Electrónicos</t>
  </si>
  <si>
    <t>8. Reportar resultados de indicadores</t>
  </si>
  <si>
    <t>Reporte Indicadores Tablero de Control SIMEI</t>
  </si>
  <si>
    <t>ARGR2014-CGR-CUN131</t>
  </si>
  <si>
    <t>Hallazgo N° 131. Sentencias y fallos judiciales en contra de la entidad (A). Sede Nacional, Cauca y Cundinamarca 
El ICBF - Regional Cundinamarca no realizó las gestiones pertinentes con el fin de iniciar los procesos judiciales pertinentes en los siguientes eventos (Cuadro No. 129).</t>
  </si>
  <si>
    <t>Gestióna de acciones judiciales para evitar  declaraciones de preescripcion de obligaciones en favor de ICBF  .</t>
  </si>
  <si>
    <t>1. Verificar que procesos judiciale se encuentran pendientes por iniciar acciones judiciales en favor de ICBF .</t>
  </si>
  <si>
    <t xml:space="preserve">Relación de procesos
</t>
  </si>
  <si>
    <t>2. Elaborar y radicar demanda(s) dentro de los términos establecidos en la Ley.</t>
  </si>
  <si>
    <t>Demanda radicada</t>
  </si>
  <si>
    <t>ARGR2014-CGR-CUN162</t>
  </si>
  <si>
    <r>
      <t>Hallazgo N° 162. Bancos (A-CGN). Sede Nacional, Antioquia, Cundinamarca, Nariño, Quindío, Risaralda y Santander</t>
    </r>
    <r>
      <rPr>
        <sz val="10"/>
        <color rgb="FFFF0000"/>
        <rFont val="Arial"/>
        <family val="2"/>
      </rPr>
      <t xml:space="preserve">
</t>
    </r>
    <r>
      <rPr>
        <sz val="10"/>
        <rFont val="Arial"/>
        <family val="2"/>
      </rPr>
      <t>Conciliaciones:  Las cuentas relacionadas en el cuadro No. 144 presentan partidas pendientes de conciliar, las cuales son mayores a tres meses.</t>
    </r>
  </si>
  <si>
    <t>se evidencian debilidades de control y seguimiento y se genera incertidumbre sobre saldos, afectando la confiabilidad de la información.</t>
  </si>
  <si>
    <t xml:space="preserve">Revisión consolidada y detallada de las operaciones Financieras tanto del Nivel Nacional como de la Regional Cundinamarca de acuerdo con las bases de datos y auxiliares  generados desde el aplicativo SIIF NACIÓN de la cuenta Bancaria No. 038054094, perteneciente al Banco Davivienda para depurar y ajustar los saldos de las vigencias anteriores.  </t>
  </si>
  <si>
    <t>1. Enviar a la Sede Nacional archivo de Conciliación Bancaria.</t>
  </si>
  <si>
    <t>Correo Electrónico.</t>
  </si>
  <si>
    <t>2.Una vez aprobada la propuesta de ajuste por parte de la Sede Nacional. realizar los registros de ajustes contables correspondientes en la regional (comprobantes contables).</t>
  </si>
  <si>
    <t>Acta con soportes para la
 propuesta de ajuste de depuración Contable.</t>
  </si>
  <si>
    <t>3. Se realizó el ajuste de la Cuenta Bancaria N0 008200-139080 el día 30 de Abril de 2015 con número de comprobante:
N0 208565 $70.617.00
N0 209993 $41.168.957.36
No 219687 $0.08 
No 219659 $117.135.00
Valor total de la partida conciliatoria depurada $41.122.439.28</t>
  </si>
  <si>
    <t>Comprobante Contable.</t>
  </si>
  <si>
    <t>ARGR2014-CGR-CUN164</t>
  </si>
  <si>
    <r>
      <t>Hallazgo N° 164. Cajas menores (A). Cundinamarca
• Legalización Caja Menor Centro Zonal Soacha : En la carpeta Documentos de Apoyo Caja Menor Soacha no reposa registro de solicitud de reembolso en el SIIF Nación. El último y único arqueo corresponde al efectuado el 16 de julio de 2013.  Por lo anterior se incumple lo establecido por el Ministerio de Hacienda y Crédito Público en el Decreto 2768 de 2012, el cual se regula la constitución y funcionamiento de las Cajas Menores, Arts. 9,12,13,14,17.  Igualmente se incumple lo establecido por el ICBF en el documento G1 MPA1 P2 del 20/02/2014 Versión 2.0: Guía para el manejo de Caja Menor. Esta situación podría generar manipulación y pérdida de fondos.
• Cancelación:  Mediante resolución 3626 del 27 de agosto de 2014, en la Regional Cundinamarca se revocaron las resoluciones de Caja Menor relacionadas en el cuadro No. 148.  En cuanto a la cancelación de las cuentas de Caja Menor revocadas mediante Resolución Nº 3626; se cerraron cuatro (4) en los Centros Zonales de: Cáqueza, Pacho, Villeta y Girardot, las demás están en proceso y por ende las cuentas corrientes están inactivas.</t>
    </r>
    <r>
      <rPr>
        <sz val="10"/>
        <color rgb="FF00B0F0"/>
        <rFont val="Arial"/>
        <family val="2"/>
      </rPr>
      <t/>
    </r>
  </si>
  <si>
    <t>Gestión para el adecuado manejo de las Cajas Menores exisitente en la Regional.</t>
  </si>
  <si>
    <t xml:space="preserve">1.Informar del estado actual del embargo de la Caja Menor del Centro Zonal Soacha al Grupo Juridico de la Regional. </t>
  </si>
  <si>
    <t xml:space="preserve">2.Seguimiento a las gestiones adelantadas por el Grupo Jurídico que muestre los avances realizados para el desembargo y cierre definitivo. </t>
  </si>
  <si>
    <t>Memorando/Correos electronicos.</t>
  </si>
  <si>
    <t>3. Verificar el estado de cierre de las cuentas bancarias y generar informe:
#38524451450   -  #469469999467 
#34125303261   -  #007669998754
#468069999539 - #406069998614
#450469999038 - #356069994867.</t>
  </si>
  <si>
    <t>Certificación del cierre de cuentas emitidas por la entidad bancaria.</t>
  </si>
  <si>
    <t>ARGR2014-CGR-CUN210</t>
  </si>
  <si>
    <t xml:space="preserve">Hallazgo N° 210. Gestión Documental (A-AGN). Cundinamarca y San Andrés
Respecto a la Gestión Documental se observó que las carpetas contentivas de los documentos no tienen inventario documental y no están foliadas, incumpliendo lo establecido en la Ley 594 de 2000, artículo 4º literales a, c, d, h, i y j; así mismo, los artículos 11, 12 y 16 de la citada Ley.  Con lo anterior se dificulta la consulta de información tanto por la administración como la ciudadanía y los organismos de control, al no disponer de documentación organizada.
</t>
  </si>
  <si>
    <t>Sensibilización, seguimiento y control  para la correcta aplicación de los Procesos Técnicos en los archivos de gestión de los Grupos Regionales y Centros Zonales.</t>
  </si>
  <si>
    <t xml:space="preserve">1- Realizar GET para sensibilizar a los colaboradores sobre los procesos técnicos que deben aplicarse a los archivos de gestión en los Grupos Regionales y Centros Zonales.                                                                                            </t>
  </si>
  <si>
    <t xml:space="preserve">2- Enviar tips recordando la aplicación de los procesos técnicos en los archivos de gestión de los Grupos Regionales y Centros Zonales.                                                                                            </t>
  </si>
  <si>
    <t xml:space="preserve"> Tips</t>
  </si>
  <si>
    <t xml:space="preserve">                                                                                  2- Seguimiento y Control para verificar la correcta aplicación de los procesos técnicos de gestión documental en los archvios de los Grupos Regionales y de Centros Zonales.</t>
  </si>
  <si>
    <t>AEF2014-CGR-DVHBVM-055</t>
  </si>
  <si>
    <t>REGIONAL CUNDINAMARCA</t>
  </si>
  <si>
    <r>
      <t xml:space="preserve">Hallazgo No. 55.    Denuncia No. 001-13-10-00-Jaime Orjuela. Bien  ocupado (A-D). </t>
    </r>
    <r>
      <rPr>
        <sz val="10"/>
        <rFont val="Arial"/>
        <family val="2"/>
      </rPr>
      <t xml:space="preserve">La Guía  Gestión  de Bienes  G2  MPA 1 P5 versión  3.0.  del  13 de agosto  de 2013, en el numeral   5.2.1.26,   la Resolución  2200  de 2010  en el Artículo  20, numeral  8, el numeral  2 del Artículo  66 de la   Ley 75 de  1968 y el numeral  22 del Artículo  17 del  Decreto   1137  de  1999,  establecen   competencias    del  ICBF  frente   a  estos procesos,  no obstante  se evidencia:
Mediante   sentencia   del  20  de  septiembre   de  2004,   proferida   por  el  Juzgado Primero  Promiscuo  de  Familia  de Girardot,  se adjudicaron   al  ICBF  los siguientes bienes  muebles  e inmuebles:
Inmueble  carrera  8 No. 23-41/ 45 Casa Lote  MI: 307-656. Muebles  inventariados  por $5 millones.
De la visita  realizada  al inmueble  y del análisis  del expediente  se evidenció  que se encuentra   ocupado  por  la persona  que  Ie colaboraba   al causante  en  las  labores domésticas,    quien   manifestó   ser   la  poseedora    del   mismo   y  haber   realizado mejoras.    Con   respecto   a   los   muebles   avaluados    en   $5.000.000,    estos   se encuentran    en   poder   de   esta   misma   señora,    quien   a   la  fecha   los   posee físicamente.    Por  otra  parte,   el  ICBF  ha  cancelado   por  concepto   de  servicios públicos,  vigilancia,   impuestos  y otros  gastos  desde  su recibo  en la vigencia  2010 hasta  el 31 de diciembre  de 2013,  $294.000,  según  certificación  expedida   por el ICBF de fecha  20 de marzo de 2014.
</t>
    </r>
  </si>
  <si>
    <t xml:space="preserve">Lo anterior  determina   falta  de  gestión  por  parte  del  ICBF,  por  mas  de  lo años, para adelantar  acciones  administrativas,   contables  y fiscales  con el fin de ingresar los bienes  adjudicados   por decisión  judicial  al patrimonio  del ICBF,   deficiencia  esta que  ha sustraído  al Instituto  de utilizar  este bien  para el cumplimiento   de los fines misionales  del ICBF, de otra parte,  el predio  no ha ingresado  real y físicamente   al Instituto. </t>
  </si>
  <si>
    <t>El Ingreso real y material del inmueble al ICBF sin ocupantes.</t>
  </si>
  <si>
    <t xml:space="preserve">2.Realizar el pago de la suma de $ 7,668,435,96, a la señora  Isabel Cristina Lara, de sentencia en  proceso  ejecutivo laboral,  mas $800,000 en agencias en derecho. correspondientes a la sentencia de fecha de 17 de abril de  2009. Una vez la Sede Nacional gire los recursos solicitados mediante oficio  con radicado  N° 28067 de 26 de septiembre de 2013, dirigido a  la LILIA ESPERANZA  AMADO, firmado por  FLOR DE MARIA  CAGUASANGO, se reitera  mediante  correo electronico  a Leonardo Alfonso Perez Medina, Coordinador  de Representacion Judicial, de fecha  octubre 6 de 2014, para  liquidacion  de la sentencia. </t>
  </si>
  <si>
    <t xml:space="preserve">Oficios
Liquidacion de sentencia en Sede Nacional 
Resolucion de Pago 
Acta de Entrega del Inmueble. </t>
  </si>
  <si>
    <t>ARGR2013-CGR-DG010</t>
  </si>
  <si>
    <t>Regional Cundinamarca</t>
  </si>
  <si>
    <r>
      <rPr>
        <b/>
        <sz val="10"/>
        <rFont val="Arial"/>
        <family val="2"/>
      </rPr>
      <t>H10. CUNDINAMARCA. PLANEACIÓN (A)</t>
    </r>
    <r>
      <rPr>
        <sz val="10"/>
        <rFont val="Arial"/>
        <family val="2"/>
      </rPr>
      <t xml:space="preserve">
A la verificación de los reportes de actividades de ejecución en los diferentes programas adelantados por la Regional Cundinamarca deI ICBF, se encontró que no coinciden las actividades planeadas frente a las realmente ejecutadas, lo que demuestra una falta de píaneaclón, por ende esto afecta la asignación real del presupuesto a ejecutar por cada uno de los programas, e impacta el cumplimiento de las metas previstas en el plan estratégico y en el plan de acción institucional. Fuente: Programación R. Cundinamarca 2013.
• Durante la vigencia 2013 en el proyecto Asistencia a Primera Infancia se programó la atención de 87.913 usuarios, se atendieron 82.991 lo cual permite concluir que se dejaron de atender a 4.922.
• En el Subproyecto Atención Integral durante la vigencia 2013, se programó la atención de 36.989 usuarios, se atendieron 33.353, lo cual permite concluir que se dejó de atender a 3.436 usuarios.
• Durante la vigencia 2013 en el subproyecto Atención Modalidades
Tradicionales se programó la atención de 50.370 usuarios, se atendieron 48.970, por lo anterior permite concluir que se dejaron de atender a 1.400 usuarios.
• Durante la vigencia 2013 en el proyecto Protección Acciones para Preservar y Restituir el Ejercicio Integral de los Derechos de la Niñez y la Familia se programó la atención de 224.984 usuarios, se atendieron 222.423 y se dejó de atender a 2.561.
• En la vigencia 2013 en el subproyecto Apoyo y Fortalecimiento a la Familia se programó la atención de 1.639 usuarios, se atendieron 1.298 Y se dejó de atender a 341.
• Durante la vigencia 2013, en el subproyecto Vulnerabilidad o Adoptabilidad, se programó la atención de, 2.679 usuarios, se atendieron 2.725 y se atendieron 46 personas más de lo planeado.
• Durante la vigencia 2013 en el subproyecto Restablecimiento en la
Administración de Justicia se programó la atención de 10.195 usuarios, se atendieron 827 y se dejó de atender a 9.386.
•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
• Se evidenció que con una ejecución del 98% del presupuesto, se dejó de 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
•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 y oportunidad del servicio ofrecido a los menores como quedó demostrado en el presente informe.
•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
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t>
    </r>
  </si>
  <si>
    <t xml:space="preserve"> Falta de planeaclón
 Fallas en la planeación y ejecución de los programas
 Deficiente seguimiento a la ejecución de los contratos que repercute en la calida y oportunidad del servicio ofrecido a los menores como quedó demostrado en el presente informe.</t>
  </si>
  <si>
    <t>Evaluación, seguimiento y control de las metas programadas con operadores , supervisores y Equipos de Trabajo de CZ acciones para lograr su cumplimiento</t>
  </si>
  <si>
    <t xml:space="preserve">1. Realizar  reunión con 7 operadores del servicio del proyecto 7, correspondiente a los subproyectos de vulneravilidad o adoptabilidad y restablecimiento en la administracion de justicia, supervisores de contrato y los Defensores de Familia  de los Centros Zonales correspondientes a la jurisdiccion de la Regional Cundinamarca con el fin de dar a conocer el objeto de la modalidad para evitar futuros inconvenientes por el desconocimiento de el objeto de cada una de las modalidades contratadas y que en su momento presentaron baja ejecucion,
</t>
  </si>
  <si>
    <t>Se anexa acta de reunión con operadores.</t>
  </si>
  <si>
    <t xml:space="preserve">3.Realizar monitoreo y seguimiento mensual al registro de metas sociales y financieras correspondientes al macroproceso de Gestion para la Proteccion  con el fin de verificar la ejecucuiòn  se acorde con lo programado. 
 </t>
  </si>
  <si>
    <t>Se anexa reporte al registro mensual de metas sociales y financieras de Protección.</t>
  </si>
  <si>
    <t>5. Realizar seguimiento cada dos meses a las listas de espera de las Unidades de Servicio en todas las modalidades de atencion de atencion a niños y niñas reportadas desde los Centros Zonales</t>
  </si>
  <si>
    <t xml:space="preserve">Correo electronico
</t>
  </si>
  <si>
    <t>MEDIANTE CORREO ELECTRONICO LA PROFESIONAL DE APOYO, LAURA XIMENA CAMARGO Y LA DRA ANA ESPERANZA PRIETO SOLICITARON EL REPORTE DE LAS LISTAS DE ESPERA CORRESPONIDNTES A LOS MESES DE JULIO Y AGOSTO, PARA REPORTAR EN EL MES DE SEPTIEMBRE SEGÚN CRONOGRAMA DE LA SEDE NACIONAL (RV Listas de espera Julio y Agosto-Dirección de Primera Infancia)</t>
  </si>
  <si>
    <t xml:space="preserve">6. Realizar seguimiento mensual a la cobertura de todas las modalidades de atencion a niños y niñas en aplicativo SIM.
</t>
  </si>
  <si>
    <t xml:space="preserve">Reporte SIM
</t>
  </si>
  <si>
    <t>Se envía reporte de segumiento a la ejecución de metas 
MEDIANTE CORREO ELECTRONICO LA DRA MARIA DEL PILAR SALCEDO DIAZ SOLICITO JUSTIFICACION A LOS CENTROS ZONALES RESPECTO A  LA COBERTURA PRESENTADA. (Consolidado de Justificaciones Dif MSyF de May a Jul CZ Girardot; Consolidado Dif MSyF de Mayo a Julio Choconta; Consolidado Dif MSyF de Mayo a Julio Gacheta; Consolidado diferencias MSyF May a Julio Caqueza;  Consolidado justificación Dif MSyF May a Jul Villeta; Consolidado Justificación MSyF Fusagasugá; Consolidado justificación MSyF La mesa May a Jul; Consolidado justificación MSyF May a Julio Facatativa; Consolidado justificacion MSyF SanJuan de Rioseco May a Jul; Consolidado justificaciones dif MSyF May a jul Pacho; Consolidado Justificaciones MSyF May a Jul Zipaquira)</t>
  </si>
  <si>
    <t>ARGR2013-CGR-DG038</t>
  </si>
  <si>
    <r>
      <rPr>
        <b/>
        <sz val="10"/>
        <rFont val="Arial"/>
        <family val="2"/>
      </rPr>
      <t>H38. CAQUET Á y CUNDINAMARCA. ACTAS DE INICIO. (A)
CAQUETÁ</t>
    </r>
    <r>
      <rPr>
        <sz val="10"/>
        <rFont val="Arial"/>
        <family val="2"/>
      </rPr>
      <t xml:space="preserve">
El ICBF Regional Caquetá, incumplió lo indicado en la cláusula segunda, numeral 2.2.2, de algunos contratos relacionado con la suscripción del acta de inicio.
Se evidenció que en los contratos N°s: 273 de 2011, 275 del 2011 y 123 de 2013 no se suscribieron actas de inicio del contrato.
Lo anterior por deficiencias de supervísíón y seguimiento de las obligaciones pactadas en los contratos, lo que genera incertidumbre en el inicio real de la ejecución de los contratos.
</t>
    </r>
    <r>
      <rPr>
        <b/>
        <sz val="10"/>
        <rFont val="Arial"/>
        <family val="2"/>
      </rPr>
      <t xml:space="preserve">
CUNDINAMARCA.</t>
    </r>
    <r>
      <rPr>
        <sz val="10"/>
        <rFont val="Arial"/>
        <family val="2"/>
      </rPr>
      <t xml:space="preserve">
El Manual de funciones en la parte contractual deIICBF, precisa las obligaciones frente a los mismos. De la muestra tomada por la auditoría para la vigencia 2013, a los contratos en las diferentes modalidades, se observó que en las carpetas respectivas de los siguientes contratos no reposa el acta de inicio.
- 25-18-2013-299
- 25-18-2013-266
- 25-18-2013-264
- 25-18-2013-353
- 25-18-2013-267
- 25-18..2013-237
- 25-18-2013-296
- 25-18-2013-370
- 25-18-2013-265
- 25-18-2013-240
- 25-18-2013-328
- 25-18-2013-282
- 25-18-2013-313
- 25-18-2013-301
- 25-18-2013-242
- 25-18-2013-241
- 25-18-2013-316 Y otros.</t>
    </r>
  </si>
  <si>
    <t>Identificar contra primer envio de soportes requeridos por parte del supervisor y contra lista de chequeo la no existencia del Acta de Inicio, generando de esta manera por parte del Coordinador del Grupo Juridico el requerimiento al supervisor de contrato.</t>
  </si>
  <si>
    <t xml:space="preserve">1. identificar los contratos faltantes de acta de inicio desde la legalizacion del contrato y hasta el primer envio de soportes por parte del supervisor. </t>
  </si>
  <si>
    <t xml:space="preserve">Lista de chequeo, 
</t>
  </si>
  <si>
    <r>
      <t xml:space="preserve">100%
</t>
    </r>
    <r>
      <rPr>
        <b/>
        <sz val="11"/>
        <color indexed="8"/>
        <rFont val="Calibri"/>
        <family val="2"/>
      </rPr>
      <t/>
    </r>
  </si>
  <si>
    <t>no hay contratos faltantes de acta de inicio</t>
  </si>
  <si>
    <t>H38. CAQUET Á y CUNDINAMARCA. ACTAS DE INICIO. (A)
CAQUETÁ
El ICBF Regional Caquetá, incumplió lo indicado en la cláusula segunda, numeral 2.2.2, de algunos contratos relacionado con la suscripción del acta de inicio.
Se evidenció que en los contratos N°s: 273 de 2011, 275 del 2011 y 123 de 2013 no se suscribieron actas de inicio del contrato.
Lo anterior por deficiencias de supervísíón y seguimiento de las obligaciones pactadas en los contratos, lo que genera incertidumbre en el inicio real de la ejecución de los contratos.
CUNDINAMARCA.
El Manual de funciones en la parte contractual deIICBF, precisa las obligaciones frente a los mismos. De la muestra tomada por la auditoría para la vigencia 2013, a los contratos en las diferentes modalidades, se observó que en las carpetas respectivas de los siguientes contratos no reposa el acta de inicio.
- 25-18-2013-299
- 25-18-2013-266
- 25-18-2013-264
- 25-18-2013-353
- 25-18-2013-267
- 25-18..2013-237
- 25-18-2013-296
- 25-18-2013-370
- 25-18-2013-265
- 25-18-2013-240
- 25-18-2013-328
- 25-18-2013-282
- 25-18-2013-313
- 25-18-2013-301
- 25-18-2013-242
- 25-18-2013-241
- 25-18-2013-316 Y otros.</t>
  </si>
  <si>
    <t xml:space="preserve">3.Elaborar Certificación donde conste que los contratos cuentan con la documentación exigida completa y su posterior consolidación
</t>
  </si>
  <si>
    <t>Certificación</t>
  </si>
  <si>
    <t>ARGR2013-CGR-DG039</t>
  </si>
  <si>
    <r>
      <rPr>
        <b/>
        <sz val="10"/>
        <color indexed="8"/>
        <rFont val="Arial"/>
        <family val="2"/>
      </rPr>
      <t>H39. CAQUETÁ, CUNDINAMARCA, MAGDALENA, SANTANDER, SEDE
NACIONAL Y VALLE. SUPERVISiÓN E INTERVENTORíA (A)</t>
    </r>
    <r>
      <rPr>
        <sz val="10"/>
        <color indexed="8"/>
        <rFont val="Arial"/>
        <family val="2"/>
      </rPr>
      <t xml:space="preserve">
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
El último parágrafO del numeral 1.2.6, del Manual de Contratación proferido por la Entidad, mediante Resolución 2690 de junio de 2012, prevé: "Así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
</t>
    </r>
    <r>
      <rPr>
        <b/>
        <sz val="10"/>
        <color indexed="8"/>
        <rFont val="Arial"/>
        <family val="2"/>
      </rPr>
      <t xml:space="preserve">
CUNDINAMARCA</t>
    </r>
    <r>
      <rPr>
        <sz val="10"/>
        <color indexed="8"/>
        <rFont val="Arial"/>
        <family val="2"/>
      </rPr>
      <t xml:space="preserve">
Se realizó análisis al contrato N°25 -18-2013-529 celebrado entre la Dirección de la Regional Cundinamarca del ICBF y la Unión Temporal Nutríalianza del programa PAE - Programa de Alimentación Escolar, en el cual el objeto del contrato era brindar un complemento alimentario a los niños y niñas y adolescentes inscritos en la matrícula oficial acorde a los lineamientos técnicos administrativos y estándares del programa de alimentación escolar aprobados mediante Resolución 6054 de diciembre de 2010 a nivel nacional a la zona 5. Se evidenció una serie de inconvenientes en la ejecución del programa PAE por parte del operador, que fueron detectados por funcionarios deIICBF, cuando ellos no eran los supervisores del programa; ya que esta función era de C&amp;M
consultores, se constató que no hay seguimiento por parte del supervisor
contratado por ende hay incumplimiento por parte de C&amp;M consultores.
Por otra parte, se evidenció que en los primeros cinco meses de ejecución de este contrato y los otros del programa PAE en Cundinamarca, no aparece un informe de avance y ejecución del mismo por parte de G&amp;M consultores, incumpliendo así el objeto para lo cual fue contratado como aparece en la Cláusula Trigésima Primera: Supervisión, cuando el seguimiento era de su responsabilidad, ya que el inicio de este contrato era a partir de febrero que inicia el año escolar 2013 hasta 31 de diciembre del mismo año.
 </t>
    </r>
    <r>
      <rPr>
        <b/>
        <sz val="10"/>
        <color indexed="8"/>
        <rFont val="Arial"/>
        <family val="2"/>
      </rPr>
      <t>Adicionalmente se estableció que en los contratos de aporte N° 25-18-2012-964 Y N° 25-18-2012-895 celebrados entre el ICBF Regional Cundinamarca y el operador NutriAlianza, están sin liquidar a la fecha; la causal del incumplimiento de la NO líquidación, está dada por la falta de informes y documentación por parte del supervisor e Interventoría del programa PAE que en este caso es C&amp;M Consultores; la liquidación también se ve afectada por la falta de información de algunos municipios como Chocontá, Manta, Tibirita y la Gobernación de Cundinamarca. Con lo anterior se está contraviniendo lo establecido en los artículos 11 y 32 de la Ley 1150 de 2007; Ley 80 de 1993 en sus artículos 32 y 60 Yla Ley 1474 de 2011, arto83.</t>
    </r>
  </si>
  <si>
    <t>Dar cumplimiento a lo establecido en el manual de contratación del ICBF y normas de contratación estatal respecto a la liquidación de contratos</t>
  </si>
  <si>
    <r>
      <t>2. Oficiar a cada uno de los involucrados el acta de liquidación de los contratos, para informar que fueron liquidados</t>
    </r>
    <r>
      <rPr>
        <b/>
        <sz val="11"/>
        <color indexed="10"/>
        <rFont val="Calibri"/>
        <family val="2"/>
      </rPr>
      <t/>
    </r>
  </si>
  <si>
    <t>MEDIANTE MEMORANDO SE INFROMA A TODOS LOS INVOLUCRADOS EN EL CONTRATO NUMERO 25-18-2012-529 QUE ESTE YA FUE LIQUIDADO.  MEDIANTE MEMORANDO SE INFROMA A TODOS LOS INVOLUCRADOS EN EL CONTRATO NUMERO 25-18-2012-895 QUE ESTE YA FUE LIQUIDADO. MEDIANTE MEMORANDO SE INFROMA A TODOS LOS INVOLUCRADOS EN EL CONTRATO NUMERO 25-18-2012- 964 QUE ESTE YA FUE LIQUIDADO.</t>
  </si>
  <si>
    <t>ARGR2013-CGR-DG068</t>
  </si>
  <si>
    <r>
      <rPr>
        <b/>
        <sz val="10"/>
        <color indexed="8"/>
        <rFont val="Arial"/>
        <family val="2"/>
      </rPr>
      <t xml:space="preserve">H68. BOLÍVAR, CÓRDOBA, CUNDINAMARCA, NARIÑO, SANTANDER HOGARES COMUNITARIOS Y CENTROS DE DESARROLLO INTEGRAL (A)
</t>
    </r>
    <r>
      <rPr>
        <b/>
        <u/>
        <sz val="10"/>
        <color indexed="8"/>
        <rFont val="Arial"/>
        <family val="2"/>
      </rPr>
      <t>CUNDINAMARCA</t>
    </r>
    <r>
      <rPr>
        <sz val="10"/>
        <color indexed="8"/>
        <rFont val="Arial"/>
        <family val="2"/>
      </rPr>
      <t xml:space="preserve">
• Supervisión Contractual
La falta de supervisión del Coordinador del centro Zonal permite que haya fallas en la contratación de personal auxiliar para la atencíón de los niños y niñas. A la visita adelantada por la GGR a los operadores que tienen a cargo los hogares comunitarios, (..), se estableció que los operadores no contratan personal pero permiten que las madres comunitarias subcontratén a auxiliares de cocina y servicios generales, las cuales son pagadas con los aportes de compensación que voluntariamente dan los padres, lo cual lleva a que a estas auxiliares se les pague unas cifras por debajo de las normas laborales que rigen a los colombianos; por otra parte no están amparadas por la seguridad social en lo relacionado con riesgos laborales.
• Documentación CDI La Mesa
A la visita a los siguientes hogares comunitarios (...) carecen de la debida documentación como: certificados odontológicos, certificados médicos, así mismo se evidenció que parte del personal encargado de la manipulación de alimentos, para el caso las ecónomas, no tenían el respectivo carné. (..)
La anterior situación evidencia que no se está cumpliendo la Resolución 2690 del 14 de junio de 2012 que reglamenta el manual de contratación del ICBF.
• Higiene. Hogar comunitario mi casita de ensueños.
En vista realizada por la Contraloría al Hogar Comunitario Grupal "Mi Casita de Ensueños" de Ubaté, se observó la presencia de moscas alrededor de los
alimentos y del menaje y vajilla en los que se les sirven las raciones a los niños. (Se tiene registro fotográfico de este hecho). Al preguntar por la frecuencia de las fumigaciones, informaron que se realizan cada seis meses, lapso muy espaciado, y frente a la proliferación de moscas ineficaz, ya que el ciclo de las moscas es de 21 días. (...). Con esta actuación se incumplen (...) la Norma Técnica Colombiana NTC 4595 de 2006, sobre Planeamiento y Diseño de Instalaciones y Ambientes Escolares.
• Hogar Grupal Mis Primeras Creaciones, Ubaté
Se realizó visita al Hogar Grupal Mis Primeras Creaciones de Ubaté, a cargo del operador Asociación de Padres de Familia "Los Elegidos", el cual tiene un contrato de aportes por $399 millones para ser ejecutado en diferentes modalidades. Se evidenció que desde el 3 de octubre, no se presta el servicio a 112 niños objeto del contrato, por problemas de alcantarillado en la casa que sirve de sede. Así mismo, se pudo observar la falta de gestión por parte de la supervisora del contrato del ICBF ya que no se pudieron verificar actuaciones tendientes a subsanar la problemática antes mencionada al ente competente, en este caso, la Alcaldía que financia el contrato de arrendamiento de la sede ni se informó de esta situación a la Dirección Regional Cundinamarca. Así mismo, tampoco se observó gestión alguna por parte del operador. Es de anotar que también hay omisión en la situación de esta problemática por parte de la Alcaldía municipal.
De lo anterior, se observa incumplimiento del objeto contractual. Así mísmo, se observa falta de gestión por la supervisora del contrato, a cargo deIICBF, ya que no se evidenció, aparte de un oficio el 3 de octubre, más comunicaciones y actuaciones contundentes, exigiendo a la administración municipal pronta solución a fín de que los pequeños no se vieran afectados.
Con la no prestación del servicio para estos 112 niños, hace más de 23 días, ya que el cierre se produjo el 3 de octubre y al 27 octubre de 2014 no había solución definitiva a la problemática, (....).  Así mismo se observó que no se tiene contemplado la solución de estos imprevistos, lo cual demuestra falta de .gestión por parte de! supervisor del contrato (ICBF), del operador y del municipio por ser quien contrató el arriendo de la vivienda. (...) 
• CDI Rafael Pombo, Mesitas Del Colegio.
Se visitó el CDI Rafael Pombo inspección La Victoria, municipio de Mesitas del Colegio que funciona desde el 18 de agosto de 2014. Tiene capacidad para 65 niños y niñas, donde se les ofrece cuatro (4) momentos de alimentación: desayuno, refrigerio, almuerzo y refrigerio.
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 También se presentan inconvenientes en la conexión de la planta eléctrica, el tanque subterráneo y adicionalmente no se le ha efectuado el desenglobe del terreno y las escrituras respectivas por parte de la alcaldía de Mesitas del Colegio de acuerdo a la información aportada por la coordinadora del CDI. Por intermedio de la coordinadora se dieron a conocer los anteriores inconvenientes en la construcción del CDI al supervisor del FONADE.
2006, sobre Planeamiento y Diseño de Instalaciones y Ambientes Escolares .
• Inseguridad
A la visita realizada al Hogar Grupal Mi Casita de Ensueños de Ubaté, operado por la asociación de padres de familia Los Elegidos, el cual se encuentra ubicado a las afueras del municipio, vía Carmen de Carupa, se observaron las siguientes situaciones que hacen temer por la seguridad e integridad de los menores: Se han presentado robos continuos al hogar, afectando el normal funcionamiento de este centro y a los niños que se benefician del deber misional, teniendo que cerrar por días, Así mismo se evidenció que no se ha recibido apoyo por parte del municipio ni de las autoridades competentes a las exigencias adelantadas por las madres comunitarias y padres de familia de los niños y niñas que albergan en este sitio. 
Además es un sitio predilecto para las personas que consumen sustancias
alucinógenas, hecho que pone en riesgo a los pequeños que albergan el hogar.
Este lugar no cuenta con seguridad a pesar que en este sitio se encuentran otras dos instituciones educativas las cuales también han sido objetivo de los
delincuentes. Se verificó la falta de gestión por parte de la coordinación del centro zonal del ICBF donde se exija a las autoridades competentes y al operador, pronta solución a la problemática actual de seguridad que afronta el hogar, solo se evidenciaron las quejas allegadas por las madres comunitarias; incumpliendo así lo establecido en los contratos de aportes en los respectivos clausulados con los operadores. De no tomar medias eficientes el operador, municipio centro zonal ICBF y policía podríamos estar frente a un riesgo inminente para la vida e integridad de los niños y niñas que van al Hogar. Con lo expuesto se incumple el artículo 34 de la Ley 1098 de 2006, Ley de Primera Infancia.
• Supervisión Contractual Raciones
Durante la visita fiscal adelantada por la CGR a los Hogares Comunitarios de
Bienestar del Centro Zonal de Ubaté, en la modalidad de contratos de aporte con operadores de asociaciones; se evidenció la insuficiente gestión de control y seguimiento al cumplimiento del clausulado de dichos contratos por parte de la coordinación del centro zonal; así mismo no se está cumpliendo con las obligaciones del contratista que tienen que ser verificadas y certificadas por la coordinadora del centro zonal.
De igual manera, no se está haciendo el seguimiento al suministro de las racionesa limenticias, las cuales están determinadas en el menú, pero no se verifica si a lah ora de servir el alimento la ración que se entrega es la que debidamente corresponde su peso en gramos.
Por lo anterior se observa deficiencia en el seguimiento a la contratación lo que pone en riesgo el éxito de los programas que adelanta eIlCBF. Lo que evidencia incumplimiento de la resolución 2690 del 14 de junio de 2012 que reglamenta el manual de contratación deIICBF</t>
    </r>
  </si>
  <si>
    <t>CUNDINAMARCA (...) La falta de supervisión del Coordinador del centro Zonal permite que haya fallas en la contratación de personal auxiliar para la atencíón de los niños y niñas.
Visita al Hogar Grupal Mis Primeras Creaciones de Ubatéfalta de gestión por la supervisora del contrato, a cargo deI ICBF. (...) falta de .gestión por parte de! supervisor del contrato (ICBF), del operador y del municipio por ser quien contrató el arriendo de la vivienda. Se evidencia que no hay debida planeación ni plan de contingencia para solucionar imprevistos como el relacionado.Se evidencia que no hay debida planeación ni plan de contingencia para solucionar imprevistos como el relacionado.</t>
  </si>
  <si>
    <t>Seguimiento y control a la ejecución al programa Hogares Comunitarios de Bienestar Familiar</t>
  </si>
  <si>
    <t>1. Aplicar el instrumento de estandares de calidad a 20 Unidades de Servicio de HCB de los Centros Zonales de La mesa y Ubate una vez en el año</t>
  </si>
  <si>
    <t>2. Realizar 20 visitas de seguimiento a fin de verificar el cumplimiento del plan de mejora de los hallazgos encontrados en la primera visita</t>
  </si>
  <si>
    <r>
      <t xml:space="preserve">3. Realizar 2 Grupos de Estudio y trabajo </t>
    </r>
    <r>
      <rPr>
        <sz val="10"/>
        <color indexed="17"/>
        <rFont val="Arial"/>
        <family val="2"/>
      </rPr>
      <t>entre los meses de  junio y noviembre</t>
    </r>
    <r>
      <rPr>
        <sz val="10"/>
        <color indexed="8"/>
        <rFont val="Arial"/>
        <family val="2"/>
      </rPr>
      <t xml:space="preserve"> , con 8 EAS del Centro Zonal de Ubate y 2 EAS del Centro Zonal de La mesa  de para realizar verificacion del cumplimiento contractual
</t>
    </r>
  </si>
  <si>
    <r>
      <t xml:space="preserve">5. Realizar acompañamiento a un Grupo de estudio y trabajo por cada una de Entidades Administradoras del Servicio de modalidad tradicional de los Centros Zonales de La mesa y Ubate a las madres comunitarias con el fin de socializar los siguientes documentos:  Lineamientos Técnico Administrativo y Operativo Hogares comunitarios, Guia # 7 "Orientaciones para la prevencion y atencion de accidentes y situaciones de emergencia" y la cartilla "consejos para prevenir y evitar accidentes y peligros a los niños" 
</t>
    </r>
    <r>
      <rPr>
        <sz val="11"/>
        <color theme="1"/>
        <rFont val="Calibri"/>
        <family val="2"/>
        <scheme val="minor"/>
      </rPr>
      <t/>
    </r>
  </si>
  <si>
    <r>
      <t xml:space="preserve">7. Reiterar a las 10 administraciones municipales de la jurisdiccion del Centro Zonal de Ubate y a las 8 administraciones municipales de la jurisdiccion del Centro Zonal de La mesa la corresponsabilidad que tienen en la garantia de los derechos de los niños  y niñas beneficiarios de los programas de Primera Infancia, especificamente respecto a las situaciones de emergencia e imprevistos presentadas en los HCB. 
</t>
    </r>
    <r>
      <rPr>
        <b/>
        <sz val="11"/>
        <color indexed="10"/>
        <rFont val="Arial"/>
        <family val="2"/>
      </rPr>
      <t/>
    </r>
  </si>
  <si>
    <t>ARGR2013-CGR-DG069</t>
  </si>
  <si>
    <r>
      <rPr>
        <b/>
        <sz val="10"/>
        <color indexed="8"/>
        <rFont val="Arial"/>
        <family val="2"/>
      </rPr>
      <t>H69. CUNDINAMARCA. SUPERVISiÓN CONTRACTUAL (A,D)</t>
    </r>
    <r>
      <rPr>
        <sz val="10"/>
        <color indexed="8"/>
        <rFont val="Arial"/>
        <family val="2"/>
      </rPr>
      <t xml:space="preserve">
Durante la visita fiscal adelantada por la CGR a los Hogares Comunitarios de Bienestar del Centro Zonal de Ubaté y adscritos, para los cuales contrato el Instituto en la modalidad de contratos de aporte con operadores de. asociaciones,  se evidenció la 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 las cuales están determinadas en el menú, pero nadie verifica si a la hora de servir el alimento la ración que se entrega es la que debidamente corresponde su peso en gramos.
Por lo anterior, se observa deficiencia en el seguimiento a la contratación lo que pone en riesgo el éxito de los programas que adelanta eIICBF. Con esta omisión se incumplen la Ley 734 de 2002, Código Unico Disciplinario, artículo 34, numeral 2; la Ley 80 de 1993, art. 32 y la Ley 1474 de 2011, arto83. Hallazgo con presunta incidencia disciplinaria de conformidad con lo previsto en la Ley 734 de 2002.</t>
    </r>
  </si>
  <si>
    <t>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
Deficiencia en el seguimiento a la contratación lo que pone en riesgo el éxito de los programas que adelanta eI ICBF</t>
  </si>
  <si>
    <t>Seguimiento y control a la ejecución al programa Hogares Comunitarios de Bienestar Familiar en cumplimiento de los lineamientos para esta modalidad.</t>
  </si>
  <si>
    <t>1. Aplicar el instrumento de estandares de calidad a 10 Unidades de Servicio de HCB del Centro Zonal de Ubate una vez en el año</t>
  </si>
  <si>
    <t>2. Realizar 10 visitas de seguimiento a fin de verificar el cumplimiento del plan de mejora de los hallazgos encontrados en la primera visita</t>
  </si>
  <si>
    <r>
      <t xml:space="preserve">3. Realizar 2 Grupos de Estudio y trabajo entre los meses de junio y noviembre </t>
    </r>
    <r>
      <rPr>
        <b/>
        <sz val="10"/>
        <rFont val="Arial"/>
        <family val="2"/>
      </rPr>
      <t>,</t>
    </r>
    <r>
      <rPr>
        <sz val="10"/>
        <rFont val="Arial"/>
        <family val="2"/>
      </rPr>
      <t xml:space="preserve"> con 8 EAS del Centro Zonal de Ubate para realizar verificacion del cumplimiento contractual
</t>
    </r>
  </si>
  <si>
    <t xml:space="preserve">4. Realizar acompañamiento a un Grupo de estudio y trabajo por cada una de Entidades Administradoras del Servicio de modalidad tradicional del  Centro Zonal de  Ubate a las madres comunitarias con el fin de socializar los siguientes documentos:  Lineamientos Técnico Administrativo y Operativo Hogares comunitarios, Guia # 7 "Orientaciones para la prevencion y atencion de accidentes y situaciones de emergencia" y la cartilla "consejos para prevenir y evitar accidentes y peligros a los niños" 
</t>
  </si>
  <si>
    <t>ARGR2013-CGR-DG120</t>
  </si>
  <si>
    <r>
      <rPr>
        <b/>
        <sz val="10"/>
        <color indexed="8"/>
        <rFont val="Arial"/>
        <family val="2"/>
      </rPr>
      <t>H120. BOLIVAR, CAQUETÁ, CÓRDOBA, CUNDINAMARCA, MAGDALENA, NARIÑO, SANTANDER, TOLlMA y VALLE. ORGANIZACIÓN DE DOCUMENTOS (A, OI)</t>
    </r>
    <r>
      <rPr>
        <sz val="10"/>
        <color indexed="8"/>
        <rFont val="Arial"/>
        <family val="2"/>
      </rPr>
      <t xml:space="preserve">
Ley 594 de 2000, en el art 11, establece la obligatoriedad de la conformación de los archivos públicos y contempla la obligación de su custodia y la formación de estos y los contratos aun en ejecución serán parte del archivo de gestión (...) 
"ARTíCULO 3°. Definiciones. Para los efectos de esta ley se definen los siguientes conceptos, así: (...)
Por otro lado los Artículos 22 "Procesos Archivísticos (...)
Las entidades públicas deberán elaborar programas de Gestión de (...)
</t>
    </r>
    <r>
      <rPr>
        <b/>
        <sz val="10"/>
        <color indexed="8"/>
        <rFont val="Arial"/>
        <family val="2"/>
      </rPr>
      <t>CUNDINAMARCA</t>
    </r>
    <r>
      <rPr>
        <sz val="10"/>
        <color indexed="8"/>
        <rFont val="Arial"/>
        <family val="2"/>
      </rPr>
      <t xml:space="preserve">
Se observa incumplimiento a la Directiva Presidencial N°. 04 del 03-Abr-2012, sobre los lineamientos de la Política Cero Papel en la Administración Pública.</t>
    </r>
  </si>
  <si>
    <t>Generar estrategias para motivar la apropiación y aplicación de la Directiva Presidencial sobre la Política de Cero Papel</t>
  </si>
  <si>
    <t xml:space="preserve">1. Envío de tips, mediante correo electrónico para todos los colaboradores de la Regional 
</t>
  </si>
  <si>
    <t xml:space="preserve">Tips </t>
  </si>
  <si>
    <t>Correo electrónico enviado a los colaboradores para motivar el ahorro en el consumo de agua.</t>
  </si>
  <si>
    <t xml:space="preserve">1. Fijar en carteleras públicas de la Sede Regional y Centros Zonales  motivando la aplicación de la Política de Cero Papel
</t>
  </si>
  <si>
    <t>se anexa foto de tip colocado en las carteleras de la regional recordando el ahorro enpapel.</t>
  </si>
  <si>
    <t xml:space="preserve">3.Sensibilización sobre el uso adecuado de papel, mediante actividad que se efectuará con los colaboradores de la Sede Regional y de cada centro Zonal acorde a cronograma establecido..
</t>
  </si>
  <si>
    <t>ARGR2014-CGR-FAM002</t>
  </si>
  <si>
    <t>DIRECCIÓN DE FAMILIA Y COMUNIDADES</t>
  </si>
  <si>
    <t>Cualificar los indicadores de la Dirección de Familias y Comunidades</t>
  </si>
  <si>
    <t xml:space="preserve">Construir y validar una linea base que nos permita además de cuantificar la vinculación de las familias, realizar seguimiento a la permanecia de las mismas </t>
  </si>
  <si>
    <t>Matriz de avance</t>
  </si>
  <si>
    <t>Brindar insumos a las Regionales que apoyen el proceso de supervisión</t>
  </si>
  <si>
    <t>Realizar acciones de asistencia técnica virtual y presencial con las Regionales encaminadas a acompañar el proceso de supervisión pertinente y oportuna de los contratos en ejecución</t>
  </si>
  <si>
    <t>Matriz de Seguimiento Asistencia Técnica</t>
  </si>
  <si>
    <t>Realizar acciones de articulación con todas las áreas misionales del ICBF para garantizar la atención de los niños, niñas y adolescentes.</t>
  </si>
  <si>
    <t>Atender a las familias de los beneficiarios de las modalidades y servicios de las Dirección misionales del ICBF</t>
  </si>
  <si>
    <t>Reporte de avance</t>
  </si>
  <si>
    <t>Mitigar los riesgos identificados en la Dirección de Familias y Comunidades</t>
  </si>
  <si>
    <t>Actualizar la matriz de riesgos de la Dirección de Familias y Comunidades</t>
  </si>
  <si>
    <t xml:space="preserve">Matriz de Riesgos </t>
  </si>
  <si>
    <t>DIRECCIÓN DE FAMILIA Y COMUNIDADE</t>
  </si>
  <si>
    <t>ARGR2014-CGR-FIN019</t>
  </si>
  <si>
    <t>Dirección Financiera
TESORERÍA</t>
  </si>
  <si>
    <t>FINANCIERA</t>
  </si>
  <si>
    <r>
      <rPr>
        <b/>
        <sz val="10"/>
        <rFont val="Arial"/>
        <family val="2"/>
      </rPr>
      <t>Hallazgo N° 19. Vulnerabilidad del proceso de pagos a Terceros (A). Sede Nacional</t>
    </r>
    <r>
      <rPr>
        <sz val="10"/>
        <rFont val="Arial"/>
        <family val="2"/>
      </rPr>
      <t xml:space="preserve">
De acuerdo con el procedimiento establecido por el ICBF para pagos “Proceso Gestión FinancieraProcedimiento Pago Descentralizado con Recursos Propios-PR21 MPA1 P2-Versión 3.0” en la Tesorería del Nivel Nacional del ICBF, y partiendo del archivo e información obtenida del SIIF Nación “Archivo Plano CSV” e incorporada al aplicativo desarrollado por el ICBF “Gestor Bancario- In House” se realizaron pruebas sustantivas en dos etapas.
Durante la prueba, se procedió a tomar el archivo CSV que el ICBF extrajo del SIIF Nación, para verificar los controles establecidos y la aplicación de los protocolos de seguridad.De acuerdo con las pruebas desarrolladas en compañía de los funcionarios asignados por el Instituto para dicho fin, se observó que:
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
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  
</t>
    </r>
  </si>
  <si>
    <t>Debilidad y vulnerabilidad en el proceso de dispersión de pagos a terceros con recursos del ICBF.</t>
  </si>
  <si>
    <t xml:space="preserve">Emitir comunicación a la Contraloría General de la República para desvirtuar el hallazgo.     </t>
  </si>
  <si>
    <r>
      <rPr>
        <b/>
        <sz val="10"/>
        <rFont val="Arial"/>
        <family val="2"/>
      </rPr>
      <t xml:space="preserve">Actividad 1. </t>
    </r>
    <r>
      <rPr>
        <sz val="10"/>
        <rFont val="Arial"/>
        <family val="2"/>
      </rPr>
      <t>Emitir comunicación a la Contraloría General de la República para desvirtuar el hallazgo.</t>
    </r>
  </si>
  <si>
    <t>Hacer seguimiento y control a las actualizaciones y modificaciones de software y hardware de los equipos financieros.</t>
  </si>
  <si>
    <r>
      <rPr>
        <b/>
        <sz val="10"/>
        <rFont val="Arial"/>
        <family val="2"/>
      </rPr>
      <t xml:space="preserve">Actividad 2. </t>
    </r>
    <r>
      <rPr>
        <sz val="10"/>
        <rFont val="Arial"/>
        <family val="2"/>
      </rPr>
      <t xml:space="preserve">Llevar control mensual de las  actualizaciones y modificaciones de software y/o  hardware a los equipos financieros utilizados para realizar las transacciones  bancarias.
</t>
    </r>
  </si>
  <si>
    <t>Planilla</t>
  </si>
  <si>
    <t>Requerir a la DIT protocolos de protección en el manejo de archivos</t>
  </si>
  <si>
    <r>
      <rPr>
        <b/>
        <sz val="10"/>
        <rFont val="Arial"/>
        <family val="2"/>
      </rPr>
      <t>ACTIVIDAD 3:</t>
    </r>
    <r>
      <rPr>
        <sz val="10"/>
        <rFont val="Arial"/>
        <family val="2"/>
      </rPr>
      <t xml:space="preserve"> Requerir y hacer seguimiento a la DIT de la implementación de un protocolo de seguridad para el manejo de los archivos que se van a utilizar para generar el pago a los Bancos.</t>
    </r>
  </si>
  <si>
    <t>ARGR2014-CGR-FIN020</t>
  </si>
  <si>
    <t>Dirección Financiera
RECAUDO 
CONTABILIDAD 
OFICINA ASESORA JURIDICA</t>
  </si>
  <si>
    <r>
      <rPr>
        <b/>
        <sz val="10"/>
        <rFont val="Arial"/>
        <family val="2"/>
      </rPr>
      <t>Hallazgo N° 20. Registros contables de Cartera, Contabilidad vs. Jurídica (A - D). Sede Nacional</t>
    </r>
    <r>
      <rPr>
        <sz val="10"/>
        <rFont val="Arial"/>
        <family val="2"/>
      </rPr>
      <t xml:space="preserve">
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dado que del análisis y revisión efectuada a la cuenta Deudores, identificada con código contable 140202- aportes parafiscales, cuya fuente de información fue la suministrada por el ICBF . 
En contabilidad se partió del saldo final registrado en los estados contables del Instituto a diciembre 31 de 2014 por $65.467,16 millones, información que dista de la aportada por la Oficina Jurídica (en su primera respuesta). Ver cuadros Nos. 23  y 24 del informe 
En la respuesta posterior del ICBF, se evidenciaron inconsistencias frente a la solicitud de información en cuanto a la forma y el contenido; así mismo, suministró nueva información reflejando diferencias inter-áreas (Ver cuadro No. 25)
Información nueva y suministrada con la respuesta a la observación (Ver cuadros 26 y 27 del informe)
De acuerdo con la información plasmada en los anteriores cuadros, se observaron diferencias respecto de los valores registrados en contabilidad frente a una de las fuentes generadoras de información como lo es la Oficina Jurídica, equivalentes a $83,1millones y $9,8 millones que al cierre de la vigencia no fueron registrados. 
</t>
    </r>
  </si>
  <si>
    <t xml:space="preserve">Deficiencias que afectan la información reconocida y revelada a través de los estados contables.  </t>
  </si>
  <si>
    <t>Conciliar con el área  jurídica en forma mensual con el fin de tener el control de las cifras reflejadas de la cartera en los Estados Contables.</t>
  </si>
  <si>
    <r>
      <rPr>
        <b/>
        <sz val="10"/>
        <rFont val="Arial"/>
        <family val="2"/>
      </rPr>
      <t xml:space="preserve">Actividad 1. </t>
    </r>
    <r>
      <rPr>
        <sz val="10"/>
        <rFont val="Arial"/>
        <family val="2"/>
      </rPr>
      <t>Revisar, ajustar y socializar el formato de conciliación inter-áreas.</t>
    </r>
  </si>
  <si>
    <t>Formato</t>
  </si>
  <si>
    <t xml:space="preserve">Dirección Financiera
RECAUDO 
</t>
  </si>
  <si>
    <r>
      <rPr>
        <b/>
        <sz val="10"/>
        <rFont val="Arial"/>
        <family val="2"/>
      </rPr>
      <t xml:space="preserve">Actividad 2. </t>
    </r>
    <r>
      <rPr>
        <sz val="10"/>
        <rFont val="Arial"/>
        <family val="2"/>
      </rPr>
      <t>Solicitar mensualmente a la Oficina Asesora Jurídica la información de cartera parafiscal.</t>
    </r>
  </si>
  <si>
    <r>
      <rPr>
        <b/>
        <sz val="10"/>
        <rFont val="Arial"/>
        <family val="2"/>
      </rPr>
      <t xml:space="preserve">Actividad 3. </t>
    </r>
    <r>
      <rPr>
        <sz val="10"/>
        <rFont val="Arial"/>
        <family val="2"/>
      </rPr>
      <t>Conciliar mensualmente la información de cartera parafiscal.</t>
    </r>
  </si>
  <si>
    <t>Conciliación</t>
  </si>
  <si>
    <r>
      <rPr>
        <b/>
        <sz val="10"/>
        <rFont val="Arial"/>
        <family val="2"/>
      </rPr>
      <t xml:space="preserve">Actividad 4. </t>
    </r>
    <r>
      <rPr>
        <sz val="10"/>
        <rFont val="Arial"/>
        <family val="2"/>
      </rPr>
      <t>Depurar las partidas conciliatorias resultado de la conciliación inter-áreas.</t>
    </r>
  </si>
  <si>
    <t>Registros</t>
  </si>
  <si>
    <t>ARGR2014-CGR-FIN021</t>
  </si>
  <si>
    <t xml:space="preserve">Dirección Financiera
RECAUDO 
CONTABILIDAD </t>
  </si>
  <si>
    <r>
      <rPr>
        <b/>
        <sz val="10"/>
        <rFont val="Arial"/>
        <family val="2"/>
      </rPr>
      <t>Hallazgo N° 21. Análisis castigo de Cartera Contabilidad vs. Jurídica (A - D) Sede Nacional</t>
    </r>
    <r>
      <rPr>
        <sz val="10"/>
        <rFont val="Arial"/>
        <family val="2"/>
      </rPr>
      <t xml:space="preserve">
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
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
Relación de información inicialmente suministrada por la Entidad:  Ver cuadros Nos, 28 y 29.
En respuesta posterior del ICBF, se evidenciaron inconsistencias frente a la solicitud de información en su forma y contenido. Así mismo, se allegó nueva información, que refleja diferencias inter-áreas tanto en cantidad de procesos como en valores del capital castigado, así: 
Información nueva y suministrada con respuesta a la observación:  Ver cuadros Nos. 30 y 31
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t>
    </r>
  </si>
  <si>
    <t xml:space="preserve">Falencias de articulación al interior de la Entidad, así como debilidades en la revelación y reconocimientos de los hechos económicos, por no estar la información contable integrada.  </t>
  </si>
  <si>
    <t>Conciliar con el área  jurídica en forma mensual con el fin de tener el control de las cifras reflejadas en el balance.</t>
  </si>
  <si>
    <r>
      <rPr>
        <b/>
        <sz val="10"/>
        <rFont val="Arial"/>
        <family val="2"/>
      </rPr>
      <t>Actividad 1.</t>
    </r>
    <r>
      <rPr>
        <sz val="10"/>
        <rFont val="Arial"/>
        <family val="2"/>
      </rPr>
      <t xml:space="preserve"> Revisar, ajustar y socializar  el Instructivo - IT13 PA 02, Instructivo para la elaboración de Conciliación Inter-áreas y el Formato F08 PA 02 Formato Conciliación inter-áreas,  si se hace necesario y requerir la publicación en Intranet</t>
    </r>
  </si>
  <si>
    <r>
      <rPr>
        <b/>
        <sz val="10"/>
        <rFont val="Arial"/>
        <family val="2"/>
      </rPr>
      <t>Hallazgo N° 21. Análisis castigo de Cartera Contabilidad vs. Jurídica (A - D) Sede Nacional</t>
    </r>
    <r>
      <rPr>
        <sz val="10"/>
        <rFont val="Arial"/>
        <family val="2"/>
      </rPr>
      <t xml:space="preserve">
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
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
Relación de información inicialmente suministrada por la Entidad:  Ver cuadros Nos, 28 y 29.
En respuesta posterior del ICBF, se evidenciaron inconsistencias frente a la solicitud de información en su forma y contenido. Así mismo, se allegó nueva información, que refleja diferencias inter-áreas tanto en cantidad de procesos como en valores del capital castigado, así: 
Información nueva y suministrada con respuesta a la observación:  Ver cuadros Nos. 30 y 31
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t>
    </r>
  </si>
  <si>
    <r>
      <rPr>
        <b/>
        <sz val="10"/>
        <rFont val="Arial"/>
        <family val="2"/>
      </rPr>
      <t xml:space="preserve">Actividad 2. </t>
    </r>
    <r>
      <rPr>
        <sz val="10"/>
        <rFont val="Arial"/>
        <family val="2"/>
      </rPr>
      <t>Diseñar formato de conciliación para el castigo de cartera.</t>
    </r>
  </si>
  <si>
    <r>
      <rPr>
        <b/>
        <sz val="10"/>
        <rFont val="Arial"/>
        <family val="2"/>
      </rPr>
      <t>Actividad 3.</t>
    </r>
    <r>
      <rPr>
        <sz val="10"/>
        <rFont val="Arial"/>
        <family val="2"/>
      </rPr>
      <t xml:space="preserve"> Solicitar mensualmente a la Oficina Asesora Jurídica la información de cartera castigada.</t>
    </r>
  </si>
  <si>
    <r>
      <rPr>
        <b/>
        <sz val="10"/>
        <rFont val="Arial"/>
        <family val="2"/>
      </rPr>
      <t xml:space="preserve">Actividad 4. </t>
    </r>
    <r>
      <rPr>
        <sz val="10"/>
        <rFont val="Arial"/>
        <family val="2"/>
      </rPr>
      <t>Conciliar mensualmente la información de cartera castigada.</t>
    </r>
  </si>
  <si>
    <r>
      <rPr>
        <b/>
        <sz val="10"/>
        <rFont val="Arial"/>
        <family val="2"/>
      </rPr>
      <t xml:space="preserve">Actividad 5. </t>
    </r>
    <r>
      <rPr>
        <sz val="10"/>
        <rFont val="Arial"/>
        <family val="2"/>
      </rPr>
      <t>Depurar las partidas conciliatorias resultado de la conciliación inter-áreas.</t>
    </r>
  </si>
  <si>
    <t>ARGR2014-CGR-JUR131</t>
  </si>
  <si>
    <t>JURIDICA-GRUPO DE CONTABILIDAD</t>
  </si>
  <si>
    <r>
      <t xml:space="preserve">Hallazgo N° 131. Sentencias y fallos judiciales en contra de la entidad (A). Sede Nacional, Cauca y Cundinamarca 
• Sede Nacional. Cuantificación de fallos judiciales
Artículo 192 de la Ley 1437 de 2011-Código de Procedimiento Administrativo y de lo Contencioso Administrativo.
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
</t>
    </r>
    <r>
      <rPr>
        <b/>
        <sz val="10"/>
        <rFont val="Arial"/>
        <family val="2"/>
      </rPr>
      <t xml:space="preserve">CUADRO N 128 Fallos judiciales en contra del ICBF
</t>
    </r>
    <r>
      <rPr>
        <sz val="10"/>
        <rFont val="Arial"/>
        <family val="2"/>
      </rPr>
      <t xml:space="preserve">
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t>
    </r>
  </si>
  <si>
    <t>Realizar comunicación a la Oficina de Control Interno</t>
  </si>
  <si>
    <r>
      <rPr>
        <b/>
        <sz val="10"/>
        <rFont val="Arial"/>
        <family val="2"/>
      </rPr>
      <t xml:space="preserve">Actividad 1. </t>
    </r>
    <r>
      <rPr>
        <sz val="10"/>
        <rFont val="Arial"/>
        <family val="2"/>
      </rPr>
      <t>Emitir comunicación a la Oficina de Control Interno con las observaciones efectuadas al equipo auditor de la Contraloría</t>
    </r>
  </si>
  <si>
    <t>Solicitar certificación y realizar Conciliación, de la información reportada en la base de datos de la Oficina Asesora Juridica.</t>
  </si>
  <si>
    <r>
      <rPr>
        <b/>
        <sz val="10"/>
        <rFont val="Arial"/>
        <family val="2"/>
      </rPr>
      <t>Actividad 2.</t>
    </r>
    <r>
      <rPr>
        <sz val="10"/>
        <rFont val="Arial"/>
        <family val="2"/>
      </rPr>
      <t xml:space="preserve"> Preparar memorando dirigido a las Direcciones Regionales solicitando certificación con la información conciliada entre la Oficina Asesora Jurídica y el Grupo de Contabiliad de la Dirección Financiera.</t>
    </r>
  </si>
  <si>
    <r>
      <rPr>
        <b/>
        <sz val="10"/>
        <rFont val="Arial"/>
        <family val="2"/>
      </rPr>
      <t xml:space="preserve">Actividad 3. </t>
    </r>
    <r>
      <rPr>
        <sz val="10"/>
        <rFont val="Arial"/>
        <family val="2"/>
      </rPr>
      <t>Solicitar a las Direcciones Regionales  certificación mensual de la información reportada por el área Juridica en su base de datos.</t>
    </r>
  </si>
  <si>
    <r>
      <t xml:space="preserve">Hallazgo N° 131. Sentencias y fallos judiciales en contra de la entidad (A). Sede Nacional, Cauca y Cundinamarca 
• Sede Nacional. Cuantificación de fallos judiciales
Artículo 192 de la Ley 1437 de 2011-Código de Procedimiento Administrativo y de lo Contencioso Administrativo.
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
</t>
    </r>
    <r>
      <rPr>
        <b/>
        <sz val="10"/>
        <rFont val="Arial"/>
        <family val="2"/>
      </rPr>
      <t xml:space="preserve">CUADRO N 128 Fallos judiciales en contra del ICBF
</t>
    </r>
    <r>
      <rPr>
        <sz val="10"/>
        <rFont val="Arial"/>
        <family val="2"/>
      </rPr>
      <t xml:space="preserve">
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
</t>
    </r>
  </si>
  <si>
    <r>
      <rPr>
        <b/>
        <sz val="10"/>
        <rFont val="Arial"/>
        <family val="2"/>
      </rPr>
      <t xml:space="preserve">Actividad 4. </t>
    </r>
    <r>
      <rPr>
        <sz val="10"/>
        <rFont val="Arial"/>
        <family val="2"/>
      </rPr>
      <t>Realizar Conciliación mensual de la información certificada por las Direcciones Regionales frente a los saldos contables de balance.</t>
    </r>
  </si>
  <si>
    <r>
      <rPr>
        <b/>
        <sz val="10"/>
        <rFont val="Arial"/>
        <family val="2"/>
      </rPr>
      <t xml:space="preserve">Actividad 5. </t>
    </r>
    <r>
      <rPr>
        <sz val="10"/>
        <rFont val="Arial"/>
        <family val="2"/>
      </rPr>
      <t>Remitir a la Oficina Asesora Jurídica la Conciliación mensual para la verificación y validación.</t>
    </r>
  </si>
  <si>
    <t>ARGR2014-CGR-FIN132</t>
  </si>
  <si>
    <t>Dirección Financiera
CONTABILIDAD 
Oficina Asesora Juridica</t>
  </si>
  <si>
    <r>
      <rPr>
        <b/>
        <sz val="10"/>
        <rFont val="Arial"/>
        <family val="2"/>
      </rPr>
      <t>Hallazgo N° 132. Intereses moratorios (A – D - IP). Sede Nacional</t>
    </r>
    <r>
      <rPr>
        <sz val="10"/>
        <rFont val="Arial"/>
        <family val="2"/>
      </rPr>
      <t xml:space="preserve">
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2000.(Ver cuadro No. 130)
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
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
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t>
    </r>
  </si>
  <si>
    <t>Elaborar Guía para el registro y control contable del pago de las sentencias judiciales</t>
  </si>
  <si>
    <r>
      <rPr>
        <b/>
        <sz val="10"/>
        <rFont val="Arial"/>
        <family val="2"/>
      </rPr>
      <t xml:space="preserve">Actividad 1. </t>
    </r>
    <r>
      <rPr>
        <sz val="10"/>
        <rFont val="Arial"/>
        <family val="2"/>
      </rPr>
      <t>Revisar, ajustar y socializar la Guía de Pago de Sentencias y Conciliaciones.</t>
    </r>
  </si>
  <si>
    <t>Realizar seguimiento y control al registro contable de los pagos de las sentencias y conciliaciones.</t>
  </si>
  <si>
    <r>
      <rPr>
        <b/>
        <sz val="10"/>
        <rFont val="Arial"/>
        <family val="2"/>
      </rPr>
      <t xml:space="preserve">Actividad 2. </t>
    </r>
    <r>
      <rPr>
        <sz val="10"/>
        <rFont val="Arial"/>
        <family val="2"/>
      </rPr>
      <t>Implementar y revisar formato de conciliación inter-áreas del pago de Sentencias y Conciliaciones con la Oficina Asesora Jurídica.</t>
    </r>
  </si>
  <si>
    <r>
      <rPr>
        <b/>
        <sz val="10"/>
        <rFont val="Arial"/>
        <family val="2"/>
      </rPr>
      <t>Actividad 3.</t>
    </r>
    <r>
      <rPr>
        <sz val="10"/>
        <rFont val="Arial"/>
        <family val="2"/>
      </rPr>
      <t xml:space="preserve"> Solicitar información detallada y soportes al GFSDG  de los pagos mensuales realizados por sentencias y conciliaciones a 30 de agosto de 2015.</t>
    </r>
  </si>
  <si>
    <r>
      <rPr>
        <b/>
        <sz val="10"/>
        <rFont val="Arial"/>
        <family val="2"/>
      </rPr>
      <t xml:space="preserve">Actividad 4. </t>
    </r>
    <r>
      <rPr>
        <sz val="10"/>
        <rFont val="Arial"/>
        <family val="2"/>
      </rPr>
      <t>Realizar conciliación mensual del pago de sentencias y conciliaciones.</t>
    </r>
  </si>
  <si>
    <t>ARGR2014-CGR-FIN133</t>
  </si>
  <si>
    <t>Dirección Financiera
TESORERÍA
Oficina Asesora Juridica</t>
  </si>
  <si>
    <r>
      <rPr>
        <b/>
        <sz val="10"/>
        <rFont val="Arial"/>
        <family val="2"/>
      </rPr>
      <t>Hallazgo N° 133. Pago de intereses moratorios (A - F - D). Antioquia</t>
    </r>
    <r>
      <rPr>
        <sz val="10"/>
        <rFont val="Arial"/>
        <family val="2"/>
      </rPr>
      <t xml:space="preserve">
El proceso de reparación directa radicado bajo el número 05001333101720070015700, que concluyó con el fallo de segunda instancia en contra del ICBF proferido el 8 de mayo de 2013 y ejecutoriado el día 24 de mayo de 2013, fue pagado por la entidad el día 22 de julio de 2014, siendo el plazo máximo el día 24 de marzo de 2014. Por tanto, los intereses moratorios causados a partir del 25 de marzo de 2014 y hasta el día del pago, esto es, 22 de julio de 2014, cuantificados en un valor de $24.993.731, constituyen un presunto detrimento patrimonial a los recursos de la entidad. 
De igual forma, el proceso de reparación directa No. 05001333102920070010801, que concluyó con el fallo de segunda instancia en contra del ICBF, proferido el 18 de septiembre de 2013 y ejecutoriado el 7 de octubre de 2013, fue pagado por la entidad el día 19 de septiembre de 2014, siendo el plazo máximo de pago el 7 de agosto de 2014. Razón por la cual los intereses moratorios causados a partir del 8 de agosto de 2014 y hasta el día del pago, esto es, 19 de septiembre de 2014, cuantificados en un valor de $14.528.008, constituyen un presunto detrimento patrimonial a los recursos de la entidad. 
</t>
    </r>
  </si>
  <si>
    <t>Deficiencias en la gestión y falta de oportunidad en el proceso de pago de sentencias, generando un daño patrimonial en cuantía de $39.521.739.</t>
  </si>
  <si>
    <t>Priorizar los trámites de pago de sentencias y conciliaciones.</t>
  </si>
  <si>
    <r>
      <rPr>
        <b/>
        <sz val="10"/>
        <rFont val="Arial"/>
        <family val="2"/>
      </rPr>
      <t xml:space="preserve">Actividad 1. </t>
    </r>
    <r>
      <rPr>
        <sz val="10"/>
        <rFont val="Arial"/>
        <family val="2"/>
      </rPr>
      <t>Solicitar a la Regional Antioquía el detalle de la trazabilidad financiera en el cumplimiento en el pago de sentencias.</t>
    </r>
  </si>
  <si>
    <r>
      <rPr>
        <b/>
        <sz val="10"/>
        <rFont val="Arial"/>
        <family val="2"/>
      </rPr>
      <t>Actividad 2.</t>
    </r>
    <r>
      <rPr>
        <sz val="10"/>
        <rFont val="Arial"/>
        <family val="2"/>
      </rPr>
      <t xml:space="preserve"> Generar informe para la Oficina Asesora Jurídica de la trazabilidad financiera de pago, llevada a cabo por la Regional Antioquía.</t>
    </r>
  </si>
  <si>
    <t>ARGR2014-CGR-FIN134</t>
  </si>
  <si>
    <r>
      <rPr>
        <b/>
        <sz val="10"/>
        <rFont val="Arial"/>
        <family val="2"/>
      </rPr>
      <t xml:space="preserve">Hallazgo N° 134. Pago intereses moratorios por sentencias y conciliaciones (A). Bogotá </t>
    </r>
    <r>
      <rPr>
        <sz val="10"/>
        <rFont val="Arial"/>
        <family val="2"/>
      </rPr>
      <t xml:space="preserve">
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
</t>
    </r>
  </si>
  <si>
    <t>Priorizar los trámites de pago de sentencias y conciliaciones en las áreas financieras.</t>
  </si>
  <si>
    <r>
      <rPr>
        <b/>
        <sz val="10"/>
        <rFont val="Arial"/>
        <family val="2"/>
      </rPr>
      <t xml:space="preserve">Actividad 1. </t>
    </r>
    <r>
      <rPr>
        <sz val="10"/>
        <rFont val="Arial"/>
        <family val="2"/>
      </rPr>
      <t>Solicitar a la Regional Bogotá el detalle de la trazabilidad financiera en el cumplimiento en el pago de sentencias.</t>
    </r>
  </si>
  <si>
    <r>
      <rPr>
        <b/>
        <sz val="10"/>
        <rFont val="Arial"/>
        <family val="2"/>
      </rPr>
      <t xml:space="preserve">Actividad 2. </t>
    </r>
    <r>
      <rPr>
        <sz val="10"/>
        <rFont val="Arial"/>
        <family val="2"/>
      </rPr>
      <t>Generar informe para la Oficina Asesora Jurídica de la trazabilidad financiera de pago llevada a cabo por la Regional Bogotá.</t>
    </r>
  </si>
  <si>
    <t>ARGR2014-CGR-FIN162</t>
  </si>
  <si>
    <r>
      <rPr>
        <b/>
        <sz val="10"/>
        <rFont val="Arial"/>
        <family val="2"/>
      </rPr>
      <t xml:space="preserve">Hallazgo N° 162. Bancos (A-CGN). Sede Nacional, Antioquia, Cundinamarca, Nariño, Quindío, Risaralda y Santander
• Sede Nacional </t>
    </r>
    <r>
      <rPr>
        <sz val="10"/>
        <rFont val="Arial"/>
        <family val="2"/>
      </rPr>
      <t xml:space="preserve">
El Balance General a 31 de diciembre de 2014 del Instituto Colombiano de Bienestar Familiar -ICBF-, refleja en la cuenta contable 111005 Depósitos en Instituciones Financieras, en la cuenta corriente saldo por $37.582,4 millones y en la cuenta de Ahorro-111006 $27.761,0 millones para un total reportado de $65.343,5 millones. Cifra que está compuesta por 33 regionales, la Sede Nacional y el Nivel Nacional. Por lo anterior, 10 de éstas reportan saldos negativos equivalentes a ($2.306,12) millones . Al observar estos valores negativos, se evidencia que están afectando el saldo total de la cuenta, por lo tanto, la cuenta 1110 Depósitos en Instituciones Financieras presenta una subestimación por $4.612,25 millones en la cuenta de bancos y una subestimación en patrimonio. 
Además, a 31 de diciembre de 2014 el Instituto refleja en sus estados contables y en la información reportada al CHIP en Depósitos en Instituciones Financieras cuenta bancaria corriente con saldo por $37.582,4  millones y cuenta de ahorro por $27.761,0 millones para un total de $65.343,5 millones . 
Ahora bien, al comparar la anterior información frente a lo reportado en los extractos bancarios conciliados por $65.108,9, se evidenció que dichos saldos presentan diferencias que afectan la realidad económica de la entidad sobreestimando las cuentas-1110 por $230.27 millones y la 32-patrimonio por el mismo valor, incumpliendo los principios contables sobre la consistencia y realidad de la información; situación generada por debilidades en la conciliación, depuración de la información y control oportuno de registro. 
Continúan presentándose partidas conciliatorias así: 1.797 partidas antiguas de la vigencia 2014 y 327 correspondientes a vigencias anteriores para un total de 2.124, observadas en las conciliaciones bancarias a 31 de diciembre del 2014. Situación que evidencia debilidades en la gestión oportuna de identificación y conciliación de partidas, lo cual impide reflejar el saldo real de la cuenta 1110 Depósitos en Instituciones Financieras de la naturaleza, lo que afecta la razonabilidad de la cuenta. Por lo anterior, el saldo reflejado a diciembre 31 de 2014 de la cuenta 11 Efectivo no es razonable.</t>
    </r>
  </si>
  <si>
    <t xml:space="preserve">Falta de consistencia en la información de Bancos </t>
  </si>
  <si>
    <t>Continuar con la depuración de la totalidad de partidas conciliatorias registradas en las conciliaciones bancarias del ICBF.</t>
  </si>
  <si>
    <r>
      <rPr>
        <b/>
        <sz val="10"/>
        <rFont val="Arial"/>
        <family val="2"/>
      </rPr>
      <t>Actividad 1.</t>
    </r>
    <r>
      <rPr>
        <sz val="10"/>
        <rFont val="Arial"/>
        <family val="2"/>
      </rPr>
      <t xml:space="preserve"> Establecer cronograma para el avance de depuración de las partidas pendientes por Regional.
</t>
    </r>
  </si>
  <si>
    <t>Cronograma</t>
  </si>
  <si>
    <r>
      <rPr>
        <b/>
        <sz val="10"/>
        <rFont val="Arial"/>
        <family val="2"/>
      </rPr>
      <t>Actividad 2.</t>
    </r>
    <r>
      <rPr>
        <sz val="10"/>
        <rFont val="Arial"/>
        <family val="2"/>
      </rPr>
      <t xml:space="preserve"> Ajustar y socializar a Nivel Nacional el Instructivo  de depuración de partidas bancarias conciliatorias.
</t>
    </r>
  </si>
  <si>
    <t>Instructivo</t>
  </si>
  <si>
    <r>
      <rPr>
        <b/>
        <sz val="10"/>
        <rFont val="Arial"/>
        <family val="2"/>
      </rPr>
      <t>Actividad 3.</t>
    </r>
    <r>
      <rPr>
        <sz val="10"/>
        <rFont val="Arial"/>
        <family val="2"/>
      </rPr>
      <t xml:space="preserve"> Analizar e identificar las partidas conciliatorias de operaciones realizadas por el Nivel Nacional y efectuar los registros correspondientes.
</t>
    </r>
  </si>
  <si>
    <t>Registros Contables</t>
  </si>
  <si>
    <r>
      <rPr>
        <b/>
        <sz val="10"/>
        <rFont val="Arial"/>
        <family val="2"/>
      </rPr>
      <t>Actividad 4.</t>
    </r>
    <r>
      <rPr>
        <sz val="10"/>
        <rFont val="Arial"/>
        <family val="2"/>
      </rPr>
      <t xml:space="preserve"> Enviar memorando mensual al Coordinador Financiero en la Regional, Pagador y Contador, solicitando el avance y seguimiento mensual de la depuración de partidas conciliatorias.
</t>
    </r>
  </si>
  <si>
    <t>ARGR2014-CGR-FIN163</t>
  </si>
  <si>
    <t xml:space="preserve">Dirección Financiera
CONTABILIDAD </t>
  </si>
  <si>
    <r>
      <rPr>
        <b/>
        <sz val="10"/>
        <rFont val="Arial"/>
        <family val="2"/>
      </rPr>
      <t>Hallazgo N° 163. Diferencias entre SIIF Nación, Balance y Conciliaciones (A - CGN). Vaupes</t>
    </r>
    <r>
      <rPr>
        <sz val="10"/>
        <rFont val="Arial"/>
        <family val="2"/>
      </rPr>
      <t xml:space="preserve">
De conformidad con el Plan General de Contabilidad Pública, la información contable debe observar los atributos inherentes al producto del SNCP, Sistema Nacional de Contabilidad Pública, en tal sentido uno de los propósitos fundamentales de la información contable pública es que sea confiable, relevante y comprensible.
La información contable pública debe producirse con base en los criterios definidos en el Régimen de Contabilidad Pública y la aplicación de los principios, normas técnicas y procedimientos en el proceso contable de la entidad, en tal sentido esta debe entre otras características ser razonable, verificable y consistente.
Se evidenció una diferencia de $7.14 millones que resulta de comparar los saldos a 31 de diciembre de 2014 del reporte de los auxiliares contables de SIIF Nación, con los saldos y una diferencia de ($22.53 millones) entre el balance y las conciliaciones bancarias a esa misma fecha, lo que genera incertidumbre en las cifras que reporta la entidad, situación que se genera por falta de ajustes y depuración de saldos, (ver cuadro No. 147)
</t>
    </r>
  </si>
  <si>
    <t>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t>
  </si>
  <si>
    <t>Seguimiento y control a la elaboración y depuración de las conciliaciones bancarias a la Regional Vaupés.</t>
  </si>
  <si>
    <r>
      <rPr>
        <b/>
        <sz val="10"/>
        <rFont val="Arial"/>
        <family val="2"/>
      </rPr>
      <t xml:space="preserve">Actividad 1. </t>
    </r>
    <r>
      <rPr>
        <sz val="10"/>
        <rFont val="Arial"/>
        <family val="2"/>
      </rPr>
      <t>Revisar las conciliaciones bancarias elaboradas en la Regional.</t>
    </r>
  </si>
  <si>
    <t>Conciliaciones Bancarias</t>
  </si>
  <si>
    <r>
      <rPr>
        <b/>
        <sz val="10"/>
        <rFont val="Arial"/>
        <family val="2"/>
      </rPr>
      <t>Actividad 2.</t>
    </r>
    <r>
      <rPr>
        <sz val="10"/>
        <rFont val="Arial"/>
        <family val="2"/>
      </rPr>
      <t xml:space="preserve"> Realizar seguimiento y acompañamiento a la Regional para que se realicen los ajustes de las partidas conciliatorias.</t>
    </r>
  </si>
  <si>
    <t>ARGR2014-CGR-FIN166</t>
  </si>
  <si>
    <t>Dirección Financiera
RECAUDO
CONTABILIDAD 
Oficina Asesora Juridica</t>
  </si>
  <si>
    <r>
      <rPr>
        <b/>
        <sz val="10"/>
        <rFont val="Arial"/>
        <family val="2"/>
      </rPr>
      <t xml:space="preserve">Hallazgo N° 166. Conciliación de Cartera y Castigo de Cartera entre Jurídica Vs Contabilidad (A). Sede Nacional
</t>
    </r>
    <r>
      <rPr>
        <sz val="10"/>
        <rFont val="Arial"/>
        <family val="2"/>
      </rPr>
      <t xml:space="preserve">
Se evidenció que la información allegada por el área contable difiere de la reportada por la Oficina Jurídica. Situación que refleja valores castigados superiores en contabilidad, de igual manera, como se observa en el cuadro anterior, (ver cuadro No. 151)  la Oficina Jurídica reporta castigos de cartera para cuatro regionales que contabilidad no refleja, las anteriores situaciones causan subestimación en la cuenta Deudores-14 por $4.632,72 millones y en el Patrimonio-32 en el mismo valor; así mismo, refleja una sobreestimación en Deudores-14 por $2.904,46 millones y en el Patrimonio-32 por la misma cuantía.
Se observa que la Oficina Jurídica reportó valores por $765,32 millones, mientras que el área de Contabilidad no reporta cifra alguna, diferencia equivalente al 0.5% del total de la Cuenta; lo que implica una sobreestimación en las cuenta de Deudores-14 por $765.32 millones y Patrimonio-32 por el mismo valor.   
Se evidenció que en el saldo de cartera castigada a diciembre 31 de 2014 existen diferencias del valor reportado en el capital por cada área en las siguientes regionales (Cuadro No. 152)
De la información suministrada por el Área Financiera mediante oficio con radicado No.I-2015-022080-0101 del 25 de marzo de 2015 y la Oficina Asesora Jurídica mediante oficio con radicado No.I-2015-022350-0101 del 26 de marzo de 2015 del ICBF se evidenció que existen diferencias partiendo del saldo contable por $65.467,16 millones a diciembre 31 de 2014 (saldo inicial+débitos-créditos) ver cuadros Nos. 153,154, 155 y 156.
Lo anterior refleja que la información allegada por el área contable difiere de la reportada por la Oficina Jurídica respecto de la cartera del ICBF, por cuanto refleja valores superiores en contabilidad por $37.622,03 millones y de igual manera la Oficina Jurídica reporta cartera para nueve regionales que contabilidad no registra por $5.963,46 millones, las anteriores situaciones causan sobrestimación en la cuenta Deudores-14 por $37.622,03 millones y en el Patrimonio-32 en el mismo valor; así mismo, refleja una subestimación en Deudores-14 por $5.963,46 millones y en el Patrimonio-32 por la misma cuantía. (Ver cuadros del 150 al 156)
</t>
    </r>
  </si>
  <si>
    <t>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t>
  </si>
  <si>
    <t>Conciliar con el área  jurídica en forma mensual, con el fin de tener el control de la cifras reflejadas en el balance.</t>
  </si>
  <si>
    <r>
      <rPr>
        <b/>
        <sz val="10"/>
        <rFont val="Arial"/>
        <family val="2"/>
      </rPr>
      <t xml:space="preserve">Actividad 1. </t>
    </r>
    <r>
      <rPr>
        <sz val="10"/>
        <rFont val="Arial"/>
        <family val="2"/>
      </rPr>
      <t>Solicitar mensualmente a la Oficina Asesora Jurídica la Información de la cuenta  14 - Deudores</t>
    </r>
  </si>
  <si>
    <t>Conciliar con el área  jurídica en forma mensual con el fin de tener el control de la cifras reflejadas en el balance.</t>
  </si>
  <si>
    <r>
      <rPr>
        <b/>
        <sz val="10"/>
        <rFont val="Arial"/>
        <family val="2"/>
      </rPr>
      <t>Actividad 2.</t>
    </r>
    <r>
      <rPr>
        <sz val="10"/>
        <rFont val="Arial"/>
        <family val="2"/>
      </rPr>
      <t xml:space="preserve"> Conciliar mensualmente la información de la cuenta  14 - Deudores</t>
    </r>
  </si>
  <si>
    <r>
      <rPr>
        <b/>
        <sz val="10"/>
        <rFont val="Arial"/>
        <family val="2"/>
      </rPr>
      <t>Actividad 3.</t>
    </r>
    <r>
      <rPr>
        <sz val="10"/>
        <rFont val="Arial"/>
        <family val="2"/>
      </rPr>
      <t xml:space="preserve"> Depurar las partidas conciliatorias resultado de la conciliación inter áreas</t>
    </r>
  </si>
  <si>
    <t>ARGR2014-CGR-FIN170</t>
  </si>
  <si>
    <r>
      <rPr>
        <b/>
        <sz val="10"/>
        <rFont val="Arial"/>
        <family val="2"/>
      </rPr>
      <t>Hallazgo N° 170. Cuentas por cobrar (A). Santander</t>
    </r>
    <r>
      <rPr>
        <sz val="10"/>
        <rFont val="Arial"/>
        <family val="2"/>
      </rPr>
      <t xml:space="preserve">
La Resolución 357 de 2008 de la Contaduría General de la Nación, por la cual se adopta el procedimiento de control interno contable y de reporte del informe anual de evaluación a la Contaduría General de la Nación, en el literal primero del numeral 3.8 señala “Deben realizarse conciliaciones permanentes para contrastar, y ajustar si a ello hubiere lugar, la información registrada en la contabilidad de la entidad contable pública y los datos que tienen las diferentes dependencias respecto a su responsabilidad en la administración de un proceso especifico”. 
No obstante lo establecido en la norma, las Cuentas por Cobrar según contabilidad presentan diferencias de $251 millones comparada con la información registrada en las áreas de Tesorería, Jurídica, Gestión Humana y Recaudo, afectando las cuentas 140102 y 140104 por $28 millones respectivamente, 147064 por $59 millones, 147073 por $0,08 millones, 147083 por $12 millones, 147090 por $201 millones, 147502 por $22 millones y la 147509 $0.8 millones,  (ver cuadro Mo. 164)
</t>
    </r>
  </si>
  <si>
    <t xml:space="preserve">No se han realizado los registros correspondiente, lo anterior originado en la falta de procedimientos que faciliten los procesos de ajustes y depuraciones de las cuentas, así como en la consecución de los soportes indispensables para el registro de los mismos y a la falta de adecuados canales de comunicación entre las diferentes áreas que interactúan en el proceso, situación que incide en la razonabilidad de los Saldos Contables, sobrestimando la cuenta 14 y la 320801 Patrimonio Institucional al cierre de la vigencia fiscal 2014. </t>
  </si>
  <si>
    <t>Elaborar Conciliación inter-áreas y solicitar la información oportuna de las demás áreas.</t>
  </si>
  <si>
    <r>
      <rPr>
        <b/>
        <sz val="10"/>
        <rFont val="Arial"/>
        <family val="2"/>
      </rPr>
      <t xml:space="preserve">Actividad 1. </t>
    </r>
    <r>
      <rPr>
        <sz val="10"/>
        <rFont val="Arial"/>
        <family val="2"/>
      </rPr>
      <t>Realizar seguimiento trimestral a las conciliaciones inter- áreas de la Regional Santander.</t>
    </r>
  </si>
  <si>
    <t>Conciliaciones</t>
  </si>
  <si>
    <t>ARGR2014-CGR-FIN173</t>
  </si>
  <si>
    <t>Dirección Financiera
GRUPO FINANCIERO</t>
  </si>
  <si>
    <t>Coordinar con la Dirección Administrativa el envío oportuno de la información soporte a las Regionales frente a los contratos celebrados en la Dirección General.</t>
  </si>
  <si>
    <r>
      <rPr>
        <b/>
        <sz val="10"/>
        <rFont val="Arial"/>
        <family val="2"/>
      </rPr>
      <t>Actividad 1.</t>
    </r>
    <r>
      <rPr>
        <sz val="10"/>
        <rFont val="Arial"/>
        <family val="2"/>
      </rPr>
      <t xml:space="preserve"> Remitir memorando a la Dirección Administrativa solicitando el envío de los soportes que evidencien la legalización de los bienes Inmuebles.</t>
    </r>
  </si>
  <si>
    <r>
      <rPr>
        <b/>
        <sz val="10"/>
        <rFont val="Arial"/>
        <family val="2"/>
      </rPr>
      <t>Actividad 2</t>
    </r>
    <r>
      <rPr>
        <sz val="10"/>
        <rFont val="Arial"/>
        <family val="2"/>
      </rPr>
      <t>. Remitir memorando de los saldos contables mensuales de las cuentas que afecten la Propiedad, Planta y Equipo de cada una de las regionales a la Dirección Administrativa.</t>
    </r>
  </si>
  <si>
    <t>ARGR2014-CGR-FIN174</t>
  </si>
  <si>
    <r>
      <rPr>
        <b/>
        <sz val="10"/>
        <rFont val="Arial"/>
        <family val="2"/>
      </rPr>
      <t xml:space="preserve">Hallazgo N° 174. Muebles pendientes de legalizar (A). Atlántico y Vaupés
</t>
    </r>
    <r>
      <rPr>
        <sz val="10"/>
        <rFont val="Arial"/>
        <family val="2"/>
      </rPr>
      <t xml:space="preserve">A 31 de diciembre de 2014 el Informe Contable de la Regional Atlántico del ICBF registra en la cuenta 166504 "Muebles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
Esta situación no permitió que la CGR pudiera establecer su ubicación y constatar su existencia física; 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
</t>
    </r>
  </si>
  <si>
    <t>Coordinar con las dependencias de Gestión de Bienes e Infraestructura el envío oportuno de la información soporte a las Regionales frente a los contratos celebrados en la Dirección General.</t>
  </si>
  <si>
    <r>
      <rPr>
        <b/>
        <sz val="10"/>
        <rFont val="Arial"/>
        <family val="2"/>
      </rPr>
      <t>Actividad 1.</t>
    </r>
    <r>
      <rPr>
        <sz val="10"/>
        <rFont val="Arial"/>
        <family val="2"/>
      </rPr>
      <t xml:space="preserve"> Remitir memorando a la Dirección Administrativa recordandole cuales son los documentos idoneos para la legalización de los bienes muebles que van a ser soporte del registro contable.</t>
    </r>
  </si>
  <si>
    <t>ARGR2014-CGR-FIN176</t>
  </si>
  <si>
    <t xml:space="preserve">Situación que se presentó por deficiencias de control interno contable en el registro y cálculo de la depreciación de los bienes objeto de la misma, lo que generó incertidumbre en la cuenta 168501 al cierre de la vigencia 2014.  
Lo señalado anteriormente obedece a la 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
(...) situación que se presenta por debilidades en los mecanismos de control interno contable al incluir en el aplicativo SEVEN ERP estos activos como activos “no depreciables” al momento de migrarse del sistema de información SIRF, sin que se realicen los ajustes pertinentes, (...)
</t>
  </si>
  <si>
    <t>Coordinar con la Dirección Administrativa la conciliación de la información con respectos a la depreciación y amortización de Activos Fijos.</t>
  </si>
  <si>
    <r>
      <rPr>
        <b/>
        <sz val="10"/>
        <rFont val="Arial"/>
        <family val="2"/>
      </rPr>
      <t>Actividad 1.</t>
    </r>
    <r>
      <rPr>
        <sz val="10"/>
        <rFont val="Arial"/>
        <family val="2"/>
      </rPr>
      <t xml:space="preserve"> Informar a la Dirección Administrativa las diferencias presentadas en los registros contables generados por el sistema relacionados con la depreciación y amortización de activos fijos.</t>
    </r>
  </si>
  <si>
    <r>
      <rPr>
        <b/>
        <sz val="10"/>
        <rFont val="Arial"/>
        <family val="2"/>
      </rPr>
      <t xml:space="preserve">Actividad 2. </t>
    </r>
    <r>
      <rPr>
        <sz val="10"/>
        <rFont val="Arial"/>
        <family val="2"/>
      </rPr>
      <t>Ratificar las instrucciones dadas mediante memorando con número de radicado I-2014-046035-0101 del 9 de octubre de 2014, a las Regionales sobre el proceso de la conciliación de Activos Fijos.</t>
    </r>
  </si>
  <si>
    <t>Coordinar con la Dirección Administrativa y la Regional Antioquia, la conciliación de la información con respectos a la depreciación y amortización de Activos Fijos.</t>
  </si>
  <si>
    <r>
      <rPr>
        <b/>
        <sz val="10"/>
        <rFont val="Arial"/>
        <family val="2"/>
      </rPr>
      <t xml:space="preserve">Actividad 3. </t>
    </r>
    <r>
      <rPr>
        <sz val="10"/>
        <rFont val="Arial"/>
        <family val="2"/>
      </rPr>
      <t>Verificar la trazabilidad contable de los registro efectuados respecto al Contrato No. 1620 de 2013 de la Regional Antioquia.</t>
    </r>
  </si>
  <si>
    <t>ARGR2014-CGR-FIN177</t>
  </si>
  <si>
    <r>
      <rPr>
        <b/>
        <sz val="10"/>
        <rFont val="Arial"/>
        <family val="2"/>
      </rPr>
      <t xml:space="preserve"> Hallazgo N° 177. Construcciones en curso (A). Atlántico, Cauca, Guaviare, Huila, Santander y Tolima</t>
    </r>
    <r>
      <rPr>
        <sz val="10"/>
        <rFont val="Arial"/>
        <family val="2"/>
      </rPr>
      <t xml:space="preserve">
</t>
    </r>
    <r>
      <rPr>
        <b/>
        <sz val="10"/>
        <rFont val="Arial"/>
        <family val="2"/>
      </rPr>
      <t>• Tolima</t>
    </r>
    <r>
      <rPr>
        <sz val="10"/>
        <rFont val="Arial"/>
        <family val="2"/>
      </rPr>
      <t xml:space="preserve">
El ICBF Regional Tolima reveló en la información financiera, un saldo a diciembre 31 de 2014 en la cuenta 161501 por $11.228,26 millones correspondiente a los convenios 081 de 2010; 218, 263, 265, 514, 525, 501 de 2011; 3322 de 2012; 1498 y 1640 de 2013 por concepto de desembolsos efectuados por el Nivel Central para proyectos de interventoría, diseño, construcción, adecuación y dotación de Jardines Infantiles, Centros de Desarrollo Integral y Centros Zonales, los cuales se encuentran en su totalidad terminados, construidos y pendientes de legalizar debiendo estar registrados en la cuenta 164027- Edificaciones pendientes de legalizar.
Lo anterior por debilidades en el suministro de información del nivel central hacia las regionales en cuanto a los soportes de los registros efectuados directamente por la Dirección Financiera del ICBF en el SIIF Nación, lo que no permite efectuar los ajustes y reclasificaciones pertinentes en forma oportuna y exacta, generando sobrestimación de la cuenta 161501 -Construcciones en Curso-por $11.228,26 millones y subestimación de la cuenta 164027-Edificaciones pendientes de legalizar, en igual cuantía.
</t>
    </r>
  </si>
  <si>
    <t>Debilidades en el suministro de información del nivel central hacia las regionales en cuanto a los soportes de los registros efectuados directamente por la Dirección Financiera del ICBF en el SIIF Nación</t>
  </si>
  <si>
    <r>
      <rPr>
        <b/>
        <sz val="10"/>
        <rFont val="Arial"/>
        <family val="2"/>
      </rPr>
      <t>Actividad 1.</t>
    </r>
    <r>
      <rPr>
        <sz val="10"/>
        <rFont val="Arial"/>
        <family val="2"/>
      </rPr>
      <t xml:space="preserve"> Remitir memorando a la Dirección Administrativa (Grupos de Gestión de Bienes e Infraestructura) recordandole cuales son los documentos idoneos para la legalización de los bienes inmuebles que van a ser soporte del registro contable.
</t>
    </r>
  </si>
  <si>
    <t>Dirección Financiera
GRUPO FINANCIERO
Dirección Administrativa</t>
  </si>
  <si>
    <r>
      <rPr>
        <b/>
        <sz val="10"/>
        <rFont val="Arial"/>
        <family val="2"/>
      </rPr>
      <t xml:space="preserve">Actividad 2. </t>
    </r>
    <r>
      <rPr>
        <sz val="10"/>
        <rFont val="Arial"/>
        <family val="2"/>
      </rPr>
      <t>Remitir memorando de los saldos contables mensuales de las cuentas que afecten Propiedad, Planta y Equipo de cada una de las regionales a la Dirección Administrativa.</t>
    </r>
  </si>
  <si>
    <t>ARGR2014-CGR-FIN178</t>
  </si>
  <si>
    <r>
      <rPr>
        <b/>
        <sz val="10"/>
        <rFont val="Arial"/>
        <family val="2"/>
      </rPr>
      <t xml:space="preserve">Hallazgo N° 178. Construcciones en curso (A-CGN). Casanare 
</t>
    </r>
    <r>
      <rPr>
        <sz val="10"/>
        <rFont val="Arial"/>
        <family val="2"/>
      </rPr>
      <t xml:space="preserve">
Guía de gestión de bienes del ICBF. Ley 734 de 2002 Articulo 48 numeral 34, Articulo 35 numeral 13. Resolución 357 de 2008- Procedimiento de control interno contable numeral 2.2 Actividades de Identificación. 
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
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t>
    </r>
  </si>
  <si>
    <r>
      <rPr>
        <b/>
        <sz val="10"/>
        <rFont val="Arial"/>
        <family val="2"/>
      </rPr>
      <t>Actividad 1.</t>
    </r>
    <r>
      <rPr>
        <sz val="10"/>
        <rFont val="Arial"/>
        <family val="2"/>
      </rPr>
      <t xml:space="preserve"> Remitir memorando a la Dirección Administrativa (Grupos de Gestión de Bienes e Infraestructura) recordandole cuales son los documentos idoneos para la legalización de los bienes inmuebles que van a ser soporte del registro contable
</t>
    </r>
  </si>
  <si>
    <r>
      <rPr>
        <b/>
        <sz val="10"/>
        <rFont val="Arial"/>
        <family val="2"/>
      </rPr>
      <t>Actividad 2.</t>
    </r>
    <r>
      <rPr>
        <sz val="10"/>
        <rFont val="Arial"/>
        <family val="2"/>
      </rPr>
      <t xml:space="preserve"> Remitir memorando de los saldos contables mensuales de las cuentas que afecten Propiedad Planta y Equipo de cada una de las regionales a la Dirección Administrativa</t>
    </r>
  </si>
  <si>
    <r>
      <rPr>
        <b/>
        <sz val="10"/>
        <rFont val="Arial"/>
        <family val="2"/>
      </rPr>
      <t>Actividad 3.</t>
    </r>
    <r>
      <rPr>
        <sz val="10"/>
        <rFont val="Arial"/>
        <family val="2"/>
      </rPr>
      <t xml:space="preserve"> Realizar mesa de trabajo con la Dirección de Contratacion para la revisión y socialización del componente financiero de la Guía de Supervision, Manual de Contratacón y la Resolución 3333 de 2015, con el fin de realizar los ajustes pertinentes y que los tres contenga los requisitos y/o documentos idoneos como herramienta base para la supervisión de contratos y/o pago de cuentas.
</t>
    </r>
  </si>
  <si>
    <t>Mesa de trabajo</t>
  </si>
  <si>
    <r>
      <rPr>
        <b/>
        <sz val="10"/>
        <rFont val="Arial"/>
        <family val="2"/>
      </rPr>
      <t>Actividad 4:</t>
    </r>
    <r>
      <rPr>
        <sz val="10"/>
        <rFont val="Arial"/>
        <family val="2"/>
      </rPr>
      <t xml:space="preserve"> Realizar mesa de trabajo con Dirección Administrativa, para identificar necesidades de información y soportes para el registro contable respecto de obras de infraestructura adelantadas por FONADE</t>
    </r>
  </si>
  <si>
    <t>Dirección Financiera
GRUPO DE RECAUDO</t>
  </si>
  <si>
    <r>
      <rPr>
        <b/>
        <sz val="10"/>
        <rFont val="Arial"/>
        <family val="2"/>
      </rPr>
      <t>Hallazgo N° 191. Diferencias en cuentas (A-CGN). Bogotá y Vaupés</t>
    </r>
    <r>
      <rPr>
        <sz val="10"/>
        <rFont val="Arial"/>
        <family val="2"/>
      </rPr>
      <t xml:space="preserve">
• Bogota. Registros de cuentas
De conformidad con lo dispuesto en el Plan General de Contabilidad Pública, y la Resolución 357 de 2008.
Del análisis a la cuenta concretamente a las Cuentas por Pagar, código 242513-Saldos a Favor de Beneficiarios- por $428.9 millones, Superintendencia de Notariado y Registro; está en trámite por parte de recaudo para devolución de dichos dineros, $4.3 millones, por parte de Gestión Humana para realizar la respectiva devolución.
Lo anterior debido a que se encuentra un saldo pendiente y que de acuerdo con la nueva Guía de Auditoría de la Contraloría General de la República si se tienen partidas pendientes por depurar como pagos pendientes por reclasificar, o registrar en libros, entre otras, se debe totalizar y establecer la sobrestimación o subestimación a que haya a lugar. 
La situación descrita genera una sobrestimación en el saldo de la cuenta 242513-Saldos a Favor de Beneficiarios, por $4.3 millones, por ende una no razonabilidad del saldo registrado a 31 de diciembre de 2014. 
</t>
    </r>
  </si>
  <si>
    <t>Realizar seguimiento para la legalización de la cuenta por pagar No. 242513 - Saldos a Favor de Beneficiarios</t>
  </si>
  <si>
    <r>
      <rPr>
        <b/>
        <sz val="10"/>
        <rFont val="Arial"/>
        <family val="2"/>
      </rPr>
      <t>Actividad 1.</t>
    </r>
    <r>
      <rPr>
        <sz val="10"/>
        <rFont val="Arial"/>
        <family val="2"/>
      </rPr>
      <t xml:space="preserve"> Programar Comité de Seguimiento Proceso de Fsicalizacion y Administarcion de Cartera de la Diercción General para presentar el caso de la Superintendencia de Notariado y Registro</t>
    </r>
  </si>
  <si>
    <r>
      <rPr>
        <b/>
        <sz val="10"/>
        <rFont val="Arial"/>
        <family val="2"/>
      </rPr>
      <t>Actividad 2.</t>
    </r>
    <r>
      <rPr>
        <sz val="10"/>
        <rFont val="Arial"/>
        <family val="2"/>
      </rPr>
      <t xml:space="preserve"> Enviar a la Regional Bogotá Acta de Comité de Fiscalización, para la expedición del acto administrativo ordenando el pago a la Superintendencia de Industria y Comercio.</t>
    </r>
  </si>
  <si>
    <t>ARGR2014-CGR-FIN195</t>
  </si>
  <si>
    <r>
      <rPr>
        <b/>
        <sz val="10"/>
        <rFont val="Arial"/>
        <family val="2"/>
      </rPr>
      <t>Hallazgo N° 195. Recaudos por clasificar (A). Sede Nacional, Atlantico y Nariño</t>
    </r>
    <r>
      <rPr>
        <sz val="10"/>
        <rFont val="Arial"/>
        <family val="2"/>
      </rPr>
      <t xml:space="preserve">
• Sede Nacional. Cuenta 2905 Recaudos a favor de Terceros-Conciliación 
El ICBF a 31 de diciembre de 2014 en sus Estados Contables y en sus Notas Especificas, refleja en la cuenta Recaudos a Favor de Terceros la siguiente composición: 
De esta cuenta, la más representativa es la sub-cuenta 290580-Recaudos por clasificar, compuesta por los recaudos no identificados en cuentas bancarias del ICBF y que no han sido aplicados al concepto correspondiente por la falta de identificación del tercero y/o identificación del concepto del recaudo de vigencias anteriores cuya cifra asciende a $4.679,3 millones; la anterior situación causa una sobrestimación en la sub-cuenta 290580-Recaudos por clasificar por $4.679,3 millones y subestimación en el Patrimonio-32 por el mismo valor. 
</t>
    </r>
    <r>
      <rPr>
        <b/>
        <sz val="10"/>
        <rFont val="Arial"/>
        <family val="2"/>
      </rPr>
      <t xml:space="preserve">• Atlantico:  </t>
    </r>
    <r>
      <rPr>
        <sz val="10"/>
        <rFont val="Arial"/>
        <family val="2"/>
      </rPr>
      <t xml:space="preserve">Al cierre de la vigencia 2014 el ICBF Regional Atlántico refleja en la cuenta 290580 “Recaudos pendientes por Clasificar”, un saldo de $16.7 millones, el cual viene pendiente de ajustar y aplicar a las cuentas definitivas desde las vigencias 2012 y 2013, l
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
</t>
    </r>
    <r>
      <rPr>
        <b/>
        <sz val="10"/>
        <rFont val="Arial"/>
        <family val="2"/>
      </rPr>
      <t xml:space="preserve">• Nariño </t>
    </r>
    <r>
      <rPr>
        <sz val="10"/>
        <rFont val="Arial"/>
        <family val="2"/>
      </rPr>
      <t xml:space="preserve">
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t>
    </r>
  </si>
  <si>
    <t>Debilidades en la gestión de conciliación oportuna, debilidad en las acciones pertinentes a efectos de depurar totalmente la información contable y la revelación correcta en los Estados Contables, reportando los derechos, bienes u obligaciones ciertas para la entidad.
Deficiencias en el control interno contable, afectando la adecuada presentación y revelación de las cifras en la información contable.</t>
  </si>
  <si>
    <t xml:space="preserve">Gestionar de manera oportuna la depuración, conciliación y control del saldo de la cuenta contable 290580 recaudos por clasificar.  </t>
  </si>
  <si>
    <r>
      <rPr>
        <b/>
        <sz val="10"/>
        <rFont val="Arial"/>
        <family val="2"/>
      </rPr>
      <t>Actividad 1.</t>
    </r>
    <r>
      <rPr>
        <sz val="10"/>
        <rFont val="Arial"/>
        <family val="2"/>
      </rPr>
      <t xml:space="preserve"> Realizar consulta y  generar auxiliar detallado mensual en SIIF Nación del libro mayor de saldos y movimientos por PCI, para establecer el saldo a depurar. </t>
    </r>
  </si>
  <si>
    <t>Reportes</t>
  </si>
  <si>
    <r>
      <rPr>
        <b/>
        <sz val="10"/>
        <rFont val="Arial"/>
        <family val="2"/>
      </rPr>
      <t>Actividad 2.</t>
    </r>
    <r>
      <rPr>
        <sz val="10"/>
        <rFont val="Arial"/>
        <family val="2"/>
      </rPr>
      <t xml:space="preserve"> Analizar y cruzar las partidas que componen el saldo de la cuenta 290580- Recaudos por Clasificar, de acuerdo con los reportes generados de forma automática y manual en SIIF Nación.</t>
    </r>
  </si>
  <si>
    <r>
      <rPr>
        <b/>
        <sz val="10"/>
        <rFont val="Arial"/>
        <family val="2"/>
      </rPr>
      <t>Actividad 3.</t>
    </r>
    <r>
      <rPr>
        <sz val="10"/>
        <rFont val="Arial"/>
        <family val="2"/>
      </rPr>
      <t xml:space="preserve"> Realizar los registros contables debidamente soportados. </t>
    </r>
  </si>
  <si>
    <t>ARGR2014-CGR-FIN197</t>
  </si>
  <si>
    <t>Dirección Financiera
RECAUDO</t>
  </si>
  <si>
    <r>
      <rPr>
        <b/>
        <sz val="10"/>
        <rFont val="Arial"/>
        <family val="2"/>
      </rPr>
      <t xml:space="preserve">Hallazgo N° 197. Reconocimiento del ingreso (A). Sede Nacional
</t>
    </r>
    <r>
      <rPr>
        <sz val="10"/>
        <rFont val="Arial"/>
        <family val="2"/>
      </rPr>
      <t xml:space="preserve">
El ICBF durante la vigencia 2014, realizó de manera simultánea el reconocimiento y registro de los ingresos obtenidos por concepto de aportes de la Ley 21 de 1982- aportes parafiscales del 3% “cuyos recursos son los aportes sobre la nómina, creados por disposiciones legales, que se originan en pagos obligatorios de la relación laboral de las entidades públicas y privadas” así:
Primero, registra el Recaudo debitando la cuenta 1110-bancos y como contrapartida los 290580-Recaudos por Clasificar. Posteriormente, hace el reconocimiento de la obligación incrementando la cuenta Deudores-1402 contra el Ingreso de Aportes-4114 y finalmente retira de la cuenta 290580-Recaudos por Clasificar, debitándola y como contrapartida la cuenta 1402-Deudores.
Situación que evidencia el incumplimiento que como entidad pública inmersa en el ámbito de aplicación del Régimen de Contabilidad Pública-RCP está condicionada, omitiendo lo definido en el Marco Conceptual del PGCP ya que es el medio de Normalización y Regulación contable pública en Colombia, en cuanto a:
 </t>
    </r>
  </si>
  <si>
    <t>Analizar el impacto y la viabilidad técnica y financiera de registro y reconocimiento de causación del aporte parafiscal 3% que se recauda por los diferentes canales (PILA, Bancos, CFC).</t>
  </si>
  <si>
    <r>
      <rPr>
        <b/>
        <sz val="10"/>
        <rFont val="Arial"/>
        <family val="2"/>
      </rPr>
      <t xml:space="preserve">Actividad 1. </t>
    </r>
    <r>
      <rPr>
        <sz val="10"/>
        <rFont val="Arial"/>
        <family val="2"/>
      </rPr>
      <t>Realizar mesas de trabajo con los Grupos de Tesorería, Recaudo y Contabilidad, con el fin de establecer la posición Institucional frente al registro y reconocimiento de causación del aporte parafiscal 3% que se recauda por los diferentes canales (PILA, Bancos, CFC).</t>
    </r>
  </si>
  <si>
    <t>Mesas de Trabajo</t>
  </si>
  <si>
    <r>
      <rPr>
        <b/>
        <sz val="10"/>
        <rFont val="Arial"/>
        <family val="2"/>
      </rPr>
      <t>Actividad 2.</t>
    </r>
    <r>
      <rPr>
        <sz val="10"/>
        <rFont val="Arial"/>
        <family val="2"/>
      </rPr>
      <t xml:space="preserve"> Enviar oficio a la Contaduría General de la Nación, exponiendo los argumentos con respecto a la causación del aporte parafiscal.</t>
    </r>
  </si>
  <si>
    <t>ARGR2014-CGR-FIN198</t>
  </si>
  <si>
    <r>
      <rPr>
        <b/>
        <sz val="10"/>
        <rFont val="Arial"/>
        <family val="2"/>
      </rPr>
      <t xml:space="preserve">Hallazgo N° 198. Notas a los Estados Contables (A). Sede Nacional </t>
    </r>
    <r>
      <rPr>
        <sz val="10"/>
        <rFont val="Arial"/>
        <family val="2"/>
      </rPr>
      <t xml:space="preserve">
- Revelación plena en las notas a los Estados Contables. Grupo 12 Inversiones. 
El ICBF, en su nota No. 2 del grupo 12-inversiones en los estados contables, no evidencia información alguna sobre los recursos manejados por el Instituto, cuya fuente proviene del Fondo de Insolvencia junto con sus rendimientos, como se evidencia así:  “NOTA No. 2-INVERSIONES. 
- Revelación plena en las notas a los Estados Contables. Nota No. 22 otros ingresos:  El ICBF, en su nota No. 22 del grupo 41-Ingresos, revelada a cuatro dígitos en la subcuenta 4815 -Ajustes de Ejercicios Anteriores- de los estados contables, revela en sus notas para la vigencia 2014 $5.354,2 millones, cifra que difiere a la reportada a los entes de Control sobre el mismo periodo, la cual fue por $62.305,1 millones
• Cuenta 2905 Recaudos a favor de Terceros -Fondo de Insolvencia:  En el Nivel Nacional del ICBF, se encuentra registrado en la cuenta contable 290580 Recaudos por Clasificar, un registro correspondiente al Fondo de Insolvencia por $5.504,01 millones, cuyo origen radica en el Decreto 1331 de 1998, creado para la protección de los créditos otorgados por el ICBF a Madres Comunitarias -Programa de Mejoramiento de Vivienda- y por el cual el ICBF y el Instituto de Crédito Territorial celebraron un Convenio Interinstitucional, para regular los fondos de Contrapartida Nacional para la administración e inversión de recursos. Con ese propósito, se realizó el Contrato Interadministrativo Nro.00/11/102/90/T1998-2, el cual tenía como objeto constituir un fondo fiduciario con los recursos del Préstamo No. 3201-CO del Banco Mundial. El plazo de ejecución del convenio fue a 20 años, con fecha de inicio del 02 de noviembre de 1990 y finalización del 02 de noviembre de 2010. Como resultado del saldo final de dicho encargo fiduciario, el ICBF tiene registrado $5.504,01 millones hace aproximadamente 04 años.
Lo anterior, refleja debilidades en las acciones oportunas por parte del ICBF para establecer el uso de dichos recursos ante las entidades competentes, teniendo en cuenta que solamente hasta noviembre de 2014 el ICBF preguntó al MCHP qué hacer con el remanente de éstos recursos. Gestión que pudo impactar y contribuir en el desarrollo de la misión institucional y en las metas sociales establecidas para la entidad. 
Adicionalmente, no se evidencia la revelación de los rendimientos que se deben haber generado en el tiempo (aproximadamente hace cuatro años) con cargo a esta fuente. Situación que genera debilidad en la revelación de información de los estados contables a diciembre 31 de 2014, (ver cuadro No. 183).
</t>
    </r>
  </si>
  <si>
    <t>Inobservancia a los principios y procedimientos de contabilidad pública y debilidad en la información revelada, ya que no refleja de forma cierta la situación financiera, económica, social y ambiental de la entidad contable pública, no atendiendo a las normas técnicas que producen información sobre la situación, la actividad y el potencial de servicio o la capacidad para generar flujos de recursos de la entidad contable pública.</t>
  </si>
  <si>
    <t>Revelación amplia y suficiente en las Notas Generales y Específicas.</t>
  </si>
  <si>
    <r>
      <t xml:space="preserve">Actividad 1. </t>
    </r>
    <r>
      <rPr>
        <sz val="10"/>
        <rFont val="Arial"/>
        <family val="2"/>
      </rPr>
      <t>Revelar el detalle de la composición de la cuenta contable de inversiones que tiene el ICBF a 31 de diciembre de cada vigencia.</t>
    </r>
  </si>
  <si>
    <t>Nota a los Estados Contables</t>
  </si>
  <si>
    <r>
      <t xml:space="preserve">Actividad 2.  </t>
    </r>
    <r>
      <rPr>
        <sz val="10"/>
        <rFont val="Arial"/>
        <family val="2"/>
      </rPr>
      <t>Dar cumplimiento a lo establecido en el Plan General de Contabilidad Púbica, para la presentación y revelación de las Notas Generales y Específicas a los Estados Contables del año 2015.</t>
    </r>
  </si>
  <si>
    <t>Dirección Financiera
PLANEACION Y SEGUIMIENTO</t>
  </si>
  <si>
    <t>Determinar el uso y destinación efectuada a los recursos del Fondo de Insolvencia.</t>
  </si>
  <si>
    <r>
      <t xml:space="preserve">Actividad 3. </t>
    </r>
    <r>
      <rPr>
        <sz val="10"/>
        <rFont val="Arial"/>
        <family val="2"/>
      </rPr>
      <t>Realizar mesas de trabajo entre los Grupos de Tesorería, Contabilidad y Presupuesto para emitir las respectivas certificaciones del uso y destinación efectuada a los recursos, con el acompañamiento de Planeación Financiera.</t>
    </r>
  </si>
  <si>
    <t>Realizar la imputación contable.</t>
  </si>
  <si>
    <r>
      <t xml:space="preserve">Actividad 4. </t>
    </r>
    <r>
      <rPr>
        <sz val="10"/>
        <rFont val="Arial"/>
        <family val="2"/>
      </rPr>
      <t>Realizar el registro contable.</t>
    </r>
  </si>
  <si>
    <t>Registro Contable</t>
  </si>
  <si>
    <t>ARGR2014-CGR-FIN227</t>
  </si>
  <si>
    <t>Dirección Financiera
Grupo Financiero</t>
  </si>
  <si>
    <r>
      <rPr>
        <b/>
        <sz val="10"/>
        <rFont val="Arial"/>
        <family val="2"/>
      </rPr>
      <t>Hallazgo N° 227. Debilidades en soportes contables (A). Cauca y Quindío</t>
    </r>
    <r>
      <rPr>
        <sz val="10"/>
        <rFont val="Arial"/>
        <family val="2"/>
      </rPr>
      <t xml:space="preserve"> 
• Cauca. Soportes contables 
El numeral 3.7 de la Resolución 357 de julio de 2008 , mediante la cual se adoptó el procedimiento de Control Interno Contable y de reporte del informe anual de evaluación a la Contaduría General de la Nación.
El ICBF Regional Cauca no cuenta con los documentos soportes indispensables para realizar los registros contables de las transacciones relacionadas con contratos de obra, los cuales provienen de convenios y/o contratos suscritos en la Sede Nacional, pero, de los cuales no se remiten las actas de terminación y/o liquidación de los mismos a la Sede Regional, debido a debilidades en el flujo de la información, por tanto, se registra falta de confiabilidad en las cifras del Grupo Propiedad, Planta y Equipo, porque se carece de los documentos soportes para el Reconocimiento contable de los mismos.  
El ICBF Regional Cauca no ha realizado la liquidación de Convenios y/o Contratos de Obra, que le dieron origen a la generación de activos, situación que ha impedido que se inicie el proceso el proceso de Depreciación y/o Amortización para reconocer el desgaste o pérdida de la capacidad operacional por el uso sobre inmuebles que se encuentran en condiciones de utilización, pero, que no han sido trasladados a las cuentas respectivas, originado por debilidades de orden administrativo y de Control Interno Contable. 
El aplicativo SIIF Regional Quindío del ICBF presenta diferencias al consolidar las partidas del Balance de prueba de la vigencia 2014, por cuanto la sumatoria de sus partidas débito superan a las correspondientes partidas crédito en $176.875 millones, igual situación se presenta en la vigencia 2012 por $208.715 millones.
</t>
    </r>
  </si>
  <si>
    <t xml:space="preserve">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
</t>
  </si>
  <si>
    <r>
      <rPr>
        <b/>
        <sz val="10"/>
        <rFont val="Arial"/>
        <family val="2"/>
      </rPr>
      <t>Actividad 1.</t>
    </r>
    <r>
      <rPr>
        <sz val="10"/>
        <rFont val="Arial"/>
        <family val="2"/>
      </rPr>
      <t xml:space="preserve"> Remitir memorando a los Grupos de Gestión de Bienes e Infraestructura solicitando el envío de los soportes que evidencien los registros contables.</t>
    </r>
  </si>
  <si>
    <r>
      <rPr>
        <b/>
        <sz val="10"/>
        <rFont val="Arial"/>
        <family val="2"/>
      </rPr>
      <t>Actividad 2</t>
    </r>
    <r>
      <rPr>
        <sz val="10"/>
        <rFont val="Arial"/>
        <family val="2"/>
      </rPr>
      <t>. Remitir memorando  a la Dirección Administrativa de los saldos contables mensuales de las cuentas que afecten la Propiedad, Planta y Equipo de cada una de las regionales.</t>
    </r>
  </si>
  <si>
    <t>Realizar el análisis correspondiente a los Estados Contables de la Regional Quindío.</t>
  </si>
  <si>
    <r>
      <t xml:space="preserve">Actividad 3. </t>
    </r>
    <r>
      <rPr>
        <sz val="10"/>
        <rFont val="Arial"/>
        <family val="2"/>
      </rPr>
      <t>Generar balance de prueba de la Regional Quindío y realizar la revisión correspondiente.</t>
    </r>
  </si>
  <si>
    <t>Balance de Prueba</t>
  </si>
  <si>
    <t>ARGR2014-CGR-FIN234</t>
  </si>
  <si>
    <t>Dirección Financiera
NUEVO MODELO FINANCIERO</t>
  </si>
  <si>
    <r>
      <rPr>
        <b/>
        <sz val="10"/>
        <rFont val="Arial"/>
        <family val="2"/>
      </rPr>
      <t xml:space="preserve">Hallazgo N° 234. Nuevo Modelo Financiero (A-F). Sede Nacional
</t>
    </r>
    <r>
      <rPr>
        <sz val="10"/>
        <rFont val="Arial"/>
        <family val="2"/>
      </rPr>
      <t xml:space="preserve">El ICBF manifestó que para suplir las necesidades operativas no cubiertas por el SIIF Nación  para el proceso financiero, incurrió en la erogación de recursos, destinando horas de análisis y desarrollo a través del contrato celebrado con GONET COLOMBIA S.A. C.V. No 3360, cuyo objeto consistía en prestar servicio de desarrollo, implementación y mantenimiento  adaptivo y evolutivo, mediante el modelo de fábrica de software, denominado “Nuevo Modelo Financiero-NMF”, desarrollando los módulos de Apropiaciones, Bancos, Parametrizador Contable, Cajas Menores y Cartera. 
Por ello, el 05 de febrero de 2013  la Dirección Financiera presenta la propuesta del proyecto NMF, el cual contempla el desarrollo de diferentes módulos para garantizar en su totalidad la operación del proceso financiero.
De acuerdo con la trazabilidad evidenciada, el ICBF incurrió en erogaciones importantes para un fin específico, el cual a 31 de diciembre de 2014 no se cumplió en su totalidad, como se detalla a continuación: 
De este módulo a la fecha están pendientes algunas funcionalidades (ver cuadro No. 200, 201,203,207).
-Módulo de Cajas Menores: Al finalizar la vigencia 2014 se encuentra sin terminar y sin fecha estimada de finalización.
-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De otra parte, el Instituto incurrió en erogaciones adicionales para el desarrollo del proyecto tal como fue certificado por la entidad mediante el radicado No I-2015-013623-0101 del 24 de febrero de 2015, “personal contratado directamente por la dirección financiera para el proyecto…” destinando recurso humano exclusivo mediante la modalidad de prestación de servicios para los años 2013 y 2014, (Ver cuadro No. 208).
- En el módulo de bancos, al cierre de la vigencia 2014 están en prueba las 29 funcionalidades,  Se desconoce la fecha de entrada en producción.
- El módulo de apropiaciones se recibió en fase de pruebas, el cual a la fecha está funcionando parcialmente, 
- El módulo de Parametrizador Contable fue recibido por la entidad, pero no es posible su utilización al 100%
- El sub-módulo de Tesorería no está siendo utilizado debido a que no se ha implementado el sub-módulo de bancos.
- En el sub-módulo de Cartera se realizaron escenarios de prueba, y aunque entró en producción no ha sido utilizado porque el módulo de cartera no se desarrolló.
- En el sub-módulo de Jurídica, se realizaron escenarios de prueba hasta noviembre de 2013 y no hay fecha cierta de entrada en producción.
- El Sub-módulo Tributario está en revisión de casos de uso. 
- En el Sub-módulo Inversiones se realizaron escenarios de prueba, está en producción y pendiente la conciliación inter-áreas. 
</t>
    </r>
  </si>
  <si>
    <t>Lo anterior obedece a la falta de planeación, máxime que la entidad no cuenta con un estudio o análisis de costos puntual para el desarrollo del NMF; de otra parte, no ejerció un adecuado seguimiento y control .</t>
  </si>
  <si>
    <t>Validar los requerimientos solicitados a la Dirección de Información y Tecnología - DIT, frente a las necesidas actuales del proceso financiero.</t>
  </si>
  <si>
    <r>
      <t>Actividad 1.</t>
    </r>
    <r>
      <rPr>
        <sz val="10"/>
        <rFont val="Arial"/>
        <family val="2"/>
      </rPr>
      <t xml:space="preserve"> Realizar mesas de trabajo con los Grupos de la Dirección Financiera con el fin de revisar y analizar  los requerimientos que fueron definidos para ser desarrollados en el Nuevo Modelo Financiero, frente a las necesidades actuales del proceso financiero.</t>
    </r>
  </si>
  <si>
    <r>
      <t>Actividad 2.</t>
    </r>
    <r>
      <rPr>
        <sz val="10"/>
        <rFont val="Arial"/>
        <family val="2"/>
      </rPr>
      <t xml:space="preserve"> Informar a la Dirección de Información y Tecnología los resultados dados en las mesas de trabajo.</t>
    </r>
  </si>
  <si>
    <r>
      <t xml:space="preserve">Actividad 3. </t>
    </r>
    <r>
      <rPr>
        <sz val="10"/>
        <rFont val="Arial"/>
        <family val="2"/>
      </rPr>
      <t>Entregar los insumos solicitados por la DIT para el desarrollo de las herramientas definidas en la actividad No. 2</t>
    </r>
  </si>
  <si>
    <t>Documentos, Flujo de Información, Casos de Uso</t>
  </si>
  <si>
    <t>ARGR2014-CGR-FIN235</t>
  </si>
  <si>
    <r>
      <rPr>
        <b/>
        <sz val="10"/>
        <rFont val="Arial"/>
        <family val="2"/>
      </rPr>
      <t xml:space="preserve">Hallazgo N° 235. Nuevo Modelo Financiero (A). Bogotá, Cauca, Cundinamarca y Huila </t>
    </r>
    <r>
      <rPr>
        <sz val="10"/>
        <rFont val="Arial"/>
        <family val="2"/>
      </rPr>
      <t xml:space="preserve">
</t>
    </r>
    <r>
      <rPr>
        <b/>
        <sz val="10"/>
        <rFont val="Arial"/>
        <family val="2"/>
      </rPr>
      <t xml:space="preserve">• Bogotá:  </t>
    </r>
    <r>
      <rPr>
        <sz val="10"/>
        <rFont val="Arial"/>
        <family val="2"/>
      </rPr>
      <t xml:space="preserve">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
</t>
    </r>
    <r>
      <rPr>
        <b/>
        <sz val="10"/>
        <rFont val="Arial"/>
        <family val="2"/>
      </rPr>
      <t xml:space="preserve">• Cauca - </t>
    </r>
    <r>
      <rPr>
        <sz val="10"/>
        <rFont val="Arial"/>
        <family val="2"/>
      </rPr>
      <t xml:space="preserve">Manual de Usuario NMF - Instituto Colombiano de Bienestar Familiar ICBF
En el Instituto Colombiano de Bienestar Familiar ICBF-Regional Cauca, el aplicativo Nuevo Modelo Financiero, solo se encuentra operando a través del módulo parametrizador que incluye los aplicativos Kactus en nómina y Seven en Almacén, por tanto, los módulos Bancos y Apropiaciones aún no se encuentran en uso debido a inconsistencias registradas que no han sido solucionadas, con lo cual se evidencia falta de oportunidad en la puesta en marcha de esta herramienta, que debería entrar en funcionamiento a partir de la vigencia 2014, situación que no ha permitido la integración de la información financiera que se genera en las diferentes dependencias.
</t>
    </r>
    <r>
      <rPr>
        <b/>
        <sz val="10"/>
        <rFont val="Arial"/>
        <family val="2"/>
      </rPr>
      <t xml:space="preserve">• Cundinamarca:  </t>
    </r>
    <r>
      <rPr>
        <sz val="10"/>
        <rFont val="Arial"/>
        <family val="2"/>
      </rPr>
      <t xml:space="preserve">El Decreto N° 2674 del 21 de diciembre de 2012 establece que el Sistema Oficial de Información Financiero es el SIIF Nación, de acuerdo con la Circular N° 042 de 2012 del Ministerio de Hacienda el SIIF Nación es de obligatoria utilización. En el ICBF Regional Cundinamarca no están en producción los módulos Parametrizador, Apropiaciones y Bancos. 
</t>
    </r>
    <r>
      <rPr>
        <b/>
        <sz val="10"/>
        <rFont val="Arial"/>
        <family val="2"/>
      </rPr>
      <t xml:space="preserve">• Huila:  </t>
    </r>
    <r>
      <rPr>
        <sz val="10"/>
        <rFont val="Arial"/>
        <family val="2"/>
      </rPr>
      <t xml:space="preserve">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
 </t>
    </r>
  </si>
  <si>
    <t>Por falta de gestión y control que puede conllevar a aumentar el riesgo de confiabilidad en la información reportada.</t>
  </si>
  <si>
    <r>
      <rPr>
        <b/>
        <sz val="10"/>
        <rFont val="Arial"/>
        <family val="2"/>
      </rPr>
      <t xml:space="preserve">Actividad 1. </t>
    </r>
    <r>
      <rPr>
        <sz val="10"/>
        <rFont val="Arial"/>
        <family val="2"/>
      </rPr>
      <t>Emitir comunicación a la CGR para desvirtuar el hallazgo.</t>
    </r>
  </si>
  <si>
    <t>Emitir comunicado sobre la operatividad del parametrizador contable.</t>
  </si>
  <si>
    <r>
      <rPr>
        <b/>
        <sz val="10"/>
        <rFont val="Arial"/>
        <family val="2"/>
      </rPr>
      <t xml:space="preserve">Actividad 2. </t>
    </r>
    <r>
      <rPr>
        <sz val="10"/>
        <rFont val="Arial"/>
        <family val="2"/>
      </rPr>
      <t>Reiterar</t>
    </r>
    <r>
      <rPr>
        <b/>
        <sz val="10"/>
        <rFont val="Arial"/>
        <family val="2"/>
      </rPr>
      <t xml:space="preserve"> </t>
    </r>
    <r>
      <rPr>
        <sz val="10"/>
        <rFont val="Arial"/>
        <family val="2"/>
      </rPr>
      <t>a Nivel Nacional, la operatividad del parametrizador contable y demás herramientas  que se encuentran en producción para la operatividad del Proceso Financiero.</t>
    </r>
  </si>
  <si>
    <t>ARGR2014-CGR-FIN236</t>
  </si>
  <si>
    <r>
      <rPr>
        <b/>
        <sz val="10"/>
        <rFont val="Arial"/>
        <family val="2"/>
      </rPr>
      <t>Hallazgo N° 236. Denuncia del ICBF N° 2015-78519-82111D (A-IP). Sede Nacional</t>
    </r>
    <r>
      <rPr>
        <sz val="10"/>
        <rFont val="Arial"/>
        <family val="2"/>
      </rPr>
      <t xml:space="preserve">
En el trámite de la denuncia, se estableció que en responsabilidad de la RegionalICBF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t>
    </r>
  </si>
  <si>
    <r>
      <rPr>
        <b/>
        <sz val="10"/>
        <rFont val="Arial"/>
        <family val="2"/>
      </rPr>
      <t xml:space="preserve">Actividad 1. </t>
    </r>
    <r>
      <rPr>
        <sz val="10"/>
        <rFont val="Arial"/>
        <family val="2"/>
      </rPr>
      <t>Solicitar a la Regional Chocó el detalle de la trazabilidad financiera en el cumplimiento en el pago de sentencias.</t>
    </r>
  </si>
  <si>
    <r>
      <rPr>
        <b/>
        <sz val="10"/>
        <rFont val="Arial"/>
        <family val="2"/>
      </rPr>
      <t>Actividad 2.</t>
    </r>
    <r>
      <rPr>
        <sz val="10"/>
        <rFont val="Arial"/>
        <family val="2"/>
      </rPr>
      <t xml:space="preserve"> Generar informe para la Oficina Asesora Jurídica de la trazabilidad financiera de pago llevada a cabo por la Regional Choco.</t>
    </r>
  </si>
  <si>
    <r>
      <t>AE2012-CGR-REC-</t>
    </r>
    <r>
      <rPr>
        <b/>
        <sz val="10"/>
        <rFont val="Arial"/>
        <family val="2"/>
      </rPr>
      <t>006</t>
    </r>
  </si>
  <si>
    <t>Grupo Tesorería</t>
  </si>
  <si>
    <r>
      <rPr>
        <b/>
        <sz val="10"/>
        <rFont val="Arial"/>
        <family val="2"/>
      </rPr>
      <t xml:space="preserve">Hallazgo No 6.  Bases de datos. Hallazgo Administrativo.
</t>
    </r>
    <r>
      <rPr>
        <sz val="10"/>
        <rFont val="Arial"/>
        <family val="2"/>
      </rPr>
      <t xml:space="preserve">Con el objetivo de verificar  la consistencia  en el registro  del recaudo hecho durante la vigencia  2012 y correspondientes   a periodos  del año 2012, se adelantó  cruce de las bases de datos  PILA - Ministerio  de Salud y Protección  Social contra   la base de datos deI ICBF, encontrando   las siguientes  inconsistencias.
-Números  de NIT o documento  que se encuentran   en la base de datos  entregada por el lCBF   y no se  encuentran  en la base de datos  reportada  por MINSALUD. La suma de estos registros  es $ 527.261.378,00.                                   
-Números  de NIT o documento  que  se encuentran   en la base de datos  entregada por MINSALUD  y no se encuentran  en la base de datos  reportada  por el lCBF. La suma de estos registros es $ 22.431.713,00.
</t>
    </r>
  </si>
  <si>
    <t xml:space="preserve">Lo anterior  evidencia    que el ICBF,  no  está   realizando  el control  a la adecuada, completa  y oportuna  liquidación  y pago de los aportes  parafiscales  del  Sistema   de Protección   Social.
</t>
  </si>
  <si>
    <t xml:space="preserve">Se establece cuadre mensual  para garantizar la integridad de la informacion  de la todalidad de los ingresos PILA del 3%.   </t>
  </si>
  <si>
    <t>Efectuar la conciliación mensual entre Archivo Financiero Tipo Asobancaria y el valor Ingresado a las cuentas Bancarias PILA del ICBF, generando informe (Sep a Dic/15)</t>
  </si>
  <si>
    <t xml:space="preserve">Informe 
</t>
  </si>
  <si>
    <r>
      <t>AR2012-CGR-DG-</t>
    </r>
    <r>
      <rPr>
        <b/>
        <sz val="10"/>
        <rFont val="Arial"/>
        <family val="2"/>
      </rPr>
      <t>180</t>
    </r>
  </si>
  <si>
    <t>Grupo Contabilidad</t>
  </si>
  <si>
    <r>
      <rPr>
        <b/>
        <sz val="10"/>
        <rFont val="Arial"/>
        <family val="2"/>
      </rPr>
      <t xml:space="preserve">Hallazgo No. 180 parte 1 - Recaudo a Favor de Terceros (A)
</t>
    </r>
    <r>
      <rPr>
        <sz val="10"/>
        <rFont val="Arial"/>
        <family val="2"/>
      </rPr>
      <t xml:space="preserve">
En el pasivo cuenta 2905 Recaudos a Favor de Terceros figura la subcuenta 29058004 Fondo Insolvencia - Madres Comunitarias por valor de $5.504,0 millones los cuales son anteriores a 31-12-2011 y durante el año 2012 no presento ningún movimiento, situación que genera incertidumbre sobre dicho saldo y pudo haber afectado el patrimonio del ICBF.</t>
    </r>
  </si>
  <si>
    <t>Revisar los registros contables efectuados en la cuenta 290580 por concepto de Fondo de Insolvencia de Madres Comunitarias.</t>
  </si>
  <si>
    <r>
      <rPr>
        <b/>
        <sz val="10"/>
        <rFont val="Arial"/>
        <family val="2"/>
      </rPr>
      <t xml:space="preserve">ACTIVIDAD 1. </t>
    </r>
    <r>
      <rPr>
        <sz val="10"/>
        <rFont val="Arial"/>
        <family val="2"/>
      </rPr>
      <t>Construir y presentar a Comité de la Dirección Financiera informe del saldo reflejado en la cuenta 290580 Recaudos pendientes por Clasificar por concepto de Fondo de Insolvencia de Madres Comunitarias por valor de $5.504 millones.</t>
    </r>
  </si>
  <si>
    <t>Efectuar los registros contables a que haya lugar en la cuenta 290580 por concepto de Fondo de Insolvencia de Madres Comunitarias.</t>
  </si>
  <si>
    <r>
      <rPr>
        <b/>
        <sz val="10"/>
        <rFont val="Arial"/>
        <family val="2"/>
      </rPr>
      <t xml:space="preserve">ACTIVIDAD 2. </t>
    </r>
    <r>
      <rPr>
        <sz val="10"/>
        <rFont val="Arial"/>
        <family val="2"/>
      </rPr>
      <t>Realizar los registros contables con base en la decisión tomada en Comíte de la Dirección Financiera para proceder a la reclasificación del saldo en la cuenta contable 290580.</t>
    </r>
  </si>
  <si>
    <t>Registros contables</t>
  </si>
  <si>
    <r>
      <t>AR2013-CGR-DG-</t>
    </r>
    <r>
      <rPr>
        <b/>
        <sz val="10"/>
        <rFont val="Arial"/>
        <family val="2"/>
      </rPr>
      <t>018</t>
    </r>
  </si>
  <si>
    <t xml:space="preserve">Grupo Contabilidad
</t>
  </si>
  <si>
    <r>
      <rPr>
        <b/>
        <sz val="10"/>
        <rFont val="Arial"/>
        <family val="2"/>
      </rPr>
      <t>HALLAZGO N°18. NIVEL CENTRAL. Otros pasivos  Regional Bogotá (011)</t>
    </r>
    <r>
      <rPr>
        <sz val="10"/>
        <rFont val="Arial"/>
        <family val="2"/>
      </rPr>
      <t xml:space="preserve">
Revisados   los  estados   contables   a  diciernbre   31 de  2013  en  la  cuenta   2905- Recaudos   a  Favor  de  Terceros   manifiesta  "EI saldo  mas  representativo  se refleja en la Direccion General por $6.049.200 miles, el 90% corresponde al Fondo de  Insolvencia por  $5.504.012  miles,  Decreto  1331  de  1998 creado para  la protección    de  los  créditos  otorgados  por  el  lCBF   a  Madres  Comunitarias  - Programa de Mejoramiento de  Vivienda y  las  Direcciones Regionales con los saldos mas relevantes son, Santander $2.665.019 miles, Antioquia« $1.928.932 miles y Putumayo $925.287  miles ... "
Se  evidenció   que  la  cifra  reportada   por  el  ICBF  por  $11.912,0   millones   en  la cuenta  290580   Recaudos   per  clasificar,   no  contó con  un  adecuado   y  oportuno control  y  seguimiento   por  las  áreas  que  intervienen,   con  el fin de  reclasificar   y depurar  las operaciones  económicas  y financieras   en sus Estados  Contables,  que muestren  la razonabilidad  de los hechos  registrados.
</t>
    </r>
  </si>
  <si>
    <t>Lo  anterior   indica   que   no  se  esta   dando   cumplimiento    a  las  características cualitativas  de confiabilidad,   relevancia  y  comprensibilidad    de que trata  el marco conceptual    del   Plan   General   de   Contabilidad    Publica.   (Numeral  3. 1  de  los Procedimientos de Control Interno Contable de la Resoluci6n 357  del 2008, Lo anterior  evidencia  el no cumplimiento   a la normatividad   establecida  por la CGN en el Régimen  de Contabilidad   Publica,  en los principios  y procedimientos   contables relativos   al   reconocimiento    y   revelaci6n    plena   de   los   hechos   financieros    y económicos  del ICBF durante  el año 2013 y el numeral  33 del articulo  34 y articulo 50 de la ley 734 de 2002</t>
  </si>
  <si>
    <r>
      <t>ARGR2013-CGR-FIN-</t>
    </r>
    <r>
      <rPr>
        <b/>
        <sz val="10"/>
        <rFont val="Arial"/>
        <family val="2"/>
      </rPr>
      <t>25</t>
    </r>
  </si>
  <si>
    <t>Grupo Contabilidad
Grupo Tesorería
Grupo Sede</t>
  </si>
  <si>
    <r>
      <rPr>
        <b/>
        <sz val="10"/>
        <rFont val="Arial"/>
        <family val="2"/>
      </rPr>
      <t>H25. FINANCIERA -CAQUETÁ. FACTURAS. (O)</t>
    </r>
    <r>
      <rPr>
        <sz val="10"/>
        <rFont val="Arial"/>
        <family val="2"/>
      </rPr>
      <t xml:space="preserve">
Se evidenciaron errores en la elaboración y presentación de facturas por parte del operador, en los siguientes casos: en el contrato 275 de 20-122011, cuya ejecución inicio el 31-12-11, el contratista presenta lafactura con fecha 29-12-11; Lafactura N° 579 del mes de diciembre de 2013, se efectúa el 12-12-13, mucho antes de concluir el mes y lafactura N° 498 no tiene fecha; el Contrato 273 del 20-12-11, el inicio del contrato es del 31 de diciembre de 2011, sin embargo la factura NQ0309 tiene fecha 29-12-11. 
La respuesta de la entidad señala: teniendo en cuenta la capacidad real y operativa para adelantar los trámites y garantizar el cumplimiento de las actividades contenidas en el instructivo de cierre financiero de la vigencia 2011, con fecha 29/12/2011 el Centro Zonal presentó al área de Pagaduría los documentos soportes para el trámite de constitución de la Cuenta por Pagar, por el período del mes de diciembre de 2011, en razón a que el día 30/12/11 último día hábil del año se debían constituir las cuentas por pagar al cierre de la vigencia 2011 y reportar al Grupo de Tesorería y Presupuesto de la Dirección Financiera nivel nacional a más tardar el 2 de enero de 2012, conforme lo establece el literal b) del instructivo de cierre financiero que en uno de sus apartes establece: "El ordenador del gasto, el servidor público que desempeña sus funciones en el área de Pagaduría y el Coordinador Financiero, enviarán el informe de constitución de cuentas por pagar, a más tardar el 2 de enero de 2012, a los Grupos de Tesorería y de Presupuesto de la Dirección Financiera", No obstante lo anterior la CGR evidenció que la administración no desvirtuó los hechos por lo que se presentaron errores en la elaboración y presentación de facturas. Hallazgo administrativo con presunta connotación disciplinaria.</t>
    </r>
  </si>
  <si>
    <t>Analizar tanto los contratos como la documentación requerida por la Regional Caquetá para realizar los pagos que menciona el hallazgo con el fin de verificar si están acordes con lo que menciona la resolución 2926 de abril 30 de 2013 y el manual de legalización de cuentas y si se establece falla del supervisor del contrato reportar el caso o casos a la Oficina de Investigaciones disciplinarias para que realicen indagación preliminar.</t>
  </si>
  <si>
    <r>
      <rPr>
        <b/>
        <sz val="10"/>
        <rFont val="Arial"/>
        <family val="2"/>
      </rPr>
      <t xml:space="preserve">ACTIVIDAD 1. </t>
    </r>
    <r>
      <rPr>
        <sz val="10"/>
        <rFont val="Arial"/>
        <family val="2"/>
      </rPr>
      <t>Solicitar  y revisar  a la Regional Caqueta los documentos que fueron soporte para la constitucion de las cuenta de pagar de los contratos mencionados en el hallazgo, así como los soportes de pago.</t>
    </r>
  </si>
  <si>
    <r>
      <rPr>
        <b/>
        <sz val="10"/>
        <rFont val="Arial"/>
        <family val="2"/>
      </rPr>
      <t xml:space="preserve">ACTIVIDAD 2. </t>
    </r>
    <r>
      <rPr>
        <sz val="10"/>
        <rFont val="Arial"/>
        <family val="2"/>
      </rPr>
      <t xml:space="preserve">Generar comunicación con el informe sobre el analisis de la  documentación remitida por la Regional para la Oficina de Control Interno
</t>
    </r>
    <r>
      <rPr>
        <sz val="11"/>
        <color rgb="FFFF0000"/>
        <rFont val="Arial"/>
        <family val="2"/>
      </rPr>
      <t/>
    </r>
  </si>
  <si>
    <r>
      <t>ARGR2013-CGR-FIN-</t>
    </r>
    <r>
      <rPr>
        <b/>
        <sz val="10"/>
        <rFont val="Arial"/>
        <family val="2"/>
      </rPr>
      <t>117</t>
    </r>
  </si>
  <si>
    <t>Grupo Sede
Grupo Tesorería
Grupo Contabilidad</t>
  </si>
  <si>
    <r>
      <t xml:space="preserve"> H117.  REGISTROS CONTABLES DE LOS OPERADORES (A, 01)
</t>
    </r>
    <r>
      <rPr>
        <sz val="10"/>
        <rFont val="Arial"/>
        <family val="2"/>
      </rPr>
      <t xml:space="preserve">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soportes de los citados registros tanto en la Regional Valle, como en los diferentes Centros Zonales; relacionados con: facturación, extractos bancarios y conciliaciones, y documentación probatoria en general de la ejecución de los recursos públicos encomendados a los operadores, con base en la contratación misional, quienes a la fecha poseen dicha información, toda vez que reposan en las oficinas del operador.
 </t>
    </r>
    <r>
      <rPr>
        <b/>
        <sz val="10"/>
        <rFont val="Arial"/>
        <family val="2"/>
      </rPr>
      <t xml:space="preserve">
 </t>
    </r>
  </si>
  <si>
    <t>Revisar y proponer ajustes a la Resolucion 2926 de 2013 y al Manual de Lineamentos para la legaliación de cuentas.</t>
  </si>
  <si>
    <r>
      <rPr>
        <b/>
        <sz val="10"/>
        <rFont val="Arial"/>
        <family val="2"/>
      </rPr>
      <t xml:space="preserve">ACTIVIDAD 1. </t>
    </r>
    <r>
      <rPr>
        <sz val="10"/>
        <rFont val="Arial"/>
        <family val="2"/>
      </rPr>
      <t>Revisar y recomendar al área misional los ajustes que en materia tesoral y contable se consideren respecto a la Resolucion 2926 de 2013 y el manual de legalización de cuentas</t>
    </r>
  </si>
  <si>
    <t>Revisar y proponer ajustes a la Resolucion 2926 de 2013 y al Manual de Lineamentos para la legaliación de cuentas, con el fin de la expedicion de modificación de la resolucion.</t>
  </si>
  <si>
    <r>
      <rPr>
        <b/>
        <sz val="10"/>
        <rFont val="Arial"/>
        <family val="2"/>
      </rPr>
      <t xml:space="preserve">ACTIVIDAD 2. </t>
    </r>
    <r>
      <rPr>
        <sz val="10"/>
        <rFont val="Arial"/>
        <family val="2"/>
      </rPr>
      <t xml:space="preserve">Realizar mesas de trabajo con el área misional para definir  los ajustes de la Resolucion 2926 de 2013 y al manual de legalizacion de cuentas
</t>
    </r>
  </si>
  <si>
    <t>Mesas de trabajo</t>
  </si>
  <si>
    <r>
      <t>AEF2014-CGR-DVHBVM-</t>
    </r>
    <r>
      <rPr>
        <b/>
        <sz val="10"/>
        <rFont val="Arial"/>
        <family val="2"/>
      </rPr>
      <t>016</t>
    </r>
  </si>
  <si>
    <t xml:space="preserve">Grupo Contabilidad
</t>
  </si>
  <si>
    <r>
      <rPr>
        <b/>
        <sz val="10"/>
        <rFont val="Arial"/>
        <family val="2"/>
      </rPr>
      <t>Hallazgo 16. Registro Contable cuentas de  orden de  Denuncias por vocaciones hereditarias, bienes vacantes y  mostrencos (A- D).</t>
    </r>
    <r>
      <rPr>
        <sz val="10"/>
        <rFont val="Arial"/>
        <family val="2"/>
      </rPr>
      <t xml:space="preserve">
EI Numeral 2 Reconocimiento de Derechos, Capítulo V Régimen de Contabilidad Pública y el Procedimiento PR9.MPA2 Bienes Vacantes, Mostrencos y vocaciones hereditarias precisa normás para procedimiento de registro y trámite de procesos.
EI Plan General de Contabilidad Pública establece el registro en cuentas de orden cuando existe un derecho potencial para la entidad contable Pública. Registro que el Instituto no ha venido realizando ya que revisadas las cuentas de orden por concepto de vocaciones hereditarias, bienes vacantes o mostrencos de las regionales Bogotá, Cundinamarca y Antioquia, se observó que las mismas no han sido  actualizadas  con corte a  31  de  diciembre  de  2013,  de  acuerdo  con  los procedimientos establecidos por el lnstituto  y normás contables.
Lo anterior evidencia deficiencias de seguimiento y control por parte del  ICBF, relacionadas con el registro contable de las denuncias.
Los  Estados contables  están  subestimados  al  no  registrar  la totalidad  de  los bienes que deben ingresar al patrimonio por la pérdida de control de los mismos lo que genera incumplimiento de las funciones asignadas por la ley al ICBF.
</t>
    </r>
    <r>
      <rPr>
        <b/>
        <sz val="10"/>
        <rFont val="Arial"/>
        <family val="2"/>
      </rPr>
      <t xml:space="preserve">
</t>
    </r>
  </si>
  <si>
    <t>Actualizar la informacion consolidada de cuentas de orden de acuerdo con la información que suministre la Oficina Asesora Jurídica.</t>
  </si>
  <si>
    <t>Solicitar a las Direcciones Regionales realizar los ajustes contables pertinentes, de acuerdo con la información reportada por la Oficina Asesora Jurídica en caso de presentarse inconsistencias entre los saldos contables y los saldos del Grupo Jurídico. (Trimestral de acuerdo con las fechas de cierre contable - Jul a Sep/15 y Oct a Dic/15)</t>
  </si>
  <si>
    <t xml:space="preserve">Conciliación interárea
</t>
  </si>
  <si>
    <r>
      <t>AEF2014-CGR-DVHBVM-</t>
    </r>
    <r>
      <rPr>
        <b/>
        <sz val="10"/>
        <rFont val="Arial"/>
        <family val="2"/>
      </rPr>
      <t>017</t>
    </r>
  </si>
  <si>
    <r>
      <rPr>
        <b/>
        <sz val="10"/>
        <rFont val="Arial"/>
        <family val="2"/>
      </rPr>
      <t>Hallazgo No. 17. Registro de  los  bienes que  ingresan al  patrimonio por Vocaciones hereditarias, bienes vacantes o mostrencos (A-D).</t>
    </r>
    <r>
      <rPr>
        <sz val="10"/>
        <rFont val="Arial"/>
        <family val="2"/>
      </rPr>
      <t xml:space="preserve">
EI Numeral 2 Reconocimiento de Derechos, Capítulo V Régimen de Contabilidad Pública y el Procedimiento PR9.MPA2 Bienes Vacantes, Mostrencos y vocaciones hereditarias precisa normás para procedimiento de registro y trámite de procesos, no obstante lo anterior se evidenció lo siguiente:
EI Instituto Colombiano de Bienestar Familiar no aplica criterios técnicos para el ingreso de los bienes al patrimonio por cuanto se observó que los mismos se registran indistintamente en cuentas de balance.
</t>
    </r>
    <r>
      <rPr>
        <b/>
        <sz val="10"/>
        <rFont val="Arial"/>
        <family val="2"/>
      </rPr>
      <t xml:space="preserve">
</t>
    </r>
  </si>
  <si>
    <t xml:space="preserve">Lo anterior evidencia deficiencias de control y seguimiento en la aplicación de las normas contables, ya que los Estados contables no están ajustados a la realidad.
</t>
  </si>
  <si>
    <t>Realizar los ajustes contables que se requieran, evidenciados en la conciliación interáreas.</t>
  </si>
  <si>
    <r>
      <rPr>
        <b/>
        <sz val="10"/>
        <rFont val="Arial"/>
        <family val="2"/>
      </rPr>
      <t xml:space="preserve">ACTIVIDAD 1. </t>
    </r>
    <r>
      <rPr>
        <sz val="10"/>
        <rFont val="Arial"/>
        <family val="2"/>
      </rPr>
      <t>Conciliar la información consolidada y enviar a las Direcciones Regionales para la revisión y realización de los ajustes correspondientes de acuerdo con la información reportada por la Dirección Administrativa y el Grupo de Tesoreria de la Dirección Financiera. (Trimestral de acuerdo con las fechas de cierre contable - Jul a Sep/15 y Oct a Dic/15)</t>
    </r>
  </si>
  <si>
    <r>
      <rPr>
        <b/>
        <sz val="10"/>
        <rFont val="Arial"/>
        <family val="2"/>
      </rPr>
      <t xml:space="preserve">Hallazgo No. 17. Registro de  los  bienes que  ingresan al  patrimonio por Vocaciones hereditarias, bienes vacantes o mostrencos (A-D).
</t>
    </r>
    <r>
      <rPr>
        <sz val="10"/>
        <rFont val="Arial"/>
        <family val="2"/>
      </rPr>
      <t xml:space="preserve">
EI Numeral 2 Reconocimiento de Derechos, Capítulo V Régimen de Contabilidad Pública y el Procedimiento PR9.MPA2 Bienes Vacantes, Mostrencos y vocaciones hereditarias precisa normás para procedimiento de registro y trámite de procesos, no obstante lo anterior se evidenció lo siguiente:
EI Instituto Colombiano de Bienestar Familiar no aplica criterios técnicos para el ingreso de los bienes al patrimonio por cuanto se observó que los mismos se registran indistintamente en cuentas de balance.
</t>
    </r>
    <r>
      <rPr>
        <b/>
        <sz val="10"/>
        <rFont val="Arial"/>
        <family val="2"/>
      </rPr>
      <t xml:space="preserve">
</t>
    </r>
  </si>
  <si>
    <t>Verificar que el registro de los bienes vacantes, mostrencos y vocaciones hereditarias se realicen en las cuentas establecidas para el efecto de conformidad con la normatividad vigente.</t>
  </si>
  <si>
    <r>
      <rPr>
        <b/>
        <sz val="10"/>
        <rFont val="Arial"/>
        <family val="2"/>
      </rPr>
      <t xml:space="preserve">ACTIVIDAD 2. </t>
    </r>
    <r>
      <rPr>
        <sz val="10"/>
        <rFont val="Arial"/>
        <family val="2"/>
      </rPr>
      <t>Producir constancias de verificación de los registros contables de los bienes vacantes y mostrencos y vocaciones hereditarias en los Estados Contables por parte de los profesionales de contabilidad que brindan acompañamiento a las Direcciones Regionales, acorde con las conciliaciones interáreas realizadas. (Trimestral de acuerdo con las fechas de cierre contable - Jul a Sep/15 y Oct a Dic/15)</t>
    </r>
  </si>
  <si>
    <t xml:space="preserve">Cuadro Control de constancias de verificación </t>
  </si>
  <si>
    <r>
      <t>AEF2014-CGR-DVHBVM-</t>
    </r>
    <r>
      <rPr>
        <b/>
        <sz val="10"/>
        <rFont val="Arial"/>
        <family val="2"/>
      </rPr>
      <t>019</t>
    </r>
  </si>
  <si>
    <r>
      <rPr>
        <b/>
        <sz val="10"/>
        <rFont val="Arial"/>
        <family val="2"/>
      </rPr>
      <t>Hallazgo No. 19.    Denuncia 0-708.  Causante JOSE  ANTONIO GIORDANO PENA.    Inexistencia   de    Seguimiento   a    los    Bienes Adjudicados (A-D).</t>
    </r>
    <r>
      <rPr>
        <sz val="10"/>
        <rFont val="Arial"/>
        <family val="2"/>
      </rPr>
      <t xml:space="preserve">
EI Numeral 2 del Artículo 66 de la Ley 75 de 1968 y el numeral 22 del artículo 17 del  Decreto  1137 de  1999, establecen  competencias  del  ICBF frente  a  estos procesos, no obstante lo anterior se evidencia que:
Mediante sentencia del 7 de julio de 2000, proferida por el juzgado 9 de Familia de Bogotá,  Ie fueron  adjudicados  al  lCBF,  entre  otros,  bienes  muebles  y  títulos valores por $96.108.490, tal como se evidencia en la siguiente tabla. Sin embargo, de la revisión a los expedientes y la información suministrada por el ICBF, se evidenció ausencia de registros contables de las acciones adjudicadas al ICBF en la citada sentencia, aunque los documentos allegados corresponden a venta de acciones en la vigencia 2002. Así las cosas, esta situación no permite determinar los rendimientos generados por las mismas, desde la sentencia de adjudicación hasta su venta, ni el ingreso de los saldos de las cuentas de ahorro reportadas en la sentencia.
De los documentos aportados  que dan cuenta  de  la venta  de  las acciones  y redención de CDTS, no se hace referencia de los títulos correspondientes, ni la cantidad de acciones vendidas, como tampoco los rendimientos generados por el CDTs, ni se identifican los períodos a que corresponden los ingresos por cánones de arrendamiento.
</t>
    </r>
  </si>
  <si>
    <t>Disponer de los soportes y registros contables por ingresos de acciones adjudicadas al ICBF por Vocaciones Hereditarias y Bienes Mostrencos.</t>
  </si>
  <si>
    <r>
      <rPr>
        <b/>
        <sz val="10"/>
        <rFont val="Arial"/>
        <family val="2"/>
      </rPr>
      <t xml:space="preserve">ACTIVIDAD 1. </t>
    </r>
    <r>
      <rPr>
        <sz val="10"/>
        <rFont val="Arial"/>
        <family val="2"/>
      </rPr>
      <t xml:space="preserve">Verificar y ajustar, si es del caso,  que los registros contables se hayan realizado de conformidad con la documentación y soportes respectivos, afectando las cuentas contables de acuerdo con las normas contables vigentes y generar el  informe correspondiente.
</t>
    </r>
  </si>
  <si>
    <t>Grupo Tesoreria</t>
  </si>
  <si>
    <t>Publicacion  y socializacion del procedimiento "Administración de efectivo y titulos valores por denuncias de Vocaciones Hereditarias y Bienes Mostrencos".</t>
  </si>
  <si>
    <r>
      <rPr>
        <b/>
        <sz val="10"/>
        <rFont val="Arial"/>
        <family val="2"/>
      </rPr>
      <t xml:space="preserve">ACTIVIDAD 2. </t>
    </r>
    <r>
      <rPr>
        <sz val="10"/>
        <rFont val="Arial"/>
        <family val="2"/>
      </rPr>
      <t>Realizar y socializar el procedimiento de administración de efectivo y titulos valores por denuncias de vocaciones hereditarias y bienes mostrencos.</t>
    </r>
  </si>
  <si>
    <t>Certificacion mensual de los Directores Regionales sobre el efectivo y titulos valores recibidos  por sentencias de Vocaciones Hereditarias y Bienes Mostrencos.</t>
  </si>
  <si>
    <r>
      <rPr>
        <b/>
        <sz val="10"/>
        <rFont val="Arial"/>
        <family val="2"/>
      </rPr>
      <t>ACTIVIDAD 3.</t>
    </r>
    <r>
      <rPr>
        <sz val="10"/>
        <rFont val="Arial"/>
        <family val="2"/>
      </rPr>
      <t xml:space="preserve"> Validación, consolidación y registro mensual en la matriz de efectivo la información certificada por la Dirección Regional (Sept a Dic/15)   </t>
    </r>
  </si>
  <si>
    <r>
      <t>AEF2014-CGR-DVHBVM-</t>
    </r>
    <r>
      <rPr>
        <b/>
        <sz val="10"/>
        <rFont val="Arial"/>
        <family val="2"/>
      </rPr>
      <t>024</t>
    </r>
  </si>
  <si>
    <t>Grupo Tesorería
Grupo Contabilidad</t>
  </si>
  <si>
    <r>
      <rPr>
        <b/>
        <sz val="10"/>
        <rFont val="Arial"/>
        <family val="2"/>
      </rPr>
      <t>Hallazgo No. 24.    Denuncia   361  del  14-04-86.  Causante:    Humberto  Abad Posada/Bertilda    Posada.  Inconsistencia     de  información Ingreso al patrimonio Matriz  de Efectivo e Inversiones (A­ D-PAS).</t>
    </r>
    <r>
      <rPr>
        <sz val="10"/>
        <rFont val="Arial"/>
        <family val="2"/>
      </rPr>
      <t xml:space="preserve">
EI Numeral 12 del Artículo 39 de la Ley 7 de 1979 precisa los bienes que integran el patrimonio del ICBF,  no obstante lo anterior se evidenció que:
A continuación se relacionan los comprobantes soportes de ingreso por dividendos que el Instituto allegó del causante, sin embargo, estos valores no se encuentran relacionados en la matriz de efectivo e inversiones, de lo cual se deduce inconsistencias en  la información consolidada que se presenta como  único en matrices, propiciando incertidumbres en estas.
</t>
    </r>
  </si>
  <si>
    <t>Disponer de los soportes y registros contables por ingreso de dividendos por sentencias de  Vocaciones Hereditarias y Bienes Mostrencos, con el fin que se encuentren relacionados en la Matriz de Inversiones.</t>
  </si>
  <si>
    <t xml:space="preserve">Verificar y ajustar, si es del caso,  que los registros contables se hayan realizado de conformidad con la documentación y soportes respectivos para el caso de los dividendos recibidos del causante, afectando las cuentas contables pertinentes y relacionarlos en el informe de la Matriz de Inversiones.
</t>
  </si>
  <si>
    <r>
      <t>AEF2014-CGR-DVHBVM-</t>
    </r>
    <r>
      <rPr>
        <b/>
        <sz val="10"/>
        <rFont val="Arial"/>
        <family val="2"/>
      </rPr>
      <t>028</t>
    </r>
  </si>
  <si>
    <t>Grupo de Tesorería</t>
  </si>
  <si>
    <r>
      <rPr>
        <b/>
        <sz val="10"/>
        <rFont val="Arial"/>
        <family val="2"/>
      </rPr>
      <t>Hallazgo No. 28. Ingreso Títulos valores Adjudicados mediante sentencia
de agosto de 1996 (A-D).</t>
    </r>
    <r>
      <rPr>
        <sz val="10"/>
        <rFont val="Arial"/>
        <family val="2"/>
      </rPr>
      <t xml:space="preserve">
El Numeral 2 del Artículo 66 de la Ley 75 de 1968 y el numeral 12 del artículo 39 de la Ley 7 de 1979, y el Plan General de contabilidad Pública establecen competencias del ICBF frente a estos procesos, no obstante lo anterior se evidencia que:
Las acciones que se detallan a continuación fueron adjudicadas al ICBF por sentencia y sobre las mismas el Instituto no refiere su ingreso al patrimonio pese a que algunos títulos fueron entregados físicamente al Director Regional de Antioquia, mediante acta suscrita por las partes en junio y agosto de 1999.
De los títulos de Tejicondor se encontró oficio 75550 del 30 de marzo de 1999 donde dicha empresa informa que los títulos 35241 por 4.802 acciones y título 43655 por 4.800 acciones de la sucesión de Federico Barrientos fueron traspasadas a una tercera persona por instrucciones del albacea.  
Situación ocasionada por las deficiencias de control y seguimiento para el ingreso real y material de estos bienes, así como a la falta de criterios para el registro de los mismos, lo que impide que los Estados Contables del ICBF reflejen la realidad económica y social y que estos recursos cumplan la función social señalada en la Ley.
Los hechos anteriormente expuestos generan un hallazgo con presunta incidencia disciplinaria, de acuerdo con lo indicado en el numeral 1, articulo 34, Ley 734 de 2002.
</t>
    </r>
  </si>
  <si>
    <t>Realizar controles sobre el inventario del portafolio de inversiones.</t>
  </si>
  <si>
    <t>Realizar comunicación trimestral a la Oficina Asesora Juridíca solicitando información sobre el portafolio de acciones recibidas por vocaciones hereditiarias</t>
  </si>
  <si>
    <r>
      <t>AEF2014-CGR-DVHBVM-</t>
    </r>
    <r>
      <rPr>
        <b/>
        <sz val="10"/>
        <rFont val="Arial"/>
        <family val="2"/>
      </rPr>
      <t>057</t>
    </r>
  </si>
  <si>
    <r>
      <rPr>
        <b/>
        <sz val="10"/>
        <rFont val="Arial"/>
        <family val="2"/>
      </rPr>
      <t xml:space="preserve">Hallazgo No. 57. Continuación:
</t>
    </r>
    <r>
      <rPr>
        <sz val="10"/>
        <rFont val="Arial"/>
        <family val="2"/>
      </rPr>
      <t xml:space="preserve">Denuncia 666  del  5  de  julio   de  1991  de  la  Vocación Hereditaria de la Causante Lucila Marino Velez. pérdida de Bienes Adjudicados (A-D).
Respecto a las acciones, el ICBF informa con fundamento en el oficio No. 018493 de 9 de junio de 2009, que el titulo No. A-090 por 11.459 acciones fue expedido por la firma "Azul K" y entregado el 28 de abril de 2009 y que el ICBF realice el ingreso a su patrimonio del producto de la venta de las mismas el 11 de enero de 2011, es decir, que dejo transcurrir 16 años para cumplir con la finalidad que la ley Ie asignó a las vocaciones hereditarias que recibe, respecto de un bien que desde el año 1995 estaba a su disposición.
Revisada la Matriz Única de títulos Valores y Efectivo, el ICBF reporta el ingreso por 766.807 acciones, es decir por valor de un peso por acción, que es igual a 10 reportado en la sentencia de adjudicación (Comprobante contable MP-52 del 31 de marzo de 2010).
En la información allegada, el lCBF  no indica el valor de los dividendos generados por estas acciones desde la fecha de la sentencia de adjudicación dictada el 6 de junio de 1995 y  la fecha de ingreso por la venta de las acciones, reportada el 31 de marzo de 2010.
</t>
    </r>
  </si>
  <si>
    <t>Los hechos descritos denotan ausencia de Gestiones oportunas y eficientes por el ICBF  para  lograr  la  recuperación física  y  material  de  los  inmuebles  que  se encuentran invadidos por terceros; carencia de mecanismos de control y seguimiento de orden  presupuestal y contable,  para efectivizar el  ingreso y  la contabilización de los bienes adjudicados legalmente, lo que produce la pérdida de los mismos.</t>
  </si>
  <si>
    <r>
      <rPr>
        <b/>
        <sz val="10"/>
        <rFont val="Arial"/>
        <family val="2"/>
      </rPr>
      <t xml:space="preserve">ACTIVIDAD 2. </t>
    </r>
    <r>
      <rPr>
        <sz val="10"/>
        <rFont val="Arial"/>
        <family val="2"/>
      </rPr>
      <t>Realizar y socializar el procedimiento de administración de efectivo y titulos valores por denuncias de vocaciones hereditarias y bienes mostrencos</t>
    </r>
  </si>
  <si>
    <r>
      <t>AEF2014-CGR-DVHBVM-</t>
    </r>
    <r>
      <rPr>
        <b/>
        <sz val="10"/>
        <rFont val="Arial"/>
        <family val="2"/>
      </rPr>
      <t>082</t>
    </r>
  </si>
  <si>
    <r>
      <rPr>
        <b/>
        <sz val="10"/>
        <rFont val="Arial"/>
        <family val="2"/>
      </rPr>
      <t>Hallazgo No. 82.     Afectación gasto social (A-D).</t>
    </r>
    <r>
      <rPr>
        <sz val="10"/>
        <rFont val="Arial"/>
        <family val="2"/>
      </rPr>
      <t xml:space="preserve">
EI Plan general de Contabilidad Pública precisa la dinámica de la cuenta Gasto Social.
En la causación de algunos pagos por concepto de participación se observe que el Instituto afecto la cuenta de gasto social, debido a deficiencias de control interno contable y presupuestal.
Esto refleja pago de participaciones con recursos diferentes a los establecidos por las normas, Así como estados contables y presupuestos no ajustados a la realidad económica y social del lnstituto.
</t>
    </r>
  </si>
  <si>
    <t>Verificar que el registro de los pagos por participaciones económicas se realice en debida forma conforme a la normatividad vigente.</t>
  </si>
  <si>
    <t>Producir constancias de verificación de los registros contables del pago de participaciones económicas,  por parte de los profesionales de contabilidad que brindan acompañamiento a las Direcciones Regionales, acorde con las conciliaciones interáreas realizadas. (Trimestral de acuerdo con las fechas de cierre contable - Jul a Sep/15 y Oct a Dic/15)</t>
  </si>
  <si>
    <t xml:space="preserve">Cuadro Control de constancias de verificación
 </t>
  </si>
  <si>
    <t>ARGR2014-CGR-HUI004</t>
  </si>
  <si>
    <t>HUILA -DIR  FINANCIERA - DIR GESTIÓN HUMANA</t>
  </si>
  <si>
    <t>GESTION HUMANA</t>
  </si>
  <si>
    <r>
      <t xml:space="preserve">Hallazgo N° 4. Incapacidades laborales (A). Huila 
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
</t>
    </r>
    <r>
      <rPr>
        <b/>
        <sz val="10"/>
        <rFont val="Arial"/>
        <family val="2"/>
      </rPr>
      <t>VER CUADRO No. 5</t>
    </r>
  </si>
  <si>
    <t>Por deficiencias, en la depuración de cartera, genera incertidumbre en la recuperación del citado valor</t>
  </si>
  <si>
    <t>Verificar la aplicación de  mecanismos efectivos  de seguimiento  para el cobro de incapacidades.</t>
  </si>
  <si>
    <t xml:space="preserve">Revisión y ajuste del procedimiento existente
</t>
  </si>
  <si>
    <t>Procedimiento ajustado</t>
  </si>
  <si>
    <t>Realizar socialización de los procedimientos ajustados a través de videoconferencias  Macro Regionales.</t>
  </si>
  <si>
    <t>Videoconferencia</t>
  </si>
  <si>
    <t>ARGR2014-CGR-GH 015</t>
  </si>
  <si>
    <t>DIR PLANEACION - DIR  FINANCIERA - DIR GESTIÓN HUMANA</t>
  </si>
  <si>
    <r>
      <t xml:space="preserve">Hallazgo N° 15. Constitución reservas presupuestales y vigencias futuras (A). Sede Nacional
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
De estos recursos dejados de ejecutar, $429.803,65 millones equivalentes al 16.41%, corresponden a fuente Recursos de la Nación, como se indica en el cuadro siguiente elaborado por la CGR con base en los datos suministrados por el ICBF.
</t>
    </r>
    <r>
      <rPr>
        <b/>
        <sz val="10"/>
        <rFont val="Arial"/>
        <family val="2"/>
      </rPr>
      <t>VER CUADRO No. 19</t>
    </r>
  </si>
  <si>
    <t>Generar acciones para aplicar  mecanismos efectivos en la DGH  que permitan garantizar que los compromisos que se vayan a adquirir con cargo a las vigencias futuras tengan efectivo cumplimiento</t>
  </si>
  <si>
    <t>Aplicación de procedimiento y/o actividades definidas por la Dirección de Planeación para trámite y ejecución de vigencias futuras</t>
  </si>
  <si>
    <t>Informes trimestrales</t>
  </si>
  <si>
    <t>Seguimiento a los compromisos adquiridos  frente al cupo autorizado para vigencias futuras</t>
  </si>
  <si>
    <t>Revisión periódica a la ejecución presupuestal  Rubros asignados a DGH</t>
  </si>
  <si>
    <t>ARGR2014-CGR-GH102</t>
  </si>
  <si>
    <t>GESTIÓN HUMANA</t>
  </si>
  <si>
    <t xml:space="preserve">Hallazgo N° 102. Viáticos a contratistas por concepto de capacitación (A – D - F). San Andrés
El ICBF Regional San Andrés Islas, suscribió durante la vigencia 2014, cuarenta y tres (43) contratos de prestación de servicios profesionales, con el fin de satisfacer las necesidades de personal en cumplimiento de labores misionales y de apoyo encomendadas a la Entidad.  De la aplicación de los procedimientos de auditoría a los contratos en mención, se pudieron determinar erogaciones presupuestales por concepto de Viáticos para asistir a eventos de capacitación organizados por la sede central, así como sus desplazamientos aéreos y terrestres; y entre cuyos beneficiarios se hallaron a contratistas de la Regional.  Ver cuadro No. 70.  Sin embargo, en respuesta de la entidad se conoció que la posición de la Regional respecto a la comisión de los contratistas, fue la de indicar que estas correspondían a “Programas de Inducción y reinducción”, por lo que se configura un hallazgo administrativo con alcance fiscal en cuantía de $61.070.419 y presunto alcance disciplinario por incumplimiento del artículo 34° de la Ley 734 de 2012.
</t>
  </si>
  <si>
    <t xml:space="preserve">Verificar la aplicación de  mecanismos efectivos  de control para la aprobación de Comisiones de Servicios  y viáticos a servidores públicos; y   gastos de viaje y desplazamientos a Contratistas; de acuerdo a la normatividad establecida para cada uno de ellos.
</t>
  </si>
  <si>
    <t>Diseño de formatos para programación y  justificación</t>
  </si>
  <si>
    <t>Formatos</t>
  </si>
  <si>
    <t>ARGR2014-CGR-GH151</t>
  </si>
  <si>
    <t>Hallazgo N° 151. Asignación supervisores y carga laboral(A). Putumayo, Atlántico, Nariño y Bogotá
Existe desorganización al interior de la entidad, pues aunque es potestativo del ordenador del gasto la designación o el cambio del supervisor, también es cierto que el cambio de personal genera traumatismos que se ven reflejados en la  ejecución contractual</t>
  </si>
  <si>
    <t>Deficiencias de gestión respecto del análisis de las cargas laborales, la alta rotación y escasa permanencia de los funcionarios en las labores de supervisión, con el riesgo de que se cancelen por bienes y servicios que no cumplan con las condiciones de calidad, cantidad y oportunidad en que fueron contratados.</t>
  </si>
  <si>
    <t>Adelantar las gestiones para modificación de Planta de Personal, con el fin de cubrir las necesidades de personal.</t>
  </si>
  <si>
    <t>Estudio Técnico para la modificación de la Planta de Personal</t>
  </si>
  <si>
    <t>Documento</t>
  </si>
  <si>
    <t>Aprobación Estudio Técnico DPS- DNP- DAFP MINHACIENDA</t>
  </si>
  <si>
    <t>Presentación Decreto Presidencia de la Republica</t>
  </si>
  <si>
    <t>Decreto</t>
  </si>
  <si>
    <t>Implementación Planta de Personal</t>
  </si>
  <si>
    <t>ARGR2014-CGR-GH212</t>
  </si>
  <si>
    <t>GESTIÓN HUMANA - ADMINISTRATIVA</t>
  </si>
  <si>
    <t xml:space="preserve">Hallazgo N° 212. Aplicación de criterios técnicos de Gestión Documental. Historias Laborales (A - AGN). Sede Nacional
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
De este hecho se dará traslado al Archivo General de la Nación para lo de su competencia.
</t>
  </si>
  <si>
    <t>Generar acciones para la adecuada, organización, clasificación, identificación, conservación y actualización de la documentación de las historias laborales de la  Dirección de Gestión Humana ICBF.</t>
  </si>
  <si>
    <t>Video conferencia</t>
  </si>
  <si>
    <t>Asignar  y redistribuir los espacios físicos para el Archivo de Gestión del Grupo Registro y Control, e identificación  topográfica de  la estantería.</t>
  </si>
  <si>
    <t>Archivo de Gestión del Grupo Registro y Control,</t>
  </si>
  <si>
    <t>Intervención de mediante procesos técnicos archivísticos pertinentes a la serie documental las  Historias Laborales Dirección Gestión Humana.</t>
  </si>
  <si>
    <t>Informe de cumplimiento.</t>
  </si>
  <si>
    <t>ARGR2013-CGR-GH001</t>
  </si>
  <si>
    <t>Dirección Gestión Humana</t>
  </si>
  <si>
    <r>
      <t xml:space="preserve">Hallazgo 1. DIRECCIÓN DE GESTIÓN HUMANA. CUMPLIMIENTO DE SENTENCIA C-614 DE 2009 (A)
</t>
    </r>
    <r>
      <rPr>
        <sz val="10"/>
        <rFont val="Arial"/>
        <family val="2"/>
      </rPr>
      <t>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
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Antioquia (...) Cundinamarca (...) Magdalena (...)  Tolima (...)</t>
    </r>
  </si>
  <si>
    <t xml:space="preserve">Acorde con los desafíos de  un  escenario de paz y reconciliación, la actual Dirección General del ICBF, continua trabajando en  nuevas directrices que permitan ajustar el  proceso de Adecuación Institucional de la Entidad hacia ese Objetivo.
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
</t>
  </si>
  <si>
    <t>Elaboración proyecto de Decreto prorroga vigencia de  empleos temporales.</t>
  </si>
  <si>
    <t>Documentos aprobados por ICBF y DPS</t>
  </si>
  <si>
    <t>Se encuentra en trámite interno la Memoria Justificativa y el proyecto de Decreto para la prórroga  de la vigencia de los empleos temporales</t>
  </si>
  <si>
    <r>
      <t xml:space="preserve">Hallazgo 1. DIRECCIÓN DE GESTIÓN HUMANA. CUMPLIMIENTO DE SENTENCIA C-614 DE 2009 (A)
</t>
    </r>
    <r>
      <rPr>
        <sz val="10"/>
        <rFont val="Arial"/>
        <family val="2"/>
      </rPr>
      <t>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
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Antioquia (...)
Cundinamarca (...)
Magdalena (...)
Tolima (...)</t>
    </r>
  </si>
  <si>
    <t>Presentación - Aprobación  Proyecto Decreto al DAFP - MinHacienda</t>
  </si>
  <si>
    <t>Oficios remisorios  ICBF y DPS al DAFP // DAFP a   MinHacienda</t>
  </si>
  <si>
    <t>Son actividades posteriores a la elaboración y presentación del  proyecto de Decreto para la prórroga  de la vigencia de los empleos temporalesdel ICBF.</t>
  </si>
  <si>
    <t>Aprobación  Proyecto Decreto Departamento Administrativo de la Función Pública DAFP</t>
  </si>
  <si>
    <t>Oficio DAFP - Remisorio a Min Hacienda</t>
  </si>
  <si>
    <t>Aprobación Proyecto Decreto Ministerio de Hacienda y Crédito Público</t>
  </si>
  <si>
    <t>Min Hacienda - Remisión Presidencia de la República</t>
  </si>
  <si>
    <t xml:space="preserve"> Presentación Decreto  a  Presidencia de la  República</t>
  </si>
  <si>
    <t>Implementación Planta.</t>
  </si>
  <si>
    <t>ARGR2013-CGR-GH002</t>
  </si>
  <si>
    <r>
      <t xml:space="preserve">Hallazgo 2. DIRECCIÓN DE GESTIÓN HUMANA. SUPERNUMERARIOS (A).
</t>
    </r>
    <r>
      <rPr>
        <sz val="10"/>
        <rFont val="Arial"/>
        <family val="2"/>
      </rPr>
      <t xml:space="preserve">
La Corte Constitucional en Sentencia 401 de 1989 (M.P. Vladimiro Naranjo) refiriéndose al Art. 83 del Decreto 1042 de 1978, define la figura de supernumerario como institución jurídica que permite garantizar la existencia del talento humano requerido para hacer efectivos los principios de celeridad y eficacia administrativas, impidiendo la paralización del servicio, para lo cual se hace necesaria la vinculación de personal supernumerario. De otro lado, el Decreto 4968 de 2007 establece que la Comisión Nacional del Servicio Civil podrá, por razones de estricta necesidad del servicio y de manera excepcional, siempre que no haya empleados de carrera que cumplan con los requisitos y el perfil para ser encargados y no haya lista de elegibles vigente que pueda ser utilizada, autorizar nombramientos provisionales, sin previa convocatoria a concurso por un término de duración de seis (6) meses y su prórroga, si dentro de este plazo no se puede realizar la convocatoria a concurso. Así mismo, el artículo 83 del Decreto Ley 1042 de 1978 establece que para suplir las vacancias temporales de los empleados públicos en caso de licencias o vacaciones o para desarrollar actividades de carácter netamente transitorio, podrá vincularse personal supernumerario, mediante resolución administrativa, en la cual deberá constar expresamente el término durante el cual se prestarán los servicios y la asignación mensual que vaya a pagarse.
Desde el 2008, el ICBF ha venido delimitando, ampliando y modificando la planta transitoria de personal supernumerario mediante las Resoluciones del ICBF, Nos. 001 de enero 02 de 2008, 006 de enero 03 de 2011 y 0021 de enero 03 de 2012, se delimitó la planta transitoria de personal supernumerario y con las Resoluciones 8379 de noviembre 8 de 2012, 9864 de diciembre 17 de 2012, 3504 de mayo 16 de 2013 y 4762 de junio 24 del 2013, se modificó y prorrogó dicha delimitación, hasta el31 de diciembre de 2013.
Lo anterior, debido a deficiencias de gestión administrativa en el manejo de la vinculación laboral, con el riesgo de que se presenten demandas laborales en contra de la entidad.</t>
    </r>
  </si>
  <si>
    <t>La Dirección General en el marco de la política de mejora continua en la prestación de nuestros servicios de protección integral a niños, niñas, adolescentes, familias y comunidades, está liderando el proyecto de Adecuación Institucional, el cual se viene ejecutando desde el año 2012, buscando la ampliación de la Planta de Empleos permanentes de la entidad, que le debe permitir al Instituto prestar un servicio de calidad, conforme a los retos que nos han sido asignados a partir de las dinámicas sociales de nuestro país.
El Gobierno nacional mediante Decreto 2717 de diciembre 26 de 2014 aprobó  la planta de personal de carácter temporal de dos mil (2.000) empleos para el ICBF, la cual  integró setecientos cuarenta y cinco (745) cargos que estaban siendo desempeñados con la figura del supernumerario, y mil doscientos cincuenta y cinco (1.255) necesidades ubicadas en Regionales y Centros Zonales que a diciembre de 2014 estaban cubiertas con contratos de prestación de servicios financiados por los proyectos de Protección y Primera Infancia. 
Se continuará dando cumplimiento con lo estipulado en la Ley 909 de 2004 y sus Decretos Reglamentarios y demás normas que la modifiquen y adicionen,  en lo que hace relación a la vinculación de Personal Supernumerario para  los casos que taxativamente contempla la Ley.</t>
  </si>
  <si>
    <t>Vinculación de Personal Supernumerario, para  los casos que taxativamente contempla la Ley 909 de 2004 y sus Decretos Reglamentarios y demás normas que la modifiquen y adicionen.</t>
  </si>
  <si>
    <t>A Septiembre  de 2015, el ICBF  haciendo uso de la vinculación de personal  supernumerario, contaba con 24  personas en calidad de  supernumerarios para los casos que están contemplados en el Artículo 83 del Decreto 1042 de 1978.</t>
  </si>
  <si>
    <t>ARGR2013-CGR-GH 50</t>
  </si>
  <si>
    <r>
      <t xml:space="preserve">Hallazgo 50. DIRECCIÓN DE GESTIÓN HUMANA. ANTIOQUIA Dotación (A)
</t>
    </r>
    <r>
      <rPr>
        <sz val="10"/>
        <rFont val="Arial"/>
        <family val="2"/>
      </rPr>
      <t>El artículo segundo de la Resolución 1222 de 2010 del ICBF establece: "Se consideran como dotación de calzado y vestido de labor las prendas apropiadas para la clase de labores que desempeñan los servidores públicos beneficiarios, de acuerdo con el medio ambiente donde cumplen sus actividades."
No obstante, en la entrega de dotación correspondiente al mes de diciembre de 2013, de acuerdo con el expediente del proceso MC010-2013- Contrato 580 de 2013, no se incluye documento soporte alguno que permita evidenciar la entrega de la dotación correspondiente a este período, por $9,63 millones.
Lo anterior, debido a deficiencias de control administrativo sobre los elementos entregadas a los funcionarios de la Regional Antioquia del ICBF y su utilización con el riesgo de que la entidad sea sancionada por incumplimiento de sus obligaciones.</t>
    </r>
  </si>
  <si>
    <r>
      <t>El ICBF adelanta las acciones pertinentes para contratar  el Suministro de dotación de calzado y vestido de labor -Damas y Caballeros -  para los servidores públicos de planta y supernumerarios de la Sede de la Dirección General y de las siguientes Regionales: Quindío, Atlántico, Bogotá, Cundinamarca, Santander, Valle del Cauca, Bolívar, Tolima, Caldas, Antioquia, Córdoba, Huila, Nariño, Risaralda, Cauca, Guajira,  Norte Santander,  Magdalena, Sucre, Boyacá, Cesar, Meta, Casanare, San Andrés y  Chocó, lo cual  se contrata a través del</t>
    </r>
    <r>
      <rPr>
        <b/>
        <sz val="10"/>
        <rFont val="Arial"/>
        <family val="2"/>
      </rPr>
      <t xml:space="preserve"> Acuerdo Marco de Precios para la adquisición de dotaciones No CCE-156-1-AMP-2014 suscrito por Colombia Compra Eficiente.</t>
    </r>
    <r>
      <rPr>
        <sz val="10"/>
        <rFont val="Arial"/>
        <family val="2"/>
      </rPr>
      <t xml:space="preserve">
Las demás Regionales adelantan directamente  el proceso de contratación para el Suministro de dotación de calzado y vestido de labor -Damas y Caballeros -  para los servidores públicos de planta y supernumerarios, en razón a la no existencia en esas regiones de proveedores inscritos en Colombia Compra Eficiente.</t>
    </r>
  </si>
  <si>
    <t>Actividad  Contractual
ICBF  a través del Acuerdo Marco de Precios para la adquisición de dotaciones No CCE-156-1-AMP-2014 suscrito por Colombia Compra Eficiente
Efectuar seguimiento a la ejecución contractual y a la entrega oportuna de la dotación a servidores públicos.</t>
  </si>
  <si>
    <t>Informes de ejecución</t>
  </si>
  <si>
    <t xml:space="preserve">Se esta ejecutando la entrega de kits de dotacion de calzado y vestido de labor -Damas y Caballeros -  para los servidores públicos de planta y supernumerarios en la Sede de la dirección General y  las  Regionales Atlántico, Bogotá, Cundinamarca, Santander, Valle del Cauca, Bolívar, Tolima, Caldas, Antioquia, Córdoba, Huila, Nariño, Risaralda, Cauca, Guajira,  Norte Santander,  Magdalena, Sucre, Boyacá, Cesar, Meta, Casanare, San Andrés y  Chocó, las cuales quedaron incluidas en el proceso adelantado dentro del Acuerdo Marco de Precios para la adquisición de dotaciones No. CCE-156-1-amp-2014 sscrito por el ICBF con Colombia Compra Eficiente, de acuerdo con los catálogos suministrados por los proveedores.
En las Regionales Antioquia, Atlántico, Bogotá, Boyacá, Caldas, Casanare, Magdalena, Chocó, Nariño, San Andrés, Santander, Tolima, Valle y Cundinamarca, aún existían casos de beneficiarios que todavía no habían recibido su dotación
</t>
  </si>
  <si>
    <t>ARGR2013-CGR-GH126</t>
  </si>
  <si>
    <r>
      <t xml:space="preserve">Hallazgo 126. DIRECCIÓN DE GESTIÓN HUMANA. ACTA DE INFORME DE Gestión DIRECTOR SALIENTEDEL ICBF (A)
</t>
    </r>
    <r>
      <rPr>
        <sz val="10"/>
        <rFont val="Arial"/>
        <family val="2"/>
      </rPr>
      <t>La Ley 951 de 2005, en su artículo 5, expresa: ..."Asimismo, el servidor público entrante está obligado a recibir el informe y acta respectiva y a revisar su contenido. La verificación física o revisión que se haga de los diferentes aspectos señalados en el acta de entrega y recepción se realizara dentro de los treinta (30) días hábiles siguientes a la firma del documento, para efectos de determinar la existencia o no de irregularidades."
Luego, el artículo 8, parágrafo segundo expresa: "El servidor público entrante, al tomar posesión o, en su caso, el que quede encargado del Despacho, firmara el acta administrativa con asistencia de dos (2) testigos que el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
El día 23 de mayo de 2013 el Director saliente del IGSF, envió a la Subdirectora General encargada de las funciones del despacho de Dirección General del Instituto, el "Formato Único Acta de Informe de Gestión" y anexó Informe de Gestión 2011-2013; sin embargo, no hay evidencia alguna acerca de la recepción, examen y análisis de los documentos recibidos por parte de la Subdirectora encargada.
Lo anterior no permite que el ICBF establezca un diagnóstico detallado sobre la situación de la entidad en el momento que se produce el retiro de sus directivos, tanto de actividades desarrolladas como del estado y uso dado a los recursos asignados durante su administración. Esta situación se presenta por desconocimiento por parte de los funcionarios responsables de recibir el acta correspondiente a la entrega del cargo por parte de los servidores públicos, de la normatividad vigente para este fin.</t>
    </r>
  </si>
  <si>
    <t xml:space="preserve">Ajustar las  estrategias para el seguimiento  de los informes de Gestión de los Directivos que se retiran de su cargo incluyendo Informes de análisis emitido por los directivos entrantes.
</t>
  </si>
  <si>
    <t>Realizar  inducción a servidores públicos a quienes le aplique la Ley  951 de 2005 haciendo énfasis en los informes de gestión.</t>
  </si>
  <si>
    <t>Verificación conjunta efectuada por  la OCI-DGH recepción Informes de Gestión de Directivos salientes e  Informes de análisis de directivos entrantes.</t>
  </si>
  <si>
    <t xml:space="preserve">Matriz de control de entrega de informes de Gestión servidor saliente nivel directivo. (Grupo Registro y Control)
</t>
  </si>
  <si>
    <r>
      <t xml:space="preserve"> </t>
    </r>
    <r>
      <rPr>
        <sz val="10"/>
        <rFont val="Arial"/>
        <family val="2"/>
      </rPr>
      <t>Informes mensuales</t>
    </r>
  </si>
  <si>
    <t xml:space="preserve">Matriz de control de entrega de informes de analisis de los servidores entrantes del nivel directivo. (Grupo Registro y Control)
</t>
  </si>
  <si>
    <t xml:space="preserve">H1. TOLIMA CUMPLIMIENTO DE SENTENCIA C-614 DE 2009 (A)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
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En la Regional Tolima de la muestra analizada al proyecto "Soporte a la Gestión - Apoyo en Contratación de Servicios-" celebrada por el ICBF ~Regional Tolima-, para la vigencia 2013, correspondiente a diez contratos en cuantía de $310'6 millones, que asciende al 14% del total contratado por este proyecto, se evidenció que se contrataron funciones dentro del objeto del contrato que hacen parte del giro ordinario de las labores encomendadas a la entidad.
</t>
  </si>
  <si>
    <t>ARGR2014-CGR-GUA026</t>
  </si>
  <si>
    <t>GUAJIRA</t>
  </si>
  <si>
    <r>
      <rPr>
        <b/>
        <sz val="10"/>
        <color theme="1"/>
        <rFont val="Arial"/>
        <family val="2"/>
      </rPr>
      <t xml:space="preserve">Hallazgo N° 26. Gestión de Recaudo Cartera (A). Cundinamarca y Guajira </t>
    </r>
    <r>
      <rPr>
        <sz val="10"/>
        <color theme="1"/>
        <rFont val="Arial"/>
        <family val="2"/>
      </rPr>
      <t xml:space="preserve">
• Guajira 
(...)
En el estudio de la Cartera del ICBF vigencia 2014, se observó la existencia de un total de 14 procesos concursales por una suma de $12.5 millones, de acuerdo con la Ley 1066 de 2006 en la cual se dictan normas y otras disposiciones para la normalización de la cartera pública. Adicionalmente, el total de cartera en mora después de la Ley 1066/06, presenta un valor de $602.5 millones con un total de 238 Resoluciones, discriminadas así: 76 en el Sector Público y166 en el Sector Privado. 
En cuanto a la clasificación por edades de la cartera del ICBF Regional Guajira, se evidenció que la cartera de 2 a 6 meses alcanza un porcentaje de 1.9% del total, equivalente a $11.3 millones.
La mora de la cartera entre 6 y 12 meses en el sector público asciende a $43.7 millones, lo que corresponde al 7.2% del total de la cartera.
En lo que respecta a la mora mayor a 12 meses en recaudo y en coactivo en los sectores público y privado, suma un total de $547.5 millones, y equivale al 90.8% del total de la deuda, es decir, $451.2 millones corresponden al sector público y $96.2 millones al privado.
Es relevante anotar que el ICBF tiene una cartera considerable en mora mayor a 12 meses, observándose que se vienen arrastrando saldos de más de 5 años, debido a la falta de gestión de la Regional para el recaudo oportuno de la Cartera, lo que arroja altos valores de la cartera de difícil cobro e irrecuperable en la Regional.</t>
    </r>
  </si>
  <si>
    <t>Realizar las gestiones pertinentes desde las areas de Coactiva y recaudo para realizar los cobros de la cartera morosa.</t>
  </si>
  <si>
    <t xml:space="preserve">1. Oficiar a los deudores morosos de los procesos concursales para que se acerquen a la Regional Guajira para efectuar el corespondiente pago del monto adeudado.                                                                                                                       </t>
  </si>
  <si>
    <t>2. Visitar a los promotores de las entidades y empresas deudoras de los procesos concursales para conocer el estado de avance,  el turno que le corresponde al ICBF, para recibir el pago.</t>
  </si>
  <si>
    <t>Acta de visitas</t>
  </si>
  <si>
    <t>3. Presentar ante el comité de cartera y fiscalización los procesos que se encuentran en remisibilidad y prescripción para su aprobación.</t>
  </si>
  <si>
    <t>4, Continuar con el cobro persuasivo enviandole a los aportantes, oficios informandole el monto de la deuda y ofreciendole los beneficios de la ley 1739 de diciembre 23 de 2014</t>
  </si>
  <si>
    <t>ARGR2014-CGR-GUA027</t>
  </si>
  <si>
    <r>
      <rPr>
        <b/>
        <sz val="10"/>
        <color theme="1"/>
        <rFont val="Arial"/>
        <family val="2"/>
      </rPr>
      <t>Hallazgo N° 27. Otros Intereses (Otros Deudores) (A). Guajira</t>
    </r>
    <r>
      <rPr>
        <sz val="10"/>
        <color theme="1"/>
        <rFont val="Arial"/>
        <family val="2"/>
      </rPr>
      <t xml:space="preserve">
(...)
Luego del análisis realizado a cada uno de los responsables que conforman la subcuenta otros intereses que se le adeuda al ICBF, se observa que estas se vienen arrastrando desde años anteriores, donde los recaudos obtenidos no son significativos; no se demuestra que la gestión  realizada  para el recaudo de los mismos es eficiente y efectiva por parte del ICBF; lo que se logra identificar en la revisión de la muestra escogida, por el  tiempo en que fue emitida el acta de ejecutoria, el valor total de la deuda de capital y los intereses moratorios generados, que en algunos casos superan el monto del capital, sin que se observe que la Entidad efectúe los ajustes pertinentes para mostrar en la subcuenta el valor real, en el periodo correspondiente, evidenciando inefectividad en el proceso de recaudo por parte del ICBF Regional La Guajira, lo que pone en riesgo que los recursos de propiedad de la Regional se pierdan.</t>
    </r>
  </si>
  <si>
    <t>Realizar  los cobros de la cartera morosa por parte de  las areas de Coactiva y recaudo, e igualmente realizar los  ajustes respectivos en el area de contabilidad.</t>
  </si>
  <si>
    <t>1, Continuar con el cobro persuasivo enviandole a los aportante, oficios informandole el monto de la deuda y ofreciendole los beneficios de la ley 1739 de diciembre 23 de 2014</t>
  </si>
  <si>
    <t>ARGR2014-CGR-GUA037</t>
  </si>
  <si>
    <r>
      <rPr>
        <b/>
        <sz val="10"/>
        <color theme="1"/>
        <rFont val="Arial"/>
        <family val="2"/>
      </rPr>
      <t>Hallazgo N° 37. Secop (A). Guajira</t>
    </r>
    <r>
      <rPr>
        <sz val="10"/>
        <color theme="1"/>
        <rFont val="Arial"/>
        <family val="2"/>
      </rPr>
      <t xml:space="preserve">
(...)
Analizada la muestra de la contratación de HCB, CDI, Prestación de Servicios, Recuperación Nutricional y Programa de Alimentación Escolar, suscritos para la vigencia 2014, se evidenció que en lo que respecta a la Regional Guajira, el 100% de los registros en el Secop fue efectuado extemporáneamente.</t>
    </r>
  </si>
  <si>
    <t>Lo anterior denota el incumplimiento, por parte del ICBF, de la publicidad que debe regir las actuaciones contractuales, e impide que el nivel central realice seguimiento a través del SECOP, como dispone el manual de contratación.</t>
  </si>
  <si>
    <t>Actualizar dentro del termino legal establecido el SECOP</t>
  </si>
  <si>
    <t>1, Realizar seguimiento a la Publicación en el SECOP, de los contratos, adiciones o modificciones dentro de los tres dias siguientes a su legalización y perfeccionamiento.</t>
  </si>
  <si>
    <t>Informe de ejecución mensual</t>
  </si>
  <si>
    <t>ARGR2014-CGR-GUA038</t>
  </si>
  <si>
    <r>
      <rPr>
        <b/>
        <sz val="10"/>
        <color theme="1"/>
        <rFont val="Arial"/>
        <family val="2"/>
      </rPr>
      <t>Hallazgo N° 38. Formulario Único de Contratación – FUC, (A). Guajira</t>
    </r>
    <r>
      <rPr>
        <sz val="10"/>
        <color theme="1"/>
        <rFont val="Arial"/>
        <family val="2"/>
      </rPr>
      <t xml:space="preserve">
(...)
Verificado el FUC, se evidenció que a pesar que el mismo esta diligenciado, existen inconsistencias en su contenido, dado que en varios casos se ingresaron fechas equivocadas, lo que conlleva que la información contenida en el FUC, no tenga un 100% de la información. Por lo  anterior la información reportada carece de confiabilidad en los registros.
</t>
    </r>
  </si>
  <si>
    <t>Ingresar correctamente la información de los contratos que se suscriban en la Regional, garantizando la veracidad y confiabilidad de la información.</t>
  </si>
  <si>
    <t xml:space="preserve">1. Verificar  que la documentación contractual se encuentre completa en el expediente, al momento de diligenciar la información en el FUC. </t>
  </si>
  <si>
    <t>Base de datos mensual con contenido depurado.</t>
  </si>
  <si>
    <t>ARGR2014-CGR-GUA063</t>
  </si>
  <si>
    <r>
      <rPr>
        <b/>
        <sz val="10"/>
        <color theme="1"/>
        <rFont val="Arial"/>
        <family val="2"/>
      </rPr>
      <t>Hallazgo N° 63. Recuperación Nutricional (A). Guajira</t>
    </r>
    <r>
      <rPr>
        <sz val="10"/>
        <color theme="1"/>
        <rFont val="Arial"/>
        <family val="2"/>
      </rPr>
      <t xml:space="preserve">
(...)
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
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t>
    </r>
  </si>
  <si>
    <t xml:space="preserve">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t>
  </si>
  <si>
    <t>Brindar asistencia técnica y acompañamiento a nutricionistas de los Centros Zonales de Fonseca y Riohacha en la modalidad de centro de recuperación( Unidad de servicio-lineamientos tecnicos-manual operativo-anexo 11)</t>
  </si>
  <si>
    <t>1, Garantizar la atención de los niños y niñas al egreso del CRN, a una modalidad integral de primera infancia, para mantener el estado nutricional del niño y niña.</t>
  </si>
  <si>
    <t>Base de datos depuradas trimestralmente</t>
  </si>
  <si>
    <t>Brindar asistencia técnica y acompañamiento a nutricionistas de los Centros Zonales de Fonseca y Riohacha en la modalidad de centro de recuperación( Unidad de servicio-lineamientos tecnicos-manual operativo-anexi11)</t>
  </si>
  <si>
    <t>2, Realizar seguimiento mensual a los niños y niñas que egresan de la fase 1  ( CRN intramural) a la fase 2 ( extramural ), para garantizar que no desmejoren su estado nutricional.</t>
  </si>
  <si>
    <t>Actas e supervisión y listado de asistencia.</t>
  </si>
  <si>
    <t>3, Vincular a los niños y niñas que egresan de la fase 2 a programas regulares de primera infancia.</t>
  </si>
  <si>
    <t>Anexo de remisión de niños y niñas a programas de primera infancia.</t>
  </si>
  <si>
    <t>4, Coordinar con las entidades del SNBF, la ruta de atención para niños y niñas con desnutrición- no indigenas e indigenas con enfoque diferencial, para garantizar el servicio.</t>
  </si>
  <si>
    <t>Actas y lista de asistencia.</t>
  </si>
  <si>
    <t>ARGR2014-CGR-GUA064</t>
  </si>
  <si>
    <r>
      <rPr>
        <b/>
        <sz val="10"/>
        <color theme="1"/>
        <rFont val="Arial"/>
        <family val="2"/>
      </rPr>
      <t>Hallazgo N° 64. Continuidad de los programas de Recuperación Nutricional (A-D). Guajira</t>
    </r>
    <r>
      <rPr>
        <sz val="10"/>
        <color theme="1"/>
        <rFont val="Arial"/>
        <family val="2"/>
      </rPr>
      <t xml:space="preserve">
(...)
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
En lo que respecta a los contratos de CRN correspondientes a la muestra, se presentan dos situaciones: en unos casos se presenta al ICBF por parte del operador una relación de niños retirados de los Centros de Recuperación Nutricional para efectos que el ICBF los ubique en otros programas, y en otros contratos, nada se indica en los informes con respecto a la suerte de estos niños cuyos padres no comprendieron la importancia de su recuperación nutricional.
Así mismo, el ICBF no cuenta con evidencias que le permitan demostrar que lleve registro de los niños con Desnutrición Global y Aguda Severa y Desnutrición Global y Aguda que no lograron ingresar a los Centros de Recuperación Nutricional o que fueron retirados de los mismos, y que una vez detectados, adelante seguimiento alguno para lograr su recuperación nutricional, ubicándolos en otro programa, pese a tener conocimiento de esta situación y del riesgo que representa para la salud y la vida de estos niños. 
Igualmente sucede en lo que respecta a la Recuperación Nutricional de los niños y Niñas que asisten a los CDI y HCB, dado que aquellos menores que al culminar el programa persisten con problemas de desnutrición, y que en muchos casos son reportados por los operadores, no son ubicados en otro programa del ICBF en aras de garantizar su recuperación nutricional, evidenciando el incumplimiento de deberes funcionales por parte del ICBF, con el consecuente riesgo para la vida de estos niños. 
(...)
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 
Hallazgo administrativo con posible incidencia disciplinaria.</t>
    </r>
  </si>
  <si>
    <t xml:space="preserve">1. Brindar asistencia técnica a las EAS de los centros zonales de todas las modalidades de prevención para  la socialización de la ruta de atención a la desnutrición.        </t>
  </si>
  <si>
    <t xml:space="preserve">1. Brindar asistencia técnica al equipo inter disciplinario de los CRN para que se realice la sensibilizacion a los padres sobre el cumplimiento de los derechos de los NN de acuerdo a su estado nutricional. </t>
  </si>
  <si>
    <t xml:space="preserve">Actas, listados de asistencia  </t>
  </si>
  <si>
    <t xml:space="preserve">2. reportar oportunamente la remision a los programas de primera infancia de los NN que terminan su proceso de recuperacion nutricional de las modalidades de RN. </t>
  </si>
  <si>
    <t xml:space="preserve">  2. realizar depuración trimestral de bases de datos, con la finalidad de vincular a los niños y niñas que se encuentran sin atención y en situación de desnutrición.                                                                                           </t>
  </si>
  <si>
    <t>Formato de remisión</t>
  </si>
  <si>
    <t>ARGR2014-CGR-GUA087</t>
  </si>
  <si>
    <r>
      <rPr>
        <b/>
        <sz val="10"/>
        <color theme="1"/>
        <rFont val="Arial"/>
        <family val="2"/>
      </rPr>
      <t>Hallazgo N° 87. Etapa precontractual CDI (A). Guajira</t>
    </r>
    <r>
      <rPr>
        <sz val="10"/>
        <color theme="1"/>
        <rFont val="Arial"/>
        <family val="2"/>
      </rPr>
      <t xml:space="preserve">
(...)
En carpeta de las propuestas presentadas con ocasión a la Convocatoria Pública de Aporte realizada a finales del año 2014 (CP-004-2014), no se evidenció registro referente a la presentación de las propuestas; requerida la Entidad, se pudo determinar que se levantó un acta de cierre de fecha 3 de diciembre de 2014, iniciada a las 5:00 pm y culminada a las 11:40 p.m.; sin embargo, no se guardó registró alguno de los oficios con los cuales se presentaron.
En lo que respecta a los demás contratos, es decir los correspondientes a contratacióndirecta, el16% no tiene evidencia en la carpeta de la invitación a presentar propuesta.
El 13% de los oficios invitando a presentar propuesta no tiene radicado del ICBF, ni fecha.
El 23% de las carpetas no contienen oficios con que presentaron las propuestas.
El 10% de las carpetas no contiene las propuestas presentadas por el operador.</t>
    </r>
  </si>
  <si>
    <t>Lo anterior denota serias falencias en la etapa precontractual, de tal forma que no existe certeza sobre la oportunidad en la invitación a presentar propuesta y tampoco en la presentación de las mismas; tampoco se evidencia si las mismas fueron allegadas cumpliendo las disposiciones del sistema de gestión documental que debe regir todas las actuaciones contractuales.</t>
  </si>
  <si>
    <t>Socializar las disposiciones del sistema de gestión documental, específicamente en cuanto a la radicación de los documentos y propuestas que presenten los potenciales contratistas.</t>
  </si>
  <si>
    <t>1. Socialización del Sistema de Gestión Documental a los potenciales operadores para tener en cuenta al momento de la presentación de las propuestas</t>
  </si>
  <si>
    <t>2 Realizar seguimiento a la aplicación del manual de contratación y TRD por parte de la oficina juridica.</t>
  </si>
  <si>
    <t>Informe a la SECOP</t>
  </si>
  <si>
    <t>ARGR2014-CGR-GUA093</t>
  </si>
  <si>
    <r>
      <rPr>
        <b/>
        <sz val="10"/>
        <color theme="1"/>
        <rFont val="Arial"/>
        <family val="2"/>
      </rPr>
      <t xml:space="preserve">Hallazgo N° 93. Contratos de HCB (A). Guajira </t>
    </r>
    <r>
      <rPr>
        <sz val="10"/>
        <color theme="1"/>
        <rFont val="Arial"/>
        <family val="2"/>
      </rPr>
      <t xml:space="preserve">
(...)
- Oficios de Presentación de las Propuestas
Que en el 10% de los casos, los oficios de presentación de las propuestas, no tienen fecha ni recibida para determinar la oportunidad en la entrega de las mismas.
- Remisión de Documentos para Contratación
En el 15% de los contratos, los oficios de remisión de documentos para contratación, no tienen radicados ni recibidos de los mismos.
- Actas de Evaluación Financiera.
En el 100% de los casos, las actas de evaluación financiera no tienen fecha, para determinar la oportunidad.
- Oficios de Comunicación del Contratista 
En el 15% de los contratos, los oficios de comunicación al contratista para que suscriba el contrato, no tienen radicado ni recibido.</t>
    </r>
  </si>
  <si>
    <t xml:space="preserve">Las anteriores situaciones evidencias falencias en el proceso de contratación toda vez que no permiten tener certeza sobre la oportunidad de las actuaciones precontractuales y tampoco sobre el ingreso de la información al expediente a través del sistema de gestión documental. </t>
  </si>
  <si>
    <t>Radicar en la oficina de correspondencia de la Regional los documentos de la etapa precontractual, contractual y post-contarctual, para evidenciar la oportunidad de la entrega de dichos documentos a la oficina de jurídica.</t>
  </si>
  <si>
    <t>1, Socializar a los operadores, al grupo juridico y  colaboradores del ICBF-Regional Guajira,  la etapa precontractual, contractual y post-contractual, teniendo en cuenta el manual de contratación vigente y las demás normas aplicables.</t>
  </si>
  <si>
    <t>Correos electronico</t>
  </si>
  <si>
    <t>2. Oficiar por parte de la oficina de juridica, al area financiera, para que las actas de evaluación financiera tengan fecha de emisión.</t>
  </si>
  <si>
    <t>ARGR2014-CGR-GUA099</t>
  </si>
  <si>
    <r>
      <rPr>
        <b/>
        <sz val="10"/>
        <color theme="1"/>
        <rFont val="Arial"/>
        <family val="2"/>
      </rPr>
      <t xml:space="preserve">Hallazgo N° 99. Contratación de prestación de servicios (A). Cauca, Guajira, Huila, Nariño, Santander y Tolima </t>
    </r>
    <r>
      <rPr>
        <sz val="10"/>
        <color theme="1"/>
        <rFont val="Arial"/>
        <family val="2"/>
      </rPr>
      <t xml:space="preserve">
• Guajira. Contratos de Prestación de Servicios
(...)
- Estudios previos
Se observó que en el 91% de los contratos revisados, no se diligenció el numeral correspondiente a las características técnicas o especificaciones esenciales del personal a contratar. El texto escrito en el formato corresponde a las instrucciones para su diligenciamiento. En ninguna parte de los estudios se indica el perfil del funcionario a contratar.
- Oficios de solicitud de contratación
Se evidenció que el 54% de los contratos, no tienen fechas, ni cordis que indiquen su fecha de elaboración y de recibido. Por otra parte, el Director Regional indica que se requiere contratar un profesional en Derecho; sin embargo, analizados los contratos suscritos, se observa que el personal vinculado no corresponde con la profesión de abogado.
(...)
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t>
    </r>
  </si>
  <si>
    <t>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t>
  </si>
  <si>
    <t>Lograr que el proceso de contratación guarde relación con las normas y procedimientos establecidos en el manual de contratación vigentte.</t>
  </si>
  <si>
    <t>1. Socializar a los Coordinadores de los Centros Zonales, el formato de los estudios previos, haciendo enfasis en las caracteristicas técnicas o especificaciones del profesional que se va contratar.</t>
  </si>
  <si>
    <t>Acta y listado de asistencia</t>
  </si>
  <si>
    <r>
      <rPr>
        <b/>
        <sz val="10"/>
        <color theme="1"/>
        <rFont val="Arial"/>
        <family val="2"/>
      </rPr>
      <t>Hallazgo N° 99. Continuación.</t>
    </r>
    <r>
      <rPr>
        <sz val="10"/>
        <color theme="1"/>
        <rFont val="Arial"/>
        <family val="2"/>
      </rPr>
      <t xml:space="preserve">
- Oficios de Invitación a Contratar
Se detectó que en los contratos 33, 34 y 35 de 2014, los oficios de invitación a presentar propuesta se realizaron en hojas sin membrete y se indican como conocimientos requeridos el manejo del Estatuto General de Contratación y pregrado en Sicología. Sin embargo, en el caso del contrato 35, se contrató un Técnico en Ingeniería de Sistemas, y en ninguno de los casos los funcionarios vinculados acreditaron el Manejo del Estatuto General de Contratación. 
- Oficios remitiendo documentación para suscripción de contrato
Se determinó que en el 91% de los casos los oficios que remiten la documentación para suscripción de los contratos, no tienen cordis ni fecha de recibido, que permita determinar la oportunidad de su presentación y que fueron allegados a través de los conductos institucionales de gestión documental.
(...)
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t>
    </r>
  </si>
  <si>
    <t>Retroalimentar a la  Regional y a los centros zonales sobre las normas pre-contratual y contractual estipuladas en el manual de contratación.</t>
  </si>
  <si>
    <t>1. Capacitar por parte de la oficina juridica a los coordinadores de centros zonales y regional, sobre los requisitos exigidos  para la etapa pre-contractual y contractual de los contratos de prestación de servicios.</t>
  </si>
  <si>
    <t>2. Realizar GET Trimestralmente para socializar en el Grupo Juridico el manual de contratación</t>
  </si>
  <si>
    <t>Acta  y listado de asistencia</t>
  </si>
  <si>
    <r>
      <rPr>
        <b/>
        <sz val="10"/>
        <color theme="1"/>
        <rFont val="Arial"/>
        <family val="2"/>
      </rPr>
      <t>Hallazgo N° 99. Continuación.</t>
    </r>
    <r>
      <rPr>
        <sz val="10"/>
        <color theme="1"/>
        <rFont val="Arial"/>
        <family val="2"/>
      </rPr>
      <t xml:space="preserve">
- Oficios de Designación de Supervisores
Se evidenció que en el 91% de los contratos, los oficios de designación de supervisores son posteriores a las fechas de suscripción de las actas de inicio de los contratos. Es decir, se iniciaron los contratos y empezaron su ejecución sin tener designado supervisor para verificar el cumplimiento de las obligaciones contractuales.
- Informes de cumplimiento de Obligaciones
Se observó que en el 35% de los contratos, los informes presentados por los contratistas son muy generales, no son descriptivos y se limitan a afirmar que cumplieron con las obligaciones contractuales en un porcentaje del 100%.
(...)
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t>
    </r>
  </si>
  <si>
    <t>Brindar acompañamiento y asesoria a los supervisores y a su equipo de apoyo en todo lo relacionado con el proceso de contratación, de conformidad con lo establedido en el manual de contratación y el manual de supervisión.</t>
  </si>
  <si>
    <t>1. Socializar de manera virtual las obligaciones contractuales de los operadores a los supervisores de los contratos.</t>
  </si>
  <si>
    <t>2, Enviar oportunamente a los supervisores, la comunicación, donde son designados como supervisores.</t>
  </si>
  <si>
    <t>ARGR2014-CGR-GUA107</t>
  </si>
  <si>
    <r>
      <rPr>
        <b/>
        <sz val="10"/>
        <color theme="1"/>
        <rFont val="Arial"/>
        <family val="2"/>
      </rPr>
      <t>Hallazgo N° 107. Hogares Comunitarios de Bienestar HCB (A). Guajira y Huila</t>
    </r>
    <r>
      <rPr>
        <sz val="10"/>
        <color theme="1"/>
        <rFont val="Arial"/>
        <family val="2"/>
      </rPr>
      <t xml:space="preserve">
• Guajira. Entrega de lineamientos
(...)
En los informes del mes de abril se evidenció que el ICBF entregó de manera tardía los documentos de consulta para que los operadores pudieran identificar a los niños o niñas con comportamientos riesgosos en pro socialidad, y estos fueran remitidos con su familia al centro zonal de su jurisdicción para el abordaje del profesional Psicosocial. La anterior situación generó incertidumbre en los operadores.
• Guajira. HCB
(...)
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t>
    </r>
  </si>
  <si>
    <t>Sensiblizar a las EAS, para que consulten en la pagina del ICBF, la documentación de la estrategia comportamientos pro-sociales, que permita facilitar a las madres comunitarias la identificación de los comportamientos riesgosos de niñpos y niñas, y la ruta a seguir para su abordaje</t>
  </si>
  <si>
    <t xml:space="preserve">1. Capacitar las EAS y madres comunitarias sobre comportamientos pro-sociales y ruta de atención. </t>
  </si>
  <si>
    <t>Actas y listados de asistencia</t>
  </si>
  <si>
    <t>2. Realizar capacitación  a las EAS, sobre la estrategia de comportamiento pro-sociales y entrega oportuna de los formatos de registro de información y remisión de niñas y niñas con comportamiento riesgoso.</t>
  </si>
  <si>
    <t>3, Solicitar por parte de las Coordinadoras de los Centros Zonales a las EAS, el listado de los niños y niñas con comportamiento riesgozo y sus familias a las EPS y/o Centro Zonal, para su abordaje.</t>
  </si>
  <si>
    <t>Listados trimestrales de niños y niñas con comportamiento riesgozo y sus familias a las EPS y/o Centro Zonal, para su abordaje</t>
  </si>
  <si>
    <t>4, Capacitar a las EAS, sobre el componente ambiente educativo y protectores.</t>
  </si>
  <si>
    <t>Acta y listado de Asistencia</t>
  </si>
  <si>
    <t>5, Verificar por parte de los Centros Zonales, que en  los HCB, no existan factores de riesgos que atente contra la integridad fisica de los niños y niñas.</t>
  </si>
  <si>
    <t>Actas de visitas trimestral</t>
  </si>
  <si>
    <t>ARGR2014-CGR-GUA137</t>
  </si>
  <si>
    <r>
      <rPr>
        <b/>
        <sz val="10"/>
        <color theme="1"/>
        <rFont val="Arial"/>
        <family val="2"/>
      </rPr>
      <t xml:space="preserve">Hallazgo N° 137. Procesos de jurisdicción coactiva (A - D). Antioquia y Guajira 
</t>
    </r>
    <r>
      <rPr>
        <sz val="10"/>
        <color theme="1"/>
        <rFont val="Arial"/>
        <family val="2"/>
      </rPr>
      <t xml:space="preserve">
• Guajira. Coactiva
Notificaciones
Los artículo 568 y 826  del Estatuto Tributario y el Numeral 2.7 literal d del Manual de Cobro coactivo, disponen lo concerniente a la notificación por aviso del mandamiento de pago.  
Sin embargo, se evidenció en lo que respecta a las notificaciones de los mandamientos de pago, que solo hasta el día 10 de octubre de 2014, se suscribe Contrato 277, con el objeto de realizar la notificaciones por aviso de los mandamientos de pago de 30 procesos, de los cuales 17 correspondientes a las vigencias 2013 y los 13 restantes a la vigencia 2014. Dicho aviso fue publicado el día 5 de diciembre de 2014, fecha en la cual se entiende surtida la notificación de los procesos.
En su respuesta la entidad indica que inició gestiones ante la Coordinación de la Oficina Jurídica, solicitando la respectiva contratación para la publicación desde el 23 de abril de 2014. </t>
    </r>
  </si>
  <si>
    <t>La anterior situación, denota falencias en los procesos de cobro coactivo, y por ende, de recaudo de sumas adeudadas a la entidad. Además, se evidencian debilidades en la supervisión de las actividades desarrolladas en el marco de cobro coactivo, que permitan detectar la mora de manera oportuna.</t>
  </si>
  <si>
    <t>Seguimiento al proceso por parte del area responsable de la ejecuion de los recursos del proceso</t>
  </si>
  <si>
    <t>1, Elaborar las ordenes de ejecución restantes que se encuentran en coactiva</t>
  </si>
  <si>
    <t>Autos de sustanciación</t>
  </si>
  <si>
    <r>
      <rPr>
        <b/>
        <sz val="10"/>
        <color theme="1"/>
        <rFont val="Arial"/>
        <family val="2"/>
      </rPr>
      <t>Hallazgo N° 137. Continuación.</t>
    </r>
    <r>
      <rPr>
        <sz val="10"/>
        <color theme="1"/>
        <rFont val="Arial"/>
        <family val="2"/>
      </rPr>
      <t xml:space="preserve">
Impulso Procesal
El Estatuto Tributario en sus artículos 836 y 836-1 y el Manual de Cobro Coactivoen sus numerales 3.12 y 3.13, regulan lo concerniente a la orden de ejecución y a la liquidación del crédito y las costas, determinando la oportunidad procesal para efectuarlas.
Analizado el Proceso de Jurisdicción Coactiva, se evidenció que durante la vigencia auditada, se tramitaron 165 Procesos Coactivos de los cuales 22 iniciaron en el 2014, y están todos notificados, y 9 finalizaron por pago total de la obligación. Del total de 165 expedientes tramitados, 45 procesos estaban pendientes de orden de ejecución y a 68 procesos no se les había efectuado la liquidación del crédito.
En lo que respecta a la mora para efectuar las liquidaciones, la entidad argumenta en su respuesta que “(...)”.
Una vez verificada la información allegada por la entidad, se pudo verificar que a corte 31 de diciembre de 2014, existían 68 procesos a los cuales no se les había elaborado la orden de ejecución, y 52 que tenían orden de ejecución elaborada y notificada, pero no se les había realizado la respectiva liquidación del crédito. 
Adicionalmente, la entidad acreditó que los días 28 y 29 de mayo de 2015, realizó 30 liquidaciones de crédito y el día 28 de mayo de 2015, efectúo 9 órdenes de ejecución. (...)
Hallazgo administrativo con posible incidencia disciplinaria.</t>
    </r>
  </si>
  <si>
    <t xml:space="preserve">Lo anterior evidencia mora en la gestión de cobro coactivo, lo que repercute en el recaudo efectuado. </t>
  </si>
  <si>
    <t>2. Elaborar autos ordenando el secuestro de bienes de los deudores parfiscales.</t>
  </si>
  <si>
    <t>3, Elaborar la totalidad de las liquidaciones de creditos</t>
  </si>
  <si>
    <t>Liquidacion de creditos</t>
  </si>
  <si>
    <t>ARGR2014-CGR-GUA142</t>
  </si>
  <si>
    <r>
      <rPr>
        <b/>
        <sz val="10"/>
        <color theme="1"/>
        <rFont val="Arial"/>
        <family val="2"/>
      </rPr>
      <t>Hallazgo N° 142. Actividad de apoderados (A - C. Secc. Judicatura). Guajira</t>
    </r>
    <r>
      <rPr>
        <sz val="10"/>
        <color theme="1"/>
        <rFont val="Arial"/>
        <family val="2"/>
      </rPr>
      <t xml:space="preserve">
(...)
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
La Entidad allega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
Una vez comunicada la observación al ICBF, indica refriéndose a los desembargos:“(...)”.  
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t>
    </r>
  </si>
  <si>
    <t>Realizar las acciones preventivas, que  permitan evitar los embargos de las cuentas inembaragables del ICBF.</t>
  </si>
  <si>
    <t>1, Presentar por parte de la Coordinadora de jurídica, ante el comité estrategico Regional, la necesidad que se le asigne un profesional adicional  en derecho y de tiempo completo, para que asuma la representación judicial</t>
  </si>
  <si>
    <t>Acta de Comité Regional</t>
  </si>
  <si>
    <t>2, Socializar los conceptos de inembargabilidad emitido por la oficina asesora juridica de la Sede nacional, a las diferentes autoridades judiciales y entes de control.</t>
  </si>
  <si>
    <t>ARGR2014-CGR-GUA145</t>
  </si>
  <si>
    <r>
      <rPr>
        <b/>
        <sz val="10"/>
        <color theme="1"/>
        <rFont val="Arial"/>
        <family val="2"/>
      </rPr>
      <t xml:space="preserve">Hallazgo N° 145. Conciliación judicial y extrajudicial (A). Guajira, Nariño y Tolima </t>
    </r>
    <r>
      <rPr>
        <sz val="10"/>
        <color theme="1"/>
        <rFont val="Arial"/>
        <family val="2"/>
      </rPr>
      <t xml:space="preserve">
• Guajira. Conciliación
(...)
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
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
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t>
    </r>
  </si>
  <si>
    <t>Asignar un funcionario del grupo juridico, que haga seguimiento ante la oficina asesora juridica de la Sede Nacional, a las actas de comité de defensa judicial y conciliación.</t>
  </si>
  <si>
    <t>1. Oficiar y comunicar al funcionario, la designación de hacer seguimiento a las actas de comité.</t>
  </si>
  <si>
    <r>
      <rPr>
        <b/>
        <sz val="10"/>
        <color theme="1"/>
        <rFont val="Arial"/>
        <family val="2"/>
      </rPr>
      <t>Hallazgo N° 145. Continuación.</t>
    </r>
    <r>
      <rPr>
        <sz val="10"/>
        <color theme="1"/>
        <rFont val="Arial"/>
        <family val="2"/>
      </rPr>
      <t xml:space="preserve">
• Guajira. Comité de conciliación
(...)
Se detectó que en la vigencia 2014, se cancelaron un total de 17 procesos por un monto de $1.235.5 millones, originados en acciones ordinarias laborales, en las cuales el instituto respondió solidariamente, toda vez que un operador incumplió con las obligaciones laborales que tenía con el personal que prestaba el servicio en el marco de los contratos 157 y 158 del 24 de marzo de 2009, situación que no fue detectada en el proceso de supervisión y tampoco plasmada en las actas de liquidación de contratos en las cuales se indica en la consideración primera numeral 12 que “por parte del contratista NO quedaron obligaciones pendientes para ejecutar, en concordancia con la constancia expedida por el supervisor en el numeral 1 de las consideraciones”.
Adicional a esto, en vigencia anteriores han sido canceladas condenas originadas en incumplimientos del ICBF, de los operadores o en fallas en la prestación de los servicios. A pesar de lo anterior durante la vigencia 2014, y a la fecha de esta auditoría, no se ha evaluado en comité de conciliación de la Regional Guajira.
La entidad argumento en su respuesta que: Sólo hasta este año (para el 21 de mayo), tiene prevista la remisión de documentación para efectos Comité de Defensa Judicial y Conciliación fije posición motivada de iniciar o no la acción de repetición o en su defecto iniciar una acción ejecutiva en contra de la contratista.</t>
    </r>
  </si>
  <si>
    <t>Cumplir con las directrices emitidas por la Sede Nacional, respecto a las acciones de repetición.</t>
  </si>
  <si>
    <t xml:space="preserve">2, Remitir a la sede Nacional los documentos soportes para que se inicie las acciones de repetición. </t>
  </si>
  <si>
    <t>ARGR2014-CGR-GUA148</t>
  </si>
  <si>
    <r>
      <rPr>
        <b/>
        <sz val="10"/>
        <color theme="1"/>
        <rFont val="Arial"/>
        <family val="2"/>
      </rPr>
      <t>Hallazgo N° 148. Continuación.</t>
    </r>
    <r>
      <rPr>
        <sz val="10"/>
        <color theme="1"/>
        <rFont val="Arial"/>
        <family val="2"/>
      </rPr>
      <t xml:space="preserve">
• Guajira
(...)
En el 85% de los expedientes contractuales, no se evidencia la existencia de oficios o memorando de designación de supervisor, y en el otro 15% de los contratos, los oficios de designación no tienen radicado ni recibido. La Entidad en su respuesta argumenta que en la Minuta de los Contratos se establecen los supervisores, situación que no es óbice para que se le comunique formalmente su designación como supervisor.
- El día 15 de enero de 2014 se suscribió el Contrato de Aporte 081 de 2014, e inició ejecución el día 16 de enero de 2014. En el informe técnico del mes de junio presentado por el operador con respecto al Hogar comunitario Travesuras, se indica que "(...)”.
El día 18 de julio de 2014, se remite oficio por parte de la coordinadora del Centro Zonal a la Madre Comunitaria que atiende el referido hogar, remitiéndole un plan de mejoramiento y estableciéndole términos para el desarrollo de las acciones requeridas para subsanar la irregularidades detectadas. El día 29 de julio de 2014, se realiza seguimiento al plan de mejoramiento; el informe correspondiente indica que se mejoró la limpieza, se quitó el taller de motos, y se corrigió la manipulación de los alimentos.
Se evidencianfalencias enla supervisión de este contrato, toda vez que durante más de 6 meses, fueron múltiples los incumplimientos de las obligaciones en este hogar, y las situaciones descritas colocaron en riesgo la seguridad de los niños; no obstante, solo hasta el mes de junio es reportada la situación por el operador, y por su parte, la supervisión del ICBF y la intervención para corregir las falencias presentadas inician sólo hasta el mes de julio de 2014 habiéndose iniciado la ejecución del contrato desde enero de 2014, lo que denota que el ICBF, en primer lugar, autorizó la prestación del servicio en condiciones inadecuadas, en segundo lugar, no evidenció de manera oportuna las situaciones y, mucho menos, tomó a tiempo los correctivos, poniendo en riesgo la seguridad de los niños y niñas durante varios meses de ejecución del contrato.
En el informe del mes de mayo se indica al operador que“(...)”.
A pesar de lo anterior, se reporta el 100% de atención de cupos contratados, lo cual resulta contradictorio, si se advierte que las coberturas fueron bajas en algunas unidades. Adicionalmente, se debe precisar que el ICBF en ninguna parte de la carpeta evidencia que hubiese detectado la situación referente a bajas coberturas en algunas Unidades de Servicio.</t>
    </r>
  </si>
  <si>
    <t>1. Revisar en el manual de contratación, sobre en quien recae la responsabilidad de elaborar el oficio de designación del supervisor, y si existe un procedimiento para tal designación.</t>
  </si>
  <si>
    <t>1, solicitar a la Dirección de contratación, capacitación sobre supervisión y  su designación.</t>
  </si>
  <si>
    <t>2, Notificar al supervisor del contrato sobre su rol por parte de la oficina jurídica</t>
  </si>
  <si>
    <t>2. Realizar seguimiento a la unidad de servicio "mis travesuras", teniendo en cuenta los lineamientos del programa.</t>
  </si>
  <si>
    <t xml:space="preserve">1, Realizar bimensualmente supervisión a la unidad de servicio "mis travesuras", para verificar la cobertura atendida en el mes.                                                                                                          </t>
  </si>
  <si>
    <t>Acta de supervisión</t>
  </si>
  <si>
    <t>Realizar seguimiento a la unidad de servicio "mis travesuras", teniendo en cuenta los lineamientos del programa.</t>
  </si>
  <si>
    <t>2, verificar bimensualmente el componente de ambientes educativosy protectores.</t>
  </si>
  <si>
    <t>Actas de supervisión</t>
  </si>
  <si>
    <r>
      <rPr>
        <b/>
        <sz val="10"/>
        <color theme="1"/>
        <rFont val="Arial"/>
        <family val="2"/>
      </rPr>
      <t>Hallazgo N° 148. Continuación.</t>
    </r>
    <r>
      <rPr>
        <sz val="10"/>
        <color theme="1"/>
        <rFont val="Arial"/>
        <family val="2"/>
      </rPr>
      <t xml:space="preserve">
En el informe del mes de diciembre del contrato de aporte N°75 de 2014 se reportan 190 casos de desnutrición, 8 con aguda, 88 crónica, 1 con global. En la respuesta de la Entidad, se aclara que el número de 190 niños con malnutrición por déficit y/o exceso, corresponde al número total de niños con malnutrición que se caracterizaron al iniciar el servicio, y no al número total con que se finaliza la vigencia; señalan, además, que si se realiza un análisis comparativo entre la primera y cuarta toma, se evidencia reducción del número de casos de niños y niñas con desnutrición del 50%, al igual que la prevalencia de sobrepeso y obesidad, logrando reducir en un 75 % los casos de sobrepeso. 
Se indica en los comentarios de ejecución que se orientó al padre usuario sobre la importancia de llevar a los niños por consulta externa a su EPS, para que medicina general los remita a una atención más especializada, e indique las causas de su estado de malnutrición; además, se orienta nutricionalmente para que el padre tenga conocimiento del balance de alimentos en cantidad y en calidad, de acuerdo a la edad de sus hijos. 
Sin embargo, en lo que respecta al 50% de los niños en los cuales persistió la desnutrición, incluso al final del programa, no se evidencian en la carpetas acciones concretas por parte del ICBF para lograr la recuperación nutricional de estos niños, ni su inclusión en otros programas. </t>
    </r>
  </si>
  <si>
    <t>1. Seguimiento y revisión a los datos aportados en el  aplicativo cuentame de los beneficiarios de primera infancia del Centro Zonal Riohacha 1,</t>
  </si>
  <si>
    <t>1, Revisar,  consolidar y realizar seguimiento en campo a los planesde   intervención remitidos por las EAS.</t>
  </si>
  <si>
    <t>Plan de intervención trimestral</t>
  </si>
  <si>
    <r>
      <rPr>
        <b/>
        <sz val="10"/>
        <color theme="1"/>
        <rFont val="Arial"/>
        <family val="2"/>
      </rPr>
      <t>Hallazgo N° 148. Continuación.</t>
    </r>
    <r>
      <rPr>
        <sz val="10"/>
        <color theme="1"/>
        <rFont val="Arial"/>
        <family val="2"/>
      </rPr>
      <t xml:space="preserve">
• Guajira
(...)
Las Carpetas de los Contratos N°. 81, 82, 83, 85, 87, 98 y 103 de 2014, lo cuales representan el 30% de la muestra, no tienen ninguna evidencia de supervisión por parte del ICBF, además del acta de inicio, que acredite que se efectuó supervisión a los contratos.
En las carpetas de los contratos N°. 103 y 87 de 2014, que representan el 10% de la muestra, no hay ningún informe, ni del ICBF, ni del Operador; la información contractual solo llega hasta la aprobación de las pólizas.
En los contratos correspondientes a la muestra es decir 74, 75, 77, 81 al 92, 95, 98, 100, 103, 105, 106 y 108 de 2014, la información presentada por el operador está incompleta, toda vez que no se allegan todos los formatos que establecen los lineamientos para el programa y tampoco se reporta la información de todos los meses en que se prestó el servicio.</t>
    </r>
  </si>
  <si>
    <t>Retroalimentación por parte de los supervisores de los contratos a los operadores de los programas de primera infancis de los Centros Zonales de Riohacha, Maicao, Manaure y Fonseca, sobre la presentación de informes técnicos, administrativos y financieros, de acuerdo a los lineamientos contractuales vigentes.</t>
  </si>
  <si>
    <t>1. Brindar asistencias técnicas a los operadores de los programas de primera infancia de los Centros Zonales de Riohacha, Maicao, Manaure y Fonseca, sobre la presentación de informes técnicos, administrativos y financieros, de acuerdo a los lineamientos contractuales vigentes.</t>
  </si>
  <si>
    <t>Actas y listados d asistencia</t>
  </si>
  <si>
    <t>2, Enviar mensualmentepor parte de los supervisores de los contratos, en medio fisico, a la oficina de jurídica, los informes técnicios, financieros y de supervision.</t>
  </si>
  <si>
    <r>
      <rPr>
        <b/>
        <sz val="10"/>
        <color theme="1"/>
        <rFont val="Arial"/>
        <family val="2"/>
      </rPr>
      <t>Hallazgo N° 148. Continuación.</t>
    </r>
    <r>
      <rPr>
        <sz val="10"/>
        <color theme="1"/>
        <rFont val="Arial"/>
        <family val="2"/>
      </rPr>
      <t xml:space="preserve">
Guajira
(...)
Solo en el 3.3% de los contratos revisados se encuentran completos los informes presentados por los operadores, haciendo la salvedad que no comprenden todos los meses correspondientes a la vigencia.
En el 40% de los contratos, no se tiene ningún registro de supervisión. 
El 26% de las carpetas, no contiene informes presentados por el operador.
En el 20% de las carpetas solo está el acta de inicio.
La minuta contractual en su cláusula Sexta del Contrato de Aporte 183 de 2014, referente a las obligaciones específicas del contratista, indica en el numeral 1.7, señala: “(...)”.
El supervisor del contrato, en las constancias de cumplimiento de sus obligaciones contractuales indica, incluso para el mes de junio, que el operador cumplió de manera parcial la obligación anteriormente descrita. A pesar de lo anterior, no se observa gestión alguna por parte de la entidad conminando al contratista para que cumpla cabalmente con el cumplimiento de la referida obligación. 
La cláusula quinta del contrato de Aporte 232 de 2014,indica las obligaciones generales del contratista en su numeral 2.2.5, el cual señala:"(...)"
Verificados los formatos de acciones desarrolladas por el operador, se observa que existen apartes que no fueron diligenciados. De igual forma, no se diligencia por el operador la descripción cualitativa del diagnóstico nutricional, ni las actividades desarrolladas para promover la salud y nutrición de los niños y las niñas atendidas, ni los casos de maltrato reportados. </t>
    </r>
  </si>
  <si>
    <t>Reportar a la oficina de juridica,las actas de revisión de los informes  tecnicos y financieros presentados por los operadores a los Centros Zonales de Riohacha 1, Manaure, Fonseca y Maicao, de los programas dispuestos en los contratos de aportes.</t>
  </si>
  <si>
    <t xml:space="preserve">1, Recepción mensual por parte del profesional de apoyo y /o del referente las actas de revisión de los informes  tecnicos y financieros presentados por los operadores de los Centros Zonales de Riohacha 1, Fonseca, Maicao y Manaure                                                         </t>
  </si>
  <si>
    <t>Actas e informes</t>
  </si>
  <si>
    <t xml:space="preserve">2) Envio mensual de las actas de revisión de los informes  tecnicos y financieros presentados por los operadores la oficina de juridia por parte de coordinador de los Centros Zonales de Riohacha 1, Fonseca, Maicao y Manaure   </t>
  </si>
  <si>
    <t>3, Solicitar a los operadores, el cumplimiento cabal de las obligaciones contratctuales dentro de los plazos estipulados en la minuta contractual.</t>
  </si>
  <si>
    <t>Verificar por parte del colaborador delegado por el supervisor del contrato, el informe de seguimiento nutricional reportado por el operador del servicio. En el Centro Zonal de Manaure.</t>
  </si>
  <si>
    <t>1, Requerir al operador de servicio , un informe trimestral  cualitativo y cuantitativo de los resultados de los seguimiento nutricional, y las  acciones a seguir de con los niños y niñas que presentan problemas de mal Nutricion en el Centro Zonal de Manaure.</t>
  </si>
  <si>
    <t>oficio</t>
  </si>
  <si>
    <t>Verificar  el informe de seguimiento nutricional reportado por el operador del servicio. En el Centro Zonal de Manaure.</t>
  </si>
  <si>
    <t>2, Realizar visitas a las unidades de servicio .</t>
  </si>
  <si>
    <r>
      <rPr>
        <b/>
        <sz val="10"/>
        <color theme="1"/>
        <rFont val="Arial"/>
        <family val="2"/>
      </rPr>
      <t>Hallazgo N° 148. Continuación.</t>
    </r>
    <r>
      <rPr>
        <sz val="10"/>
        <color theme="1"/>
        <rFont val="Arial"/>
        <family val="2"/>
      </rPr>
      <t xml:space="preserve">
Derivado del Contrato de Aporte 233 de 2014 se evidenció en los informes generales de acciones desarrolladas por el operador se manifiesta que fueron detectados 25 niños con desnutrición aguda, 669 con desnutrición crónica, 127 con desnutrición global, 347 con sobrepeso, 178 con obesidad. En cuanto a las actividades desarrolladas para promover la salud y nutrición de los niños y niñas atendidos, se indica que las familias fueron visitadas por la nutricionista; las capacitaciones estuvieron encaminadas a la guía alimentaria, nutrición de niños y niñas. Se evidenció que del total de niños detectados con desnutrición, el operador remite al ICBF mediante oficio del 14 de abril de 2014 un listado de 16 niños con desnutrición aguda severa y con desnutrición aguda.
En lo que respecta a los demás casos, no se evidencia que los hayan reportado al ICBF para que estos niños fueran ubicados en un programa que permita su recuperación nutricional. 
El operador informa del cierre de una unidad de atención en su informe de evaluación de gestión de primera infancia del 31 de julio de 2014; con la respuesta la entidad allega acta del 30 de julio de 2014, en donde consta que el líder de la comunidad Cachaca 1 Sector Playa solicitó rotundamente el retiro del programa CDI Modalidad Familiar, el cual estaba beneficiando a 240 niños y niñas y madres gestantes; además, se indica en el acta que el líder comenta que tiene otra oferta, por lo cual requieren que desmantelen el programa. Se señala que el operador accede a la petición, pero no se indica ninguna gestión del ICBF mediante la cual, antes de autorizar el cierre de la Unidad de Servicio, se constatara que efectivamente esos niños y mujeres gestantes iban a quedar cubiertos por otro programa. Se precisa que se procedió a realizar el cambio de unidad por una que se encuentra ubicada en el barrio 31 de octubre de esta ciudad, con la finalidad de garantizar la prestación del servicio a la población más vulnerable.</t>
    </r>
  </si>
  <si>
    <t>Realizar cruces e identificar en las bases de datos de  posible población  a ser atendida en programas con disponibilidad de coberturas del Centro Zonal de Riohacha 1</t>
  </si>
  <si>
    <t>Recepcionar y depurar trimestralmente las bases de datos e inclusión de solicitudes en el SIM y dar respuesta a solicitudes.</t>
  </si>
  <si>
    <t>Base de datos depurardas</t>
  </si>
  <si>
    <r>
      <rPr>
        <b/>
        <sz val="10"/>
        <color theme="1"/>
        <rFont val="Arial"/>
        <family val="2"/>
      </rPr>
      <t>Hallazgo N° 148. Continuación.</t>
    </r>
    <r>
      <rPr>
        <sz val="10"/>
        <color theme="1"/>
        <rFont val="Arial"/>
        <family val="2"/>
      </rPr>
      <t xml:space="preserve">
De igual forma, se indica dentro de las debilidades la baja cobertura en algunos puntos de atención, situación que persiste hasta finalizar el programa, según informe presentado por el operador el 29 de noviembre de 2014. Sin embargo, se reporta la atención de los 2500 usuarios del programa. El operador argumenta que no se trata que no se atiendan los cupos, sino que los niños correspondientes a la modalidad familiar no asisten el día programado, pero son atendidos otro día.
En la carpeta no se observan actas de visita de asistencia técnica, ni de verificación de cumplimientos de estándares por la Entidad, que permitieran detectar al ICBF la situación expresada por el operador.</t>
    </r>
  </si>
  <si>
    <t>Realizar las asistencias tecnicas y la verificadion de cumplimiento de estandares de manera oportuna.</t>
  </si>
  <si>
    <t>1.Socializacion del nuevo esquema de supervisión y/o estandares de calidad de la modalidad familiar, establecido por la Dirección de primera infancia a nivel nacional.</t>
  </si>
  <si>
    <t>Actas y listados de asistencias</t>
  </si>
  <si>
    <t>2, Verificar de manera aleatoria, el cumplimiento por parte de los centros zonales, el cumplimiento de los estandares de calidad a los CDI- modalidad familiar.</t>
  </si>
  <si>
    <t xml:space="preserve">Actas de visitas </t>
  </si>
  <si>
    <r>
      <rPr>
        <b/>
        <sz val="10"/>
        <color theme="1"/>
        <rFont val="Arial"/>
        <family val="2"/>
      </rPr>
      <t>Hallazgo N° 148. Continuación.</t>
    </r>
    <r>
      <rPr>
        <sz val="10"/>
        <color theme="1"/>
        <rFont val="Arial"/>
        <family val="2"/>
      </rPr>
      <t xml:space="preserve">
• Guajira
(...)
Solo en el 3.3% de los contratos revisados se encuentran completos los informes presentados por los operadores, haciendo la salvedad que tampoco comprenden todos los meses correspondientes a la vigencia.  
En el 20% de los contratos, los informes presentan falencias, no son descriptivos, son generales, dejan espacios de los formatos sin diligenciar.
La Entidad argumenta en su respuesta que se está implementando un nuevo sistema de supervisión de los contratos que opera a partir de este año; independientemente de la fecha de suscripción de los contratos, y a la fecha de revisión de los mismos, no había evidencia alguna en las carpetas de los resultados de la implementación de este siste</t>
    </r>
  </si>
  <si>
    <t>Garantizar el cumplimiento del cronograma de supervision de acuerdo al muestreo de unidades enviado por la direccion de primera infancia</t>
  </si>
  <si>
    <t>1, Realizar  visitas programadas a la operación de las unidades de servicio.</t>
  </si>
  <si>
    <t>Formatos de supervision</t>
  </si>
  <si>
    <t>ARGR2014-CGR-GUA173</t>
  </si>
  <si>
    <r>
      <rPr>
        <b/>
        <sz val="10"/>
        <color theme="1"/>
        <rFont val="Arial"/>
        <family val="2"/>
      </rPr>
      <t>Hallazgo N° 173. Inmuebles pendientes de legalizar (A). Antioquia, Cundinamarca, Guajira, Guaviare, Quindío, Santander y Tolima</t>
    </r>
    <r>
      <rPr>
        <sz val="10"/>
        <color theme="1"/>
        <rFont val="Arial"/>
        <family val="2"/>
      </rPr>
      <t xml:space="preserve">
• Guajira 
(...)
El Instituto Colombiano de Bienestar Familiar, con base en la escritura pública Nº 743 del 16 de noviembre de 1981 tiene registrado contablemente en el Balance General a diciembre 31 de 2014 un terreno ubicado en la calle 22 Nº5B-10 de la ciudad de Riohacha por $489.000; en dicho balance no se registra el valor del Edificio construido en dicho terreno, el que según avalúo técnico Nº 1167 del 26 de noviembre de 2007, realizado por la Inmobiliaria Ingeniarco Ltda. calcula el valor de la edificación en $55.902.000. En la escritura pública que soporta la titularidad del bien no aparece la declaración de construcción del edificio, ya que no se ha realizado el trámite de legalización del bien.
Esto genera una subestimación en el saldo que presenta el Balance General a 31 de diciembre de 2014 en la subcuenta 164027 Edificaciones Pendientes por Legalizar $55.902.000, con efecto en la subcuenta 325530 Bienes pendientes de legalizar de una Subestimación por el mismo valor. </t>
    </r>
  </si>
  <si>
    <t xml:space="preserve"> Realizar las accuiones pertinentes tendientes a obtener la escritura publica de la legalización de construcción del bien inmueble.</t>
  </si>
  <si>
    <t>1, tramitar ante el nivel nacional el poder que autorize al representante legal del ICBF-Guajra, para la firma de la escritura.</t>
  </si>
  <si>
    <t>Poder</t>
  </si>
  <si>
    <t>2, Gestionar ante la notaria del municipio de  Riohacha, la escritura pública de la legalización de la construcción.</t>
  </si>
  <si>
    <t>Escritura</t>
  </si>
  <si>
    <t xml:space="preserve">3, Registrar la escritura ante la oficina de instrumentos públicos y a Agustín Codazi </t>
  </si>
  <si>
    <t>Certificado de libertad y tradición</t>
  </si>
  <si>
    <t>4, Realizar los registros contables en la Regional Guajira</t>
  </si>
  <si>
    <t>ARGR2014-CGR-GUA180</t>
  </si>
  <si>
    <r>
      <rPr>
        <b/>
        <sz val="10"/>
        <color theme="1"/>
        <rFont val="Arial"/>
        <family val="2"/>
      </rPr>
      <t>Hallazgo N° 180. Registro y actualización contable de bienes (A). Guajira</t>
    </r>
    <r>
      <rPr>
        <sz val="10"/>
        <color theme="1"/>
        <rFont val="Arial"/>
        <family val="2"/>
      </rPr>
      <t xml:space="preserve">
• Actualización 
(...)
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Esto genera incertidumbre en las subcuentas 199952 Terrenos, 199962 Edificaciones y 199977 Otros Activos (Bienes Inmuebles entregados en comodato), con efecto en las subcuentas 324052 Terrenos, 324062 Edificaciones y 324477 Otros Activos (Bienes Inmuebles entregados en comodato).</t>
    </r>
  </si>
  <si>
    <t xml:space="preserve"> Lograr una depuración y actualización contable de los avaluos de los bienes  inmuebles.</t>
  </si>
  <si>
    <t xml:space="preserve"> 1. Solicitar a la Sede Nacional, la inclusión de los bienes de propiedad de esta regional, para que sean realizadas las actualizaciones</t>
  </si>
  <si>
    <t xml:space="preserve">2, Realizar seguimiento a la solicitus de los avaluos de los bienes inmuebles, con el fín de incluirlos en los proximos grupos priorizados. </t>
  </si>
  <si>
    <t>ARGR2014-CGR-GUA223</t>
  </si>
  <si>
    <r>
      <rPr>
        <b/>
        <sz val="10"/>
        <color theme="1"/>
        <rFont val="Arial"/>
        <family val="2"/>
      </rPr>
      <t xml:space="preserve">Hallazgo N° 223. Inventarios de Bienes Muebles (A). Guajira </t>
    </r>
    <r>
      <rPr>
        <sz val="10"/>
        <color theme="1"/>
        <rFont val="Arial"/>
        <family val="2"/>
      </rPr>
      <t xml:space="preserve">
(...)
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t>
    </r>
  </si>
  <si>
    <t>Lo anterior ocurre por falencias en el control interno y en la supervisión por parte del ICBF Regional La Guajira, situación que conlleva a que no se tenga plena identificación del responsable del bien y un adecuado registró en los estados financieros.</t>
  </si>
  <si>
    <t>Lograr  lla realización de los controles internos y las supervisiones pertinentes a fin de lograr la identificación del bien con sus respectivos registros en los estados financieros.</t>
  </si>
  <si>
    <t>1, solicitar a la sede Nacionl- Gestión de bienes-, a travez de la Coordinación administrativa, la adquisisción de placas, para poder iidentificar cada elemento.</t>
  </si>
  <si>
    <t>2, Visitar cada dependencia y verficar con los funcionarios, cada elemento que se encuentren en mal estado, para que sean devuelto a almacen en calidad de inservible.</t>
  </si>
  <si>
    <t>Inventarios actualizados</t>
  </si>
  <si>
    <t>3. Identificar por medio de plcas,cada bien mueble de acuerdo al inventario de cada funcionario y de las diferentes unidades de servicio del ICBF-Guajira.</t>
  </si>
  <si>
    <t>Inventarios</t>
  </si>
  <si>
    <t>4, Realizar en el aplicativo SEVEN, la baja de los elementos en mal estado y llevarlo a la bodega de inservibles.</t>
  </si>
  <si>
    <t>Inventario Regional</t>
  </si>
  <si>
    <t>5, Realizar actualización individual de los inventarios.</t>
  </si>
  <si>
    <t>ARGR2014-CGR-GUA232</t>
  </si>
  <si>
    <r>
      <rPr>
        <b/>
        <sz val="10"/>
        <color theme="1"/>
        <rFont val="Arial"/>
        <family val="2"/>
      </rPr>
      <t xml:space="preserve">Hallazgo N° 232. Sistema de Información Cuéntame (A). Atlántico, Cauca, Chocó, Guajira, Huila, Nariño, Putumayo, Santander, Sede Nacional y Tolima </t>
    </r>
    <r>
      <rPr>
        <sz val="10"/>
        <color theme="1"/>
        <rFont val="Arial"/>
        <family val="2"/>
      </rPr>
      <t xml:space="preserve">
• Guajira. Reporte de información
(...)
Dentro de la verificación de los registros de la base de datos, se observó que se encuentran 33 registros que presentan concurrencias reales de beneficiarios en los diferentes programas, en la misma o diferente Entidad Administradora del Servicio–EAS, debido a que la entidad administradora de servicio registró 2 veces la misma persona con nombres similares e incluso iguales. 
Por lo anterior, este sistema de información de beneficiarios no tiene la posibilidad de validación para identificar estos casos, por lo cual, no se constituye en una herramienta de planeación y control eficaz para la institución, toda vez que su información no es confiable ni veraz y genera el riesgo de atención de los beneficiarios que se registran como duplicados.
Las debilidades de control en este sistema de información que posee el ICBF, no garantizan información confiable, lo que puede ocasionar inadecuada planeación e inexactitud en los resultados.</t>
    </r>
  </si>
  <si>
    <t>1, Realizar seguimiento continuo a las bases de datos de los beneficiarios, para determinar y solucionar las concurrencia existentes.</t>
  </si>
  <si>
    <t xml:space="preserve">1, ralizar mensualmente, cruces de bases de datos de los beneficiarios de los programas de primera infancia para determinar si la concurrencia es presentada por el mismo beneficiario en diferentes unidades de servicios o que se trate de diferente beneficiario con el mismo nuemero de documento pero con diferente tipo de documento. </t>
  </si>
  <si>
    <t>Informe bimensual del reporte de estado de concurrencia.</t>
  </si>
  <si>
    <t>ARGR2014-CGR-GUA244</t>
  </si>
  <si>
    <r>
      <rPr>
        <b/>
        <sz val="10"/>
        <color theme="1"/>
        <rFont val="Arial"/>
        <family val="2"/>
      </rPr>
      <t xml:space="preserve">Hallazgo N° 244. Contratos de aporte (A-BA). Antioquia, Guajira, Santander y Tolima </t>
    </r>
    <r>
      <rPr>
        <sz val="10"/>
        <color theme="1"/>
        <rFont val="Arial"/>
        <family val="2"/>
      </rPr>
      <t xml:space="preserve">
• Guajira. Contrato de aporte 316 de 2014
La Cláusula Décima Tercera del contrato de Aporte, referente al desembolso  de los recursos indica que: “(...)”.  
Adicionalmente a lo anterior, el parágrafo de ésta cláusula, establece (...).
La Cláusula Décima indica que el plazo de ejecución (...).
Analizado el Contrato de Aporte 316 de 2014, correspondiente a CRN, se evidenció que mediante informe contenido en un folio, la supervisora del contrato, refiriéndose al período del 16 al 31 de diciembre, indica que: “No se realizó atención de niños durante este periodo”. A pesar de lo anterior, indagada la situación financiera del contrato, inicialmente la supervisora indicó que existía un saldo por liberar, y dado que en la carpeta no existía evidencia del mismo, se pudo precisar que en el mes de marzo de 2015, se canceló a la contratista la totalidad de los recursos, correspondientes a este contrato. 
El día 20 de abril de 2015, se comunicó a la entidad la observación, y el día  21 de abril de 2015 el contratista efectuó el reintegro de la suma de $6.5 millones según consta en recibo del Banco de la República, por concepto de reintegro de vigencia anterior. El valor resulta de restar a los $15.7 millones destinados a funcionamiento, el valor pagado al personal contratado para realizar la búsqueda activa de los niños para ingresar al centro, actividad que efectivamente se realizó, según consta en las respectivas actas de visita; sin embargo, una vez localizados los niños, sus familias no autorizaron el ingreso al centro de recuperación nutricional, lo cual explica que la cobertura atendida durante el periodo fue de “0”.
En lo que respecta a la dotación se observó que se destinó $20.4 millones, pero ni en los estudios previos, ni en la minuta del contrato, ni en ningún anexo, se detallan los elementos que se van a suministrar, las especificaciones de los mismos, ni las cantidades y valores a invertir por cada ítem. En la carpeta del contrato lo único que obraba era una relación presentada por el operador en donde indica los elementos correspondientes al alistamiento del Centro de Recuperación, pero ninguna evidencia ni registro por parte del ICBF de haber recibido los elementos. Sin embargo, mediante visita de inspección, se realizó por el equipo auditor verificación de la dotación, y la entidad aportó registro fotográfico del mismo.
(...)
Este hecho se constituye en beneficio de auditoría por $6.5 millones, porque ante el control de gestión de la CGR en el presente proceso auditor, se logró el reintegro del valor pagado de más por la entidad. </t>
    </r>
  </si>
  <si>
    <t>La anterior situación denota serias falencias en el proceso de coordinación entre la supervisión y el pago de cuentas, situación que puso en riesgo los recursos públicos, dado que la entidad pagó por un servicio que no se prestó, durante el período comprendido entre el 16 al 31 de diciembre de 2014.</t>
  </si>
  <si>
    <t>Retroalimentación entre las areas de  tecnica y financiera, sobre la ejecución de los contratos de CRN.  Igualmente capacitar a los operadores por parte del centro zonal   Riohacha 1 sobre Manual operativo de la Modalidad.</t>
  </si>
  <si>
    <t xml:space="preserve">1:Realizar mensualmete Comité tecnico operativos sobre la ejcucion del contrato.  </t>
  </si>
  <si>
    <t>Actas, lstado de asistencia</t>
  </si>
  <si>
    <t>AR2007-GU025</t>
  </si>
  <si>
    <t>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 de Urumita y Hogar Infantil Divina Pastora.</t>
  </si>
  <si>
    <t xml:space="preserve">1. Esta cuenta no registra su valor real por falta de documentos por parte del municipio de Diculla y de la fundación Promigás para la legalización de la construcción de los inmuebles  </t>
  </si>
  <si>
    <t>Entregar a la Contabilidad de la Regional la información necesaria para registro y depuración de  las cuentas de Propiedad Planta y Equipo. De los inmuebles que faltan por registrar como son Calle 22 No. 5B-10 municipio de Riohacha, Hogar infantil Dibulla.</t>
  </si>
  <si>
    <t>Inmuebles registrados en la cuenta de Propiedad Planta y Equipo de la Contabilidad de la Regional</t>
  </si>
  <si>
    <t>registro contable</t>
  </si>
  <si>
    <t>ESTE HALLAZGO CONCORDANTE CON EL GU025:Está registrado el terreno del Hogar Infantil Dibulla,   Los inmuebles donde funcionan el Hogar Infantil Divina Pastora, las Bodegas de alimentos se encuentran debidamente valorizado y registrados en la contabilidad de la Regional.
Se encuentra en trámite la Declaración de  la Construcción del Hogar Infantil Dibulla, para su registro en la contabilidad regional.  De  los predios incluidos en el hallazgo  faltan por legalizar la construcción del Hogar Infantil Dibulla. A corte 31 de marzo 2015 no hubo avances dado que estamos pendiente de que la Sede Nacional envie el poder para el proceso de esctituracion de la construccion del HI de Dibulla y el de la Calle 22. EN EL MES DE ABRIL NO HUBO AVANCES, PORQUE DE LA SEDE NACIONAL NO HAN ENVIASO LOS PODERES PARA LA LEGALIZACIÓN DE LOS INMUEBLES. MAYO: en este mes se recibió poderes que se habían solicitado al ICBF Sede Nacional para avanzar en las declaraciones de construcción para que pueda ser suscritas por la Directora Regional. A corte 30 de junio se solicito ante la notaria segunda de Riohacha la suscripcion de escritura publica de declaracion de construccion  del HI de Dibulla y el de la Calle 22, anexando la docuementacion requerida para este proceso. A COTRTE  31 de JULIO SE REALIZO EL PROCESO ANTE LA NOTARIA PARA LAS SUSCRIPCIONES DE LAS ESCRITURAS PUBLICAS  DE DECLARACIÓN DE CONSTRUCCIÓN DEL HI DE DIBULLA Y EL DE LA CALLE 22, LOS CUALES FUERON FIRMADOS POR LA DIRECTORA REGIONAL Y ESTOS SE ENCUENTRAN EN TRAMITES INTERNOS POR PARTE DE LA NOTARIA PARA REALIZAR LA ENTREGA AL ICBF. SE REALIZO PROCESO DE REGISTRO POR PARTE DE LA OFICINA DE CONTABILIDAD DEL LOTE CON ESCRITURA PUBLICA No. 193 LOGRANDO EL OBJETIVO PROPUESO. A corte 31 de AGOSTO NO HUBO AVANCES EN LOS PROCESOS DADO A QUE LOS PODERES SE LOS HABIAN DADO A LA DIRECTORA ENCARGADA SALIENTE Y NO SE LOGRO REALIZAR EL PAGO DE LOS TRAMITES NOTARIALES POR LO QUE SE DEBE DAR REINICIO DEL PROCESO. OBSERVACIONES 26/10/2015 SE REFORMULO LA FECHA</t>
  </si>
  <si>
    <t>AR2007-GU038</t>
  </si>
  <si>
    <t xml:space="preserve">AI2005-GU007 La CGR establece que: "A pesar de las gestiones realizadas por la Regional, aún no se han registrado estos bienes inmuebles, como tampoco se ha realizado el desenglobe del lote"
(07) Guajira. No se ha registrado en Propiedad Planta y Equipo el terreno y construcción del Hogar Infantil de Dibulla a pesar de contar con la matricula No.44532 del 11-10-05, un lote de terreno e inmueble del cual se posee la escritura No.193, de marzo 13 de 1.975, ubicado en la calle 14C No.15-03, la edificación de la Bodega de Bienestarina y del Hogar Infantil La Divina Pastora. El terreno de la bodega de bienestarina se encuentra registrado por $0.045, el del Hogar Infantil de la Divina Pastora del municipio de Riohacha por $0.038 millones, el de la calle 14B 15-39 del  municipio de Riohacha por $0.038 millones, debido a que no se les ha realizado el respectivo avalúo. El terreno y la construcción de la Sede Regional no se encuentran registrados en Propiedad Planta y Equipo; sin embargo, se registra una valorización por concepto de la edificación de la misma por $1.205 millones. </t>
  </si>
  <si>
    <t>Docuentos incompletos y atrazo en la entrega de otros por parte del municipio de Dibulla yy de Riohacha para completar la legalización de los inmuebles</t>
  </si>
  <si>
    <t>Inmuebles registrados en la cuenta de Propiedad Planta y Equipo</t>
  </si>
  <si>
    <t xml:space="preserve">1. Contabilizar en la cuenta de Propiedad, Planta y equipo el Terreno del Hogar Infantil de Dibulla. 
</t>
  </si>
  <si>
    <t>ESTE HALLAZGO CONCORDANTE CON EL GU025:Está registrado el terreno del Hogar Infantil Dibulla,   Los inmuebles donde funcionan el Hogar Infantil Divina Pastora, las Bodegas de alimentos se encuentran debidamente valorizado y registrados en la contabilidad de la Regional.
Se encuentra en trámite la Declaración de  la Construcción del Hogar Infantil Dibulla, para su registro en la contabilidad regional.  De  los predios incluidos en el hallazgo  faltan por legalizar la construcción del Hogar Infantil Dibulla.   A corte 31 de AGOSTO NO HUBO AVANCES EN LOS PROCESOS DADO A QUE LOS PODERES SE LOS HABIAN DADO A LA DIRECTORA ENCARGADA SALIENTE Y NO SE LOGRO REALIZAR EL PAGO DE LOS TRAMITES NOTARIALES POR LO QUE SE DEBE DAR REINICIO DEL PROCESO. OBSERVACIONES 26/10/2015 SE REFORMULO LA FECHA</t>
  </si>
  <si>
    <t xml:space="preserve">2. Efectuar los trámites para el englobe del lote de terreno de la escritura No. 193, </t>
  </si>
  <si>
    <t>Escritura de englobe</t>
  </si>
  <si>
    <t>3. Realizar las declaraciones de construcciòn del Hogar Infantil Dibulla  y entregar a la Contabilidad para su registro contable</t>
  </si>
  <si>
    <t>Escritura de Declaración de Construcción</t>
  </si>
  <si>
    <t>AR2007-GU047</t>
  </si>
  <si>
    <t>AI2003-GU514 La CGR establece que:  Hasta la fecha no se ha hecho el registro de estos bienes inmuebles." 
No existen escrituras publicas de los terrenos y edificaciones de la sede Regional y del Hogar Infantil de Dibulla, impidiendo  demostrar la propiedad de los mismos. De los otros Bienes e Inmuebles se escrituraron solo los terrenos pero no  las contrucciones; subestimando los bienes de la entidad y posibilitando reclamaciones.</t>
  </si>
  <si>
    <t xml:space="preserve">1. Esta cuenta no registra su valor real por falta de documentos por parte del municipio de Dibulla y de la fundación Promigás para la legalización de la construcción de los inmuebles  </t>
  </si>
  <si>
    <t>5. Entregar a la Contabilidad de la Regional la información necesaria para registro del inmueble de la Calle 22 No. 5B-10 municipio de Riohacha</t>
  </si>
  <si>
    <t>AR2012-CGR-GU-175</t>
  </si>
  <si>
    <r>
      <rPr>
        <b/>
        <sz val="10"/>
        <rFont val="Arial"/>
        <family val="2"/>
      </rPr>
      <t>Hallazgo No. 175 parte 4. Otros Activos 1915 – 1920 – 1930 (A)
REGIONAL GUAJIRA</t>
    </r>
    <r>
      <rPr>
        <sz val="10"/>
        <rFont val="Arial"/>
        <family val="2"/>
      </rPr>
      <t xml:space="preserve">
El bien ubicado en la Calle 22 A # 5-10 del Municipio de Riohacha registrado contablemente por el grupo de bienes entregados a terceros, código 19200607-Terrenos por un valor de $0,5 millones y una valorización del mismo por $25.4 millones, no revela saldo en la cuenta de edificación; según certificado No. 00353212 del 24-Agosto-2012 expedido por el Instituto Geográfico Agustín Codazzi, el bien tiene área construida (edificación) y cuenta además con el avalúo técnico No. 1167 del 26 de Noviembre de 2007, presentado por la empresa Inmobiliaria INGENIARCO LTDA, donde se le asigna un valor total a la edificación de $55.9millones. Reflejándose una subestimación en las cuentas antes mencionadas por la suma de $55.9 millones.
</t>
    </r>
  </si>
  <si>
    <t xml:space="preserve">Falta de legalización de la construcción </t>
  </si>
  <si>
    <t>Entregar a la oficina de Contabilidad los docuemntos necesarios para el registro contable</t>
  </si>
  <si>
    <t xml:space="preserve"> Realizar las declaraciones de construcciòn del Calle 22A # 5-10  y entregar a la Contabilidad para su registro contable</t>
  </si>
  <si>
    <t>AR2012-CGR-GU-176</t>
  </si>
  <si>
    <t xml:space="preserve">Continuación…
Hallazgo No. 176 parte 9. Valorización Bienes Inmuebles (A)
REGIONAL GUAJIRA
El certificado No. 00378033 de fecha 05-Sept-2012 expedido por el IGAC correspondiente al predio identificado con el Nro. 010300390001000 ubicado en la K. 15 # 14C 156 indica que dicho predio pertenece al Instituto Colombiano de Bienestar Familiar; sin embargo, en el Balance General de la Regional este bien no fue revelado. Según dicho certificado, el predio tiene tanto terreno como edificación, por un valor total de $2.995.7 millones.
La entidad, manifiesta que el bien se encuentra en edificios pendientes de legalizar, por no contarse con el justo título del inmueble. Analizada la respuesta se procedió a confrontar el auxiliar de la cuenta 16402701-Edificaciones pendientes de legalizar con el certificado del IGAC y con las notas específicas a los Estados Financieros de la vigencia en estudio, determinándose que, efectivamente el predio fue revelado en esta cuenta; sin embargo, aparece sólo por la suma de $100.4 millones, lo que significa que realmente existe una subestimación pero ya no por la cuenta, ni por el monto inicialmente propuesto en la observación, además se debe tener en cuenta que el certificado del IGAC tiene fecha de Septiembre 05 de 2012 y hasta la fecha la entidad no ha actualizado el valor.
</t>
  </si>
  <si>
    <t xml:space="preserve">No contar con la titularidad del bien a nombre del ICBF
</t>
  </si>
  <si>
    <t>Realizar seguimiento para lograr la  titulación del inmueble a nombre de la entidad.</t>
  </si>
  <si>
    <t>Entregar Certificado de Libertad y Tradición y Escritura del Inmueble ubicado en la K. 15 # 14C 156  para el registro contable en la contabilidad de la Regional</t>
  </si>
  <si>
    <t>Certificado de Libertad y tradición</t>
  </si>
  <si>
    <t>AE2013-CGR-GU-001</t>
  </si>
  <si>
    <r>
      <t xml:space="preserve">HALLAZGO  N° 1: Indicadores  de Gestión Nutrición (Administrativo)
Como resultado  del componente del Macroproceso  Gestión para la Nutrición  de la Estrategia  Promoción,   Prevención  y Recuperación   Nutricional,  establecido  en  el Plan de Acción  del  ICBF - Guajira  para la Vigencia  2013,  se  pudo  establecer  lo siguiente:
Los indicadores enmarcados  en el Tablero de Control del Mapa de Procesos, relacionados  la  Gestión de  la  Nutrición,  se  encuentra   en el  rango  de  Atención Inmediata,   con   53%,   denotándose   que   la </t>
    </r>
    <r>
      <rPr>
        <b/>
        <sz val="10"/>
        <rFont val="Arial"/>
        <family val="2"/>
      </rPr>
      <t xml:space="preserve"> Regional   Guajira,   no  prioriza   los indicadores   que   se   encuentran   en  estado   critico,  </t>
    </r>
    <r>
      <rPr>
        <sz val="10"/>
        <rFont val="Arial"/>
        <family val="2"/>
      </rPr>
      <t xml:space="preserve"> de  modo   que   le  permita </t>
    </r>
    <r>
      <rPr>
        <b/>
        <sz val="10"/>
        <rFont val="Arial"/>
        <family val="2"/>
      </rPr>
      <t>establecer   estrategias   de  seguimiento   por  parte  de  los  responsables   de  esta actividad,</t>
    </r>
    <r>
      <rPr>
        <sz val="10"/>
        <rFont val="Arial"/>
        <family val="2"/>
      </rPr>
      <t xml:space="preserve"> tendientes  a alcanzar mejores resultados.
EI bajo grado de avance  en el Macroproceso  Evaluación,  Monitoreo  y Control de la Gestión  que fue  del 31%, denota  </t>
    </r>
    <r>
      <rPr>
        <b/>
        <sz val="10"/>
        <rFont val="Arial"/>
        <family val="2"/>
      </rPr>
      <t xml:space="preserve">deficiencias  en el seguimiento  y  monitoreo  del registro en los sistemas 'de información  para el control  de los planes de </t>
    </r>
    <r>
      <rPr>
        <sz val="10"/>
        <rFont val="Arial"/>
        <family val="2"/>
      </rPr>
      <t xml:space="preserve">acción,  lo que genera el incumplimiento de la meta programada  por la Regional  Guajira.
</t>
    </r>
    <r>
      <rPr>
        <b/>
        <sz val="10"/>
        <rFont val="Arial"/>
        <family val="2"/>
      </rPr>
      <t xml:space="preserve">
</t>
    </r>
  </si>
  <si>
    <r>
      <t xml:space="preserve">1. Inoportunidad en la información suministrada por parte del Operador del Servicio
3. Ineficiencia en la solicitud de los requerimientos jurídicos por incumplimiento a las obligaciones contractuales
4. Deficiencia en el monitoreo en los planes de intervención
</t>
    </r>
    <r>
      <rPr>
        <b/>
        <u/>
        <sz val="9"/>
        <color rgb="FF00B050"/>
        <rFont val="Calibri"/>
        <family val="2"/>
        <scheme val="minor"/>
      </rPr>
      <t/>
    </r>
  </si>
  <si>
    <t xml:space="preserve">
 Realizar analisis trimestralmente  de los indicadores que se encuentren en estado crítico de los programas de Recuperación Nutricional   y establecer acciones de mejora de acuerdo a los resultados</t>
  </si>
  <si>
    <t xml:space="preserve">2. Presentar informe trimestralmente a la Dirección en los Comité Estratégico Regional para establecer acciones de mejora 
</t>
  </si>
  <si>
    <t xml:space="preserve">Para el mes de ABRIL el GPYS  logró realizar la socialización del tablero de Control y sus respectivos indicadores donde se enfatizó sobre la necesidad de priorizar en los que se encuentran en crítico y en riesgos.  Entre estos se encuentran los de Recuperación Nutricional.  Para ello se decidió implementar  estrategias iniciando con la de realizar un taller con los servidores públicos y Coordinadores, con el apoyo del profesional EPICO a fin de dar a conocer y aclarar a todos la importancia de cada uno de los indicadores y las posibles acciones de mejora que se puedan producir por las inconformidades sobre los comportamiento  de cada indicador. Se anexa INFORME SOCIALIZADO  X VIDEOCONFERENCIAA REGIONAL. En el Informe de avance de AGOSTO, se evidencia que mediante Acta 014 del 30 de Julio, en Comité Estrategico Ampliado, se socializó y analizó los Indicadores en estado crítico, en riesgo, adecuado y optimo, de los macroprocesos Misionales de Primera Infancia, Nutrición, tomandose decisiones para mejorar el comportamiento de los mismos. Se carga al NAS, el Acta 014. En el comité del mes de septiembre se presentó al comité estrartegico informe del estado de los indicadores de gestión, de los diferentes macroprocesos y procesos, encontratndose 7 en estado de riesgo y 6 en crítico. De los 15 indicadores, los que corresponden a la estrategia de recuperación nutricional, 2 se encuentran en estado de riesgo y 1 en crítico. Con este infoerme, queda contemplado en el actya 018 de 2014. Se anexa informe. </t>
  </si>
  <si>
    <r>
      <t xml:space="preserve">1. Inoportunidad en la información suministrada por parte del Operador del Servicio
2 . Ineficiencia en la solicitud de los requerimientos jurídicos por incumplimiento a las obligaciones contractuales
</t>
    </r>
    <r>
      <rPr>
        <b/>
        <u/>
        <sz val="9"/>
        <color rgb="FF00B050"/>
        <rFont val="Calibri"/>
        <family val="2"/>
        <scheme val="minor"/>
      </rPr>
      <t/>
    </r>
  </si>
  <si>
    <t xml:space="preserve">
Realizar analisis trimestralmente  de los indicadores que se encuentren en estado crítico de los programas de Recuperación Nutricional   y establecer acciones de mejora de acuerdo a los resultados</t>
  </si>
  <si>
    <t>3. Realizar análisis en torno a los indicadores que arrojen los programas de Recuperación Nutricional  segun retroalimentación recibida en el cargo mensualizado de los indicadores por la Subdirección de Evaluación y Monitoreo en el Aplicativo SIMEI</t>
  </si>
  <si>
    <t xml:space="preserve">En el mes de abril se trató el tema de los indicadores del tablero de Control y se definieron acciones a seguir para mejorarlos, etre estos el de realizar capacitaciones con los servidores públicos para que todos conozcan y le den  la importancia que merecen estos indicadores, la Directora Regional facultó a la Profesional EPICO para que se entendiera totalmente del tema como estrategia de seguimiento a estos indicadores.  Se anexa Acta No. 7. Comité Estratégico y Comité ASISTENCIA TECNICA Y PLANEACIÓN- Gestión de Nutrición con operadores del servicio. En el mes de JUNIO  se socializó el resultado del estado nutriiconal de niños y niñas vinculados en las modalidades de recuperación nutriiconal se anexa evidencia NAS. En el mes de julio se socializó en el Comité estrategico ampliado, los resultados del comportamiento d elos indicadores del macroproceso en nutrición, Se anexa evidencia.En el Informe de avance de AGOSTO, se evidencia que mediante Acta 014 del 30 de Julio, en Comité Estrategico Ampliado, se socializó y analizó los Indicadores en estado crítico, en riesgo, adecuado y optimo, de los macroprocesos Misionales de Primera Infancia, Nutrición, tomandose decisiones para mejorar el comportamiento de los mismos. Se carga al NAS, el Acta 014. OBSERVACION 26/10/2015 No requiere reformulación </t>
  </si>
  <si>
    <t>4. Enviar por parte de la Regional  a la Dirección de Nutrición, Actas de Comité Estratégico que se levante una vez se haga el análisis de los respectivos indicadores.</t>
  </si>
  <si>
    <t xml:space="preserve">En el Informe de avance de AGOSTO, se evidencia que mediante Acta 014 del 30 de Julio, en Comité Estrategico Ampliado, se socializó y analizó los Indicadores en estado crítico, en riesgo, adecuado y optimo, de los macroprocesos Misionales de Primera Infancia, Nutrición, tomandose decisiones para mejorar el comportamiento de los mismos. Se carga al NAS, el Acta 014.OBSERVACION 26/10/2015 No requiere reformulación </t>
  </si>
  <si>
    <t xml:space="preserve">
 Controlar los planes de intervención de seguimiento Nutricional  trimestralmente por parte de  la Regional que realizan los Operadores del Servicio de los programas de Recuperación Nutricional para que la información sea reportada con calidad</t>
  </si>
  <si>
    <t xml:space="preserve">5.  Seguimiento a los planes de intervención enviados por los Centros Zonales para detectar las falencias y poder tomar las decisiones que se consideren necesarias
</t>
  </si>
  <si>
    <t>Matriz de seguimiento</t>
  </si>
  <si>
    <t xml:space="preserve">Para el mes de Abril se han realizado por parte del Grupo de Asistencia técnica el seguimiento a los planes enviado por los 4 Centros Zonales y consolidado en la Regional. Evidencia anexa. Estos planes son evaluados trimestralmente, por lo tanto los avances son colgados con la misma periodicidad.Durante el mes julio se realizó el seguimiento de los planes de intervenciones de los Centros Zonales: Riohacha 1, maicao, Manaure y Fonseca, correspondiente a la segunda toma por parte del Grupo De  Asistencia Técnica.OBSERVACION 26/10/2015 No requiere reformulación </t>
  </si>
  <si>
    <t xml:space="preserve">6.  Elaborar de  Boletin  trimestral de resultados del seguimiento nutricional y presentarlo a nivel local y regional con el fin de realizar coordinación intersectorial necesarias para las intervenciones 
</t>
  </si>
  <si>
    <t xml:space="preserve"> boletines.</t>
  </si>
  <si>
    <t xml:space="preserve">El Grupo de Asistencia Técnica elaboró el primer boletin trimetral  sobre los resultados del seguimiento nutricional para ser socializado con todos los operadores y supervisores del contrato.En el mes de Julio, el grupo de Asistencia Técnica en vió ala Dirección de Nutrición el segundo boletín trimestral e seguimiento nutricional. Se anexa boletín.OBSERVACION 26/10/2015 No requiere reformulación </t>
  </si>
  <si>
    <t>AE2013-CGR-GU-002</t>
  </si>
  <si>
    <r>
      <t>HALLAZGO N° 2: Ineficiencia en  el Seguimiento y  Control a la Gestión  para la Nutrición (Administrativo)
En  el   análisis   del   informe   Anual   de   la   Regional   Guajira   del   Sistema   de Seguimiento   Nutricional   de  la  vigencia   2013,   relacionado   con   las  diferentes modalidades   de   Atención    de   los   Centros   de   Recuperación    Nutricional,    se evidenciaron  los siguientes  aspectos:
• Se denota la</t>
    </r>
    <r>
      <rPr>
        <b/>
        <sz val="10"/>
        <rFont val="Arial"/>
        <family val="2"/>
      </rPr>
      <t xml:space="preserve"> ineficiencia de las acciones  realizadas  por el ICBF­ Regional  Guajira  para disminuir  los niveles de desnutrición  que existen  en el  Departamento de  La  Guajira</t>
    </r>
    <r>
      <rPr>
        <sz val="10"/>
        <rFont val="Arial"/>
        <family val="2"/>
      </rPr>
      <t xml:space="preserve">,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
</t>
    </r>
    <r>
      <rPr>
        <b/>
        <sz val="10"/>
        <rFont val="Arial"/>
        <family val="2"/>
      </rPr>
      <t xml:space="preserve">
</t>
    </r>
  </si>
  <si>
    <t xml:space="preserve">
Ineficiencia de las acciones  realizadas  por el ICBF­ Regional  Guajira  para disminuir  los niveles de desnutrición  que existen  en el  Departamento de  La  Guajira
Por ser un problema multicausal se requieren de todos los actores del sistema para articular acciones que conlleven a utilizar políticas para mitigar el flajelo de la desnutrición
No corresponsabilidad de los padres de familias frente al compromiso de atención integral con sus hijos y el descuido frente de salud y nutrición que el niño y la niña presente</t>
  </si>
  <si>
    <t xml:space="preserve">
1. Desarrollo de estrategias articuladas con el Sistema Nacional de Bienestar Familiar y los Entes territoriales con el fin de trabaja conjuntamente para minimizar la desnutrición en la Guajira
2. Asegurar que el servicio de Recuperación Nutricional  mejorar la eficacia de la supervisión realizando las  funciones de control y revisión a estos  programas.
3. Realizar bésqueda activa de los niños niñas para identitifcar el mayor número de estos en bajo peso con el fin de tomar las medidas necesarias para mejorar su estado nutricional
4. Tomar las medidas antoprométricas para determinar el mejoramiento en la nutrición de los niños y niñas
5. Analizar los indicadores para determinar las acciones a realizar que se deben adelantar frente a los resultados alcanzados
</t>
  </si>
  <si>
    <t xml:space="preserve">1. Hacer seguimiento como líderes del Sistema, a los compromisos adquiridos en el desarrollo de los COMPOS uno en cada municipio y uno por el Departamento, frente a las acciones  planteadas en los mismos, para la mitigación de la Desnutrición
</t>
  </si>
  <si>
    <t xml:space="preserve">Se ha realizado en el municipio de maicao 1 COMPOS  en el cual se trató el tema nutricional y  las acciones realizadas; envio evidencias de los compromisos adquiridos. En el tercer consejo de politica social de los municipios de Hatonuevo, Barrancas, Fonseca, Distracción, San Juan del cesar, El Molino, Villanueva, urumita Y la Jagua del Pilar, se desarrollo el tema de desnutrición, en donde los actores del sistema Nacional de Bienestar Familiar, dieron a conocer a los asistentes las acciones que se han venido implementando en los municipios para la mitigación de este flagelo. Es muy importante resaltar que los casos de desnutrición presentados en el sur de la Guajira son minimos y en cada municipio se adelantan acciones para mantener controlado este indicador. Adjunto envio las actas del tercer consejo de politica social de los municipios del sur, vigencia 2014. Con respecto a la  vigencia 2015 se plasmo en el plan de acción el tema de seguridad alimentaria y nutricional, al igual que la reactivacion de la mesa de seguridad nutricional en donde se abordan dichos temas de desnutrición. Anexo actas Primer CPS 2015.OBSERVACION 26/10/2015 SE REFORMULO LA CANTIDAD UNIDAD DE MEDIDA </t>
  </si>
  <si>
    <t xml:space="preserve">2. reportes de Microfocalización y busqueda activa de los niños y niñas en estados de desnutrición para brindar la atención inmediata mensual
</t>
  </si>
  <si>
    <t>reportes entregado por los operadores del servicios y las Unidades Móviles</t>
  </si>
  <si>
    <t xml:space="preserve">abril.Los operadores de la estrategia con su equipo de nutricionistas realizaron búsqueda activa de la población objeto de atención en los municipios del área de influencia  del centro zonal en  zona urbana, rural e indígena, con el objetivo de ser inscritos en los programas. Estas actividades se realizaron con el acompañamiento de los profesionales del centro zonal No 3 de Fonseca MAYO: El Centro Zonal Maicao, realizó la busqueda activa y envió el reporte de microfocalización de NN de Maicao y Albania.  JUNIO:  Centro zonal Fonseca envía reporte de mitigación. En el mes de julio se reporta la atención de 86 niños y niñas con desnutrición, identificados durante el proceso de microfocalización realizado por el ICBF en los Municipios de Maicao, Uribia y Manaure. Se anexa base de datos consolidada de atención. En el mes de Septiembre se reportan las planillas de busqueda activa del programa de enfoque comunitario donde se microfocaliza los potenciales beneficiarios del programa correspondiente al centro zonal riohacha 1, OBSERVACION SE REFORMULO LA CANTIDAD UNIDAD DE MEDIDA </t>
  </si>
  <si>
    <t xml:space="preserve">4. Seguimiento trimestral al cumplimiento de los planes de intervención de seguimiento nutricional por parte del Grupo de Asistencia Técnica de la Regional.
</t>
  </si>
  <si>
    <t>Para el mes de Abril  los 4 Centros Zonales enviaron al Grupo de asistencia técnica para su revisión y consolidación las matrices de los Planes de Intervención, los cuales fueron consolidados en la Regional, los cuales contienen las acciones a seguir para mejorar el seguimiento nutricional, y sus respectivos seguimiento y cronograma de cumplimiento. EL SEGUIMIENTO A LOS PLANES ES TRIMESTRAL, POR LO TANTO SE ENCUENTRA DILIGENCIADA SOLO EL MES DE MARZO. Evidencia anexa en ruta NAS, estos planes son evaluados triestralmente,por lo tanto se cuelgan las evidencias con la misma periodicidad.  Durante el mes de Julio los centros zonales de Maicao, Riohacha, Manaure y Fonseca entregaron el plan de intervenciones segunda toma en el cual se registra los avances obtenidos teniendo en cuenta la programación de las metas trazadas para lograr las metasprogramdas, de igual forma se consolida plan de intervención Regional el cual es compartido en la NAS trimestralmente. En lo referente al reporte de los seguimientos de los planes de intervenciones en la matriz de los meses de abril y mayo, se reportó en el segundo trimestre, de acuerdo a lo establecido en el procedimiento del sistema de seguimiento nutricional vigencia 2015. OBSERVACIONES: SE REFORMULO LA UNIDAD DE MEDIDA</t>
  </si>
  <si>
    <r>
      <t>HALLAZGO N° 2: Ineficiencia en  el Seguimiento y  Control a la Gestión  para la Nutrición (Administrativo)
En  el   análisis   del   informe   Anual   de   la   Regional   Guajira   del   Sistema   de Seguimiento   Nutricional   de  la  vigencia   2013,   relacionado   con   las  diferentes modalidades   de   Atención    de   los   Centros   de   Recuperación    Nutricional,    se evidenciaron  los siguientes  aspectos:
• Se denota l</t>
    </r>
    <r>
      <rPr>
        <b/>
        <sz val="10"/>
        <rFont val="Arial"/>
        <family val="2"/>
      </rPr>
      <t>a ineficiencia de las acciones  realizadas  por el ICBF­ Regional  Guajira  para disminuir  los niveles de desnutrición  que existen  en el  Departamento de  La  Guajira</t>
    </r>
    <r>
      <rPr>
        <sz val="10"/>
        <rFont val="Arial"/>
        <family val="2"/>
      </rPr>
      <t>,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
• N</t>
    </r>
    <r>
      <rPr>
        <b/>
        <sz val="10"/>
        <rFont val="Arial"/>
        <family val="2"/>
      </rPr>
      <t>o existe  coherencia  entre  la información  reportada  por el  ICBF  Regional Guajira,  y el  Informe  anual  del  Sistema  de  Seguimiento   Nutricional</t>
    </r>
    <r>
      <rPr>
        <sz val="10"/>
        <rFont val="Arial"/>
        <family val="2"/>
      </rPr>
      <t xml:space="preserve">,  con respecto  a los niños atendidos  durante  la vigencia 2013,  debido  a que  se reporta  la atención  de 113.103 niños y niñas atendidos,  mientras que en la Base  de  Datos  Cuentarne  2013,  el  ICBF  reporta  la  atención  de 50.101 niños.
• </t>
    </r>
    <r>
      <rPr>
        <b/>
        <sz val="10"/>
        <rFont val="Arial"/>
        <family val="2"/>
      </rPr>
      <t>Se  denota   que  el   lCBF-Regional    Guajira,   presenta   deficiencias   en  la depuración  de la Base de Datos  Cuentame2013</t>
    </r>
    <r>
      <rPr>
        <sz val="10"/>
        <rFont val="Arial"/>
        <family val="2"/>
      </rPr>
      <t xml:space="preserve">,   sistema  en cual el lCBF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
•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
</t>
    </r>
    <r>
      <rPr>
        <b/>
        <sz val="10"/>
        <rFont val="Arial"/>
        <family val="2"/>
      </rPr>
      <t xml:space="preserve">
</t>
    </r>
  </si>
  <si>
    <t xml:space="preserve">
1. Ineficiencia en el filtro de la información reportada por los operadores del servicio.
2. Inoportunidad en el cargue de la información por parte de los operadores del servicio,  creando inequidad entre las dos informaciones. 
</t>
  </si>
  <si>
    <t xml:space="preserve">
 1. Asegurar el cargue de la información oportuna, veraz, por parte del operador del servicio en el aplicativo lo cual debe ser monitoreado por el Supervisor del Contrato de Recuperación Nutricional
2. Realizar analisis de los indicadores en crítico y establecer acciones de mejora 
3. Controlar los planes de intervención trimestralmente por parte de  la Regional
</t>
  </si>
  <si>
    <t xml:space="preserve">6. Seguimiento trimestral al cargue de la información oportuna por parte del supervisor del contrato de los programas de Recuperación Nutricional
</t>
  </si>
  <si>
    <t>informe de seguimiento</t>
  </si>
  <si>
    <t xml:space="preserve">A 30 de abril de 2015 el aplicativo cuentame se encuentra la relación de NN bneficiarios en un 100 % de acuerdo a obligaciones contractuales de los servicios CRN y RNEC, referente a la modaliodad RN con ënfasisi en los primeros 1000 días racion preprada solo se reflejan 119 NN uauarios, toda vez que los 71 restantes fueron rechazados por el aplicatyivo por concurrencia. Cabe resaltar que de 1200 NN programados para los municipios de jurisdicción del centro zonal de Fonseca sólo se atendieron 190, los cuales reunen las caracteristicas que requiere el programa. Los 1010 no atendidos por el centro zonal se pusieron a disposicioón de otros centros zonales del departamento para su implenmentación donde esto se requiera. Frente a este tema, desde el Asistencia Técnica han informado que se están haciendo todas las gestiones para que los cupos que no se están utilizando en el C.Z. de Fonseca poderlos trasladar a otros municipios de los demás Centros Zonales, en la Oficina Jurídica se están realizando los trámites pertinentes MAYO: se atendieron solo 183 NN los cuales reunen las caracteristicas que requiere el programa. Los 1010 no atendidos por el centro zonal se pusieron a disposicioón de otros centros zonales del departamento para su implenmentación donde esto se requiera. Se encuentra en proceso la modificación contractual en la oficina jurídica.  EN  EL MES DE JUNIO: CENTRO ZONAL FONSECA REPORTA DOS ARCHIVOS  DE CARGUE DE LA INFORMACIÓN ENVIANDO LA EVIDENCIA RESPECTIVA. Se atiende recomendaciones y se anexan documentos que dan fe de la modificación al contrato de NU3. .OBSERVACION 26/10/2015 No requiere reformulación </t>
  </si>
  <si>
    <t xml:space="preserve">
 1. Asegurar el cargue de la información oportuna, veraz, por parte del operador del servicio en el aplicativo lo cual debe ser monitoreado por el Supervisor del Contrato
2. Realizar analisis de los indicadores en crítico y establecer acciones de mejora 
3. Controlar los planes de intervención trimestralmente por parte de  la Regional
</t>
  </si>
  <si>
    <t xml:space="preserve">7. Generación  de reporte consolidado en la Regional (Grupo de Asistencia Técnica), confiables y veraz de manera trimestral  a partir de los enviados por los Centros Zonales 
</t>
  </si>
  <si>
    <t>base de datos</t>
  </si>
  <si>
    <t xml:space="preserve">8. Realizar capacitación a los profesionales en nutrición de los operadores del servicio de los programas  de Recuperación Nutricional sobre la importancia del registro de medidas antropometricas.
</t>
  </si>
  <si>
    <t xml:space="preserve">A 30 de marzo de 2015 Los Centros Zonales de Fonseca y Rihohacha realizaron las capacitaciones sobre las correctas tomas de medidas atropométricas con las nutricionistas de los Operadores del programa de Nutrición. MES DE MAYO: el Centro Zonal No 5 Maicao presentó las evidencias de las capacitacines realizadas a todos los Nutricionistas Dietistas de los diferentes operadores adscrito al ICBF sobre las correctas tomas de medidas antropometricas entre otros temas de su interes. El Centro Zonal  de Manaure también realizó la capacitación sobre el mismo tema en el mes de mayo.   El grupo de Asistencia técnica realiza capacitación acerca de la resolución 2121 de 2010 y tecnicas de medidas antropometricas a las profesionales en nutrición lideres del Macro - proceso de Nutrición para que estas multipliquen la capacitación con las profesionales en Nutrición de las EAS , con el fin de reducir los sesgos en los datos antropometricos en el aplicativo cuéntame. OBSERVACION 26/10/2015 se  reformula la fecha </t>
  </si>
  <si>
    <t xml:space="preserve">9.  Seguimiento a los planes de intervención enviados por los Centros Zonales
</t>
  </si>
  <si>
    <t xml:space="preserve"> Durante el mes de Julio los centros zonales de Maicao, Riohacha, Manaure y Fonseca entregaron el plan de intervenciones segunda toma en el cual se registra los avances obtenidos teniendo en cuenta la programación de las metas trazadas para lograr las metasprogramdas, de igual forma se consolida plan de intervención Regional el cual es compartido en la NAS trimestralmente.  OBSERVACIONES: SE REFORMULO LA UNIDAD DE MEDIDA</t>
  </si>
  <si>
    <t xml:space="preserve">
 1. Asegurar el cargue de la información oportuna, veraz, por parte del operador del servicio en el aplicativo CUENTAME, lo cual debe ser monitoreado por el Supervisor del Contrato
2. Realizar analisis de los indicadores en crítico  y establecer acciones de mejora 
3. Controlar los planes de intervención trimestralmente por parte de  la Regional
</t>
  </si>
  <si>
    <t xml:space="preserve">10.  Presentar a la Dirección Regional en Comité Estratégico el informe de los indicadores que se encuentren en crítico para determinar acciones de mejora trimestarlmente
</t>
  </si>
  <si>
    <r>
      <t xml:space="preserve">HALLAZGO N° 2: Ineficiencia en  el Seguimiento y  Control a la Gestión  para la Nutrición (Administrativo)
En  el   análisis   del   informe   Anual   de   la   Regional   Guajira   del   Sistema   de Seguimiento   Nutricional   de  la  vigencia   2013,   relacionado   con   las  diferentes modalidades   de   Atención    de   los   Centros   de   Recuperación    Nutricional,    se evidenciaron  los siguientes  aspectos:
•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
</t>
    </r>
    <r>
      <rPr>
        <b/>
        <sz val="10"/>
        <rFont val="Arial"/>
        <family val="2"/>
      </rPr>
      <t xml:space="preserve">
</t>
    </r>
  </si>
  <si>
    <t xml:space="preserve">Para la vigencia 2013 las modalidades de Recuperacion nutricional no tenia viabilidad para cargue en el aplicativo CUENTAME, esta informacion se reportaba en macros de EXCEL y se cruzaba con el aplicativo METRIX. </t>
  </si>
  <si>
    <t>1.  Generar informes trimestral que  de cuenta de los registros los niños y las niñas que   se encuentran vinculados en los progrmas de Recuperación Nutricional  por parte del Supervisor del Contrato</t>
  </si>
  <si>
    <t xml:space="preserve">11.  Revisión de las bases de datos para verificar la población atendida de los programas de Recuperación Nutricional por parte del Supervisor del contrato
</t>
  </si>
  <si>
    <t>En el mes de abril El Centro Zonal No. 1 de Riohacha  realizó revisión de las bases de datos e informes técnicos de los operadores, con el objetivo de verificar la correcta ejecución de las actividades. MAYO. El Centro Zonal Maicao realizó la revisión de las bases de datos y presentó el informe. EN  EL MES DE JUNIO: CENTRO ZONAL FONSECA REPORTA DOS ARCHIVOS  DE CARGUE DE LA INFORMACIÓN ENVIANDO LA EVIDENCIA RESPECTIVA. OBSERVACION 26/10/2015 sSE REFORMULA LA FECHA</t>
  </si>
  <si>
    <t xml:space="preserve">1.  Generar informes trimestral que  de cuenta de los registros los niños y las niñas que   se encuentran vinculados en los progrmas de Recuperación Nutricional  por parte del Supervisor del Contrato
</t>
  </si>
  <si>
    <t xml:space="preserve">12.  Verificar en campo la veracidad de los registros en el aplicativo CUENTAME, con la realización de dos visitas con periodicidad semestral en las modalidades de Recuperación Nutricional  de los 4 Centros Zonales </t>
  </si>
  <si>
    <t>AE2013-CGR-GU-003</t>
  </si>
  <si>
    <t xml:space="preserve">HALLAZGO  N° 3: Análisis   Informe  Financiero   Contrato   044 de 2012 (Administrativo con posible incidencia  Disciplinaria).
En el análisis  de los informes  financieros  de  los meses  de junio  y diciembre  del contrato   de  aportes  N°044  de 2012,  a nombre  de APATIRRAWA,   por valor  de
$191.539.200,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
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
cabecita  negra,  huevos  y  leche,  las cantidades  entregadas  son superiores  a las
compradas por valor de $6.762.620.
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
</t>
  </si>
  <si>
    <t xml:space="preserve">1. Debilidad en la revisión de la información financiera por parte del ICBF
2. Desorden en la presentacion de informes por parte del operador del servicio.
</t>
  </si>
  <si>
    <t xml:space="preserve">
Realizar análisis a los informes financieros y técnicos presentados por los operadores de los programas de Recuperación Nutricional por parte de los Supervisores de los contratos
</t>
  </si>
  <si>
    <t xml:space="preserve">1.  Capacitación a los operadores sobre la presentación de los informes financieros y técnicos
</t>
  </si>
  <si>
    <t>actas  lista de asistencia</t>
  </si>
  <si>
    <t xml:space="preserve">
2.  Verificación de cumplimiento de minuta en los programas de Recuperación Nutricional por parte de la Nutricionista del  Centro Zonal  y de la Regional.
</t>
  </si>
  <si>
    <t>actas de supervision</t>
  </si>
  <si>
    <t>EL Centro Zonal de Fonseca  realizó visita de supervisión a las modalidades CRN y RN con énfasis en los primeros 1000 días. MAYO el Centro Zonal de Fonseca  realizó visita de  supervisión a unidades de servicio de las modalidades de recuperación nutricional, CRN, RN con énfasis en los primeros 1000 días y RNEC levantando los respectivas actas de supervisión.El Centro Zonal de Maicao ha realizado visitas de supervición, levantando las respectivas actas en varias Unidades de Servicio y durante los 4 meses anteriores. Durante el mes de Julio el Grupo de Asistencia  realizo mesa de trabajo con las nutricionistas de los centros zonales de Maicao, Riohacha 1, Manaure y Fonseca con el fin de revisar la implementación de las minutas de las modalidades de la estrategia de Recuperación Nutricional  y modalidades de atención integral a la primera infancia. se anexa acta.  OBSERVACION 26/10/2015 SE REFORMULA LA FECHA</t>
  </si>
  <si>
    <t xml:space="preserve">
3.  Revisión minuciosa y efectiva de todos los informes tecnico y financiero mensuales presentados por los operadores del servicio de la totalidad de los programas de Recuperación Nutricional
</t>
  </si>
  <si>
    <t xml:space="preserve"> lista de chequeo</t>
  </si>
  <si>
    <t>En el mes de Mayo: El Centro Zonal Fonseca realizó la actividad revisó y verificó el cumplimiento contractual de 3 operadores, presentando la lista de chequeo de los indormes técnicos y financieros de los programas de recuperación nutriciona. lJUNIO. Centro Zonal Fonseca recibió los informes financieros levantando las actas respectivas de Recuperación Nutricional de los meses enero, marzo y abril, los cuales habian estado pendiente de presentar.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En el centro zonal de fonseca, se revisaron los informes financieos coorespondietes a los operadores de la estrategia R.N. (RNEC y CRN) desde el ms de enero hasta el mes de julio. Se anexa acta de informe financiero donde se relacionan los gastos efectuados y lista de chequeo.  OBSERVACION 26/10/2015 No requiere reformulación</t>
  </si>
  <si>
    <t xml:space="preserve">4. Realizar los requerimientos a la totalidad de los casos que reflegen deficiencias o problemas en los informes presentados por los operadores del servicios para la vigencia 2015. </t>
  </si>
  <si>
    <t>AE2013-CGR-GU-004</t>
  </si>
  <si>
    <t xml:space="preserve">HALLAZGO  N° 4: Análisis Informe  Financiero   Contrato   042 de 2012 (Administrativo  con posible incidencia  Disciplinaria).
En el análisis  de los informes de los meses de Junio y diciembre  del contrato  042 de 2012  a  nombre  de  Fundación  Social  para  el servicio  a  la comunidad  de  La Guajira FUNSECOGUA,   por valor de $334,080,000,   se observa  que  el monto  de ingreso  por  parte  del  ICBF   para  los  meses  en  estudio  es  de  $22,272,000     y
$29,232,000  respectivamente:   la CGR a través de una prueba selectiva,  analiza el 81% y  el  85%  de  los  recursos  equivalentes   a  $18,984,600   y  $23,589,550,   los cuales fueron  invertidos: así:  EI 61%    y  el  57%,  $14.398.750  y  $10,878,900   en Ración servida  y el 24% y el 39%,  $4.650.500   Y $9.190.800  entrega de paquetes alimentarios.   AI   sumar   todas   las   entregas    y    comparar    con   los   alimentos comprados  de acuerdo  a las facturas  aportadas  y una vez analizada  la respuesta de la Entidad, se pudo determinar  que existen  diferencias  dejadas  de entregar  por
valores de $74.350 y $694.200, tal como se puede evidenciar  en el cuadro anexo.
Lo anterior debido a inadecuados  mecanismos  de control, que permitan  establecer el   cumplimiento    en   la:  inversión   de   los   recursos    aportados    por   el   ICBF constituyéndose    los  recursos   dejados   de  invertir   en  un  presunto   detrimento patrimonial al Estado por valor de $768.550.  Anexo 2.
</t>
  </si>
  <si>
    <t>1. Debilidad en la revisión de la información financiera por parte del ICBF
2. Desorden en la presentacion de informes por parte del operador del servicio.</t>
  </si>
  <si>
    <t xml:space="preserve">
Garantizar el cumplimiento de los lineamientos tecnicos administrativos del programa en la revision financieraen cumplimiento al manual de Legalizacion de cuentas.
</t>
  </si>
  <si>
    <t xml:space="preserve">1.  Socializar por parte de la Regional (GAT) los procesos y procedimientos de Seguimiento Nutricional a  nutricionistas de los Centros Zonales y  entidades administradoras del servicio 
 </t>
  </si>
  <si>
    <t xml:space="preserve">actas de reunones o capacitaciones y  listas de asistencias </t>
  </si>
  <si>
    <t>La Nutricionista responsable de Seguimiento Nutricional del Grupo de Asistencia Técnica realizó reunión para capacitar a las Nutricionistas del Centro Zonal No. 1 de Riohacha para dar a conocer las directrices impartides desde el Nivel Nacional del SSN. anexo acta. Durante el mes de Julio se realiza asistencia técnica a la EAS semillas Colombias EAS de la modalidad CDI familiar e institucional con el fin de reforzar las directrices del Sisitema de seguimiento Nutricional Vigencia 2015 emitidas por la Dirección de Nutrición relacionada con la calidad de los datos, diligenciamiento plan de intervenciones colectivos e individuales. se anexa acta. OBSEVACIONES: SE REFORMULO LA CANTIDAD DE MEDIDA Y LA FECHA</t>
  </si>
  <si>
    <t xml:space="preserve">2. realizar supervión a las unidades de servicios de los programas  de Recuperación Nutricional trimestralmente  para verificar la ejecución del servicio  de los respectivos programas  por parte de los Supervisores del contrato  </t>
  </si>
  <si>
    <t xml:space="preserve">actas de supervision </t>
  </si>
  <si>
    <t>En el mes de Abril El Centro Zonal de Fonseca realizó visita de  supervisión a unidades de servicio de las modalidades de recuperación nutricional, en las cuales revisó las obligaciones contractuales y la normal prestación del servicio de los programas de Recuperación Nutricional. Anexa evidencias 3 actas. la profesional (nutricionaista del grupo de Asistencia Técnica también realizó visita de supervisión a la Unidad Aplicativa de CRN para verificar el cumplimiento de la ejecuión del servicio.  Se anexa acta de reunión. MAYO: Centro Zonal Fonseca continuó realizando vidsitas de supervisión. El Centro Zonal de Maicao ha realizado visitas de supervición, levantando las respectivas actas en varias Unidades de Servicio y durante los 4 meses anteriores. Durante el mes de Julio se realiza visita de seguimiento a la ejecución de la modalidad CRN de achintikua en el Muncipio de san Juan del Cesar con el fin de verificar el cumplimiento de los componentes de acción indicados en el manual operativo. se anexa acta de visita. Durante el mes de Julio el GAT realiza visita de seguimiento a las unidades de servicios de la la modalidad de RN con enfasis en los primeros mil dias ración preparada en el Muncipio de manaure con el fin de verificar el cumplimiento de las acciones señaladas en el manual operativo del programa. Se anexa  actas de supervisión.  Durante el avance del mes de septiembre, el centro zonal 1, realizó visita de supervisión a la unidad de servicio sajesito, de la modalidad R:N. en la modalidad recuperación nutricional con enfasisi en los pimeros 1000 dias ración preparada., encontrandoase en la supervisión incumplimiento a las obligaciones contractuales; se elaboró plan de mejoramiento para subsanar los hallazgo. Se anexa ofici, acta de supervisión y plan de mejora. OBSERVACION 26/10/2015 No requiere reformulación</t>
  </si>
  <si>
    <t xml:space="preserve">3.  Revisión minuciosa y efectiva de los informes tecnico y financiero mensuales por parte de los responsables  financieros de los Centros Zonales  
</t>
  </si>
  <si>
    <t>Acta de recepción y revisión de informes</t>
  </si>
  <si>
    <t>MAYO. El Centro Zonal de Fonseca levantó el acta sobre la revisión de informes financieros a 4 meses a un operador del Servicio de Recuperación Nutricional. JUNIO. Centro Zonal Fonseca recibió los informes financieros levantando las actas respectivas de Recuperación Nutricional de los meses enero, marzo y abril, los cuales habian estado pendiente de presentar.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El profesional financiero del centro zonal, realizó capacitación a lass EAS, sobre como tramitar informes tecnico, adminstrativos y financieros. OBSERVACION 26/10/2015 No requiere reformulación</t>
  </si>
  <si>
    <t xml:space="preserve">
4.  Verificación del cumplimiento de las minutas establecidas para los programas de Recuperación Nutricional por parte de los Supervisores de los contratos, presentando un informe trimestral del estado de cumplimiento.  </t>
  </si>
  <si>
    <t>El Centro Zonal de Fonseca en el mes de abril se realizó seguimiento a los programas dejando las recomendaciones de acuerdo a las debilidades encontradas. Se anexa informe. OBSEVACIONES: SE REFORMULO LA CANTIDAD DE MEDIDA Y LA FECHA</t>
  </si>
  <si>
    <t xml:space="preserve">
 5. Realizar los requerimientos a la totalidad de los casos  presenten deficiencias  problemas  en los informes presentados por los operadores del servicios durante la vigencia 2015. </t>
  </si>
  <si>
    <t>oficios</t>
  </si>
  <si>
    <t>AE2013-CGR-GU-005</t>
  </si>
  <si>
    <t>HALLAZGO  N°5: Análisis   Informe  Financiero   contrato   N° 107/2013 (Administrativo  con posible incidencia Disciplinaria).
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i presentados    por   el   contratista,    como   también    los procedimientos  generales  y específicos  para la legalizaci6n  de las cuentas.
Se evidencio  que  los Lineamientos diseñados  por el ICBF no se están  atendiendo adecuadamente  por los operadores  u obligados  a cumplirlos,  lo que se refleja en el análisis a los informes  financieros  del contrato,  Consorcio  EINAA  LAPU;  en lo correspondiente   al mes de Junio  se constato  que  no tenia  anexos  los siguientes documentos:  Extractos  bancarios,  balances  comparativos,   certificación  de  paz  y salvo, relación  de ingresos  soportados,  y la relación  de los niños beneficiarios  del programa, lo que imposibilito  que se realizara el análisis y cotejo de la información.
Por otra  parte,  se  encontró  el  pago  de  transporte   por  valor  de  $2.000,000  sin soportes. En lo que respecta  al mes de diciembre  se encontró  la factura  N° 1071 por $99.500.000   de fecha  de 30/12/2013,  faltando  un día  para la  terminación  del contrato.  En el SIIF  Nación,  las órdenes  de pago  presupuestales  ascienden  a la suma de $1.145.184.000   y el valor  del contrato  fue  de $1.017.184.000   arrojando una diferencia  de  $128.000.000,     no    evidenciándose   soporte  ni justificación   a dicha variación;  todas  estas debilidades  son originadas  por la falta de seguimiento
y control por parte de ICBF,   lo que conlleva a que la información  suministrada  por
la Entidad, no sea confiable  ni razonable.</t>
  </si>
  <si>
    <t xml:space="preserve">1. Falta de revisión exhaustiva de los informes financieros, 
2. Incumplimiento en la aplicabilidad de lo lineamientos técnicos administrativos y a las obligaciones contractuales por parte del operador del servicio
3. Falta de requerimientos jurídicos por parte del supervisor del contrato frente al incumplimiento contractual
</t>
  </si>
  <si>
    <t>1.  Fortalecer  el control de revisión de los informes técnicos- financieros en pro de la identificación oportuna de las posibles falencias presentadas en la ejecución de los contratos y buscar la construcción de planes de mejora 
2.  Realizar la supervisión correspondiente en el cumplimiento de los lineamientos trécnicos administrativos del programa de Recuperación Nutricional</t>
  </si>
  <si>
    <t xml:space="preserve">1.  recepción y revisión  de informes financieros  a los operadores del servicio de los programas de Recuperación Nutricional de acuerdo al cronograma establecido en el Centro Zonal (mensual) con el fin de hacer la retroalimentación que corresponda a los operadores del servicio.
</t>
  </si>
  <si>
    <t xml:space="preserve"> El C.Z. Fonseca manifiesta  en el mes de abril que los informes financieron se encuentran en revisión, toda vez que se impartieron recomendaciones ya que algunos operadores manejan los recursos de varios programas en una misma cuenta. MAYO. El Centro Zonal de Fonseca levantó el acta sobre la revisión de informes financieros a 4 meses a un operador del Servicio de Recuperación Nutricional. JUNIO. Centro Zonal Fonseca recibió los informes financieros levantando las actas respectivas de Recuperación Nutricional de los meses enero, marzo y abril, los cuales habian estado pendiente de presentar.En el mes de septiembre se reportan las actas de revisión de informes financieros del centro zonal de riohacha, correspondiente al mes de agosto.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En el centro zonal de fonseca se revisaron los informes financieros desde el mes de enero a julio de las modalidades RNEC y CRN; s aneza acta. OSERVACIONES 26/10/2015 NO REQUIERE REFORMULACION</t>
  </si>
  <si>
    <t>2. Capacitación  a los operadores del servicio  sobre los lineamientos técnicos administrativos,  las obligaciones contractuales y la cualificación en la prestación del servicio.</t>
  </si>
  <si>
    <t>actas y listas de asistencia</t>
  </si>
  <si>
    <t>El Centro Zonal No. 3 de Fonseca  realizó reunión inicial con los operadores del servicio con el objetivo de socializar los lineamientos técnicos y operativos, en el cual se entregó en medio magnético los formatos para la presentación de los informes.MES DE MAYO:  El Centro Zonal Riohacha 1 presentó evidencias de capacitaciones realizadas de capacitaciones sobre lineamientos técnicos y obligaciones contractuales. El Centro Zonal Maicao No 5  de Maicao  realizó reunión inicial con los operadores del servicio con el objetivo de socializar los lineamientos técnicos y operativos, en el cual se entregó en medio magnético los formatos y anexos para la presentación de los informes. OBSERVACIONES 26/10/2015 SE REFORMULA LA FECHA</t>
  </si>
  <si>
    <t>3.  Realizar requerimientos jurídicos  a la totalidad de los casos en que se presenten incumplimientos de las obligaciones contractuales</t>
  </si>
  <si>
    <t>AE2013-CGR-GU-006</t>
  </si>
  <si>
    <r>
      <rPr>
        <b/>
        <sz val="10"/>
        <rFont val="Arial"/>
        <family val="2"/>
      </rPr>
      <t>HALLAZGO  N° 6: Contrato   113 de 2012 ( Administrativo  con posible alcance Disciplinario).</t>
    </r>
    <r>
      <rPr>
        <sz val="10"/>
        <rFont val="Arial"/>
        <family val="2"/>
      </rPr>
      <t xml:space="preserve">
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
La Entidad  aporto  inoportunamente   las actas de entrega  del contrato,  las cuales constan  de  324  fotios..' AI  revisar  las  actas  enviadas,   se  pudo  observar   que corresponden  a Recuperación   Nutricional  Ambulatoria,   parte de las cuales  fueron diligenciadas  a mano,  presentan  tachones  y enmendaduras   y letra  casi  ilegible; además,  las  cantidades   entregadas   se  relacionan   en  libras,  pocillos,   onzas  y cucharadas,   lo  que  dificulta  ejercer   la  función   de  control   fiscal  y  no  permite establecer  si lo consignado  y comprado  corresponde  a lo entregado,  generando incertidumbre  sobre  la inversión  de  los recursos  asignados  para  el programa  de Recuperaci6n  Nutricional,  sin que  sea posible  confirmar  la adecuada  supervisión del programa  por parte de la Entidad, debido  a que un análisis  más a fondo de las mismas equivale  a iniciar la revisión del  informe financiero  en general,  lo cual  no es procedente  a la fecha. debido a que la etapa de ejecución  de la AEF culmino, y las observaciones  que se deriven,  no podrían se requeridas  a la Entidad,  por  falta de tiempo.                         .
</t>
    </r>
  </si>
  <si>
    <t xml:space="preserve">
1. Inificiencia del operador del servicio en el registro de las actas de entrega  de alimentos, las cuales no están acordes a las unidades de medidas decritas en las  facturas suministradas en los informes financieros
2. Conversión  de medidas estándares (libras, kilos, litros, gramos, onzas, ect) para la entrega de los alimentos estipulados en las minutas,en medidas caseras (tazas, vaso, cucharadas, posillos, etc.) para mayor facilidad y manejo por parte de las manipuladoras, sobre todo por ser de la etnia Wayúu, estas no son tenidas por el operador del servicio de recuperación Nutricional  en cuentas para  pasarlas nuevamente a las medidas estándares al momento de rendir el respectivo informe, lo cual dificulta a terceros, la interpretación adecuada de las respectivas facturas .</t>
  </si>
  <si>
    <t>actas de revisión de informes</t>
  </si>
  <si>
    <t>MAYO. El Centro Zonal de Fonseca levantó el acta sobre la revisión de informes financieros a 4 meses a un operador del Servicio de Recuperación Nutricional.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En el centro zonal de fonseca se revisaron los informes financieros desde el mes de enero a julio de las modalidades RNEC y CRN; s aneza acta. OSERVACIONES 26/10/2015 NO REQUIERE REFORMULACION</t>
  </si>
  <si>
    <t>AE2013-CGR-GU-007</t>
  </si>
  <si>
    <r>
      <rPr>
        <b/>
        <sz val="10"/>
        <rFont val="Arial"/>
        <family val="2"/>
      </rPr>
      <t>HALLAZGO  N° 7:  Duplicidades  Recuperaci6n  Nutricional   RN 2012  Centros
Zonales (Administrativo).</t>
    </r>
    <r>
      <rPr>
        <sz val="10"/>
        <rFont val="Arial"/>
        <family val="2"/>
      </rPr>
      <t xml:space="preserve">
Analizadas las  bases  de  datos  RUB    2012,  se  encontraron  las  siguientes inconsistencias, que ameritan se realice depuración por parte de la Entidad:
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
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
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
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
</t>
    </r>
  </si>
  <si>
    <t xml:space="preserve">1. Concurrencia en la base de datos de los beneficiarios de Recuperación Nutricional
2. Entrega de documentos de identidad por parte  de los padres de familias a varios operadores del servicio simultaneamente
 </t>
  </si>
  <si>
    <t xml:space="preserve">ASEGURAR EL CONTROL Y DEPURACION DE LAS BASES DE DATOS DE LOS BENEFICIARIOS DE RECUPERACIÓN NUTRICIONAL CON EL FIN DE GARANTIZAR COBERTURAS PLENAS DEL PROGRAMA A TRAVÉS DEL CRUCE DE BASE DE DATOS POR PARTE DE LOS PROFESIONALES DESIGANDOS PARA TAL FIN A NIVEL REGIONAL Y ZONAL
</t>
  </si>
  <si>
    <t xml:space="preserve">1. Realizar cruce de base de datos bimestralmente  para la depuracion del estado y ubicación de los beneficiarios de acuerdo a las modalidades de servicios.
 </t>
  </si>
  <si>
    <t>BASE DE DATOS</t>
  </si>
  <si>
    <t>El Centro Zonal Riohacha 1 realizó la recolección de los datos para el cruce y depuración de la misma  OBSERVACIONES 26/10/2015 SE REFORMULA LA FECHA</t>
  </si>
  <si>
    <t xml:space="preserve">
2. Capacitación y sensibilizacion extramural a las comunidades sobre el portafolio de servicios y las condiciones de prestación del mismo con el fin de disminuir las múltiples vinculacíon de los niños y niñas a los programas de Recuperación Nutricional
 </t>
  </si>
  <si>
    <t>ACTAS  Y LISTA DE ASISTENCIA</t>
  </si>
  <si>
    <t>El Centrio Zonal Fonseca realizó reunión con la comunidad indígena wiwa del municipio de San Juan del Cesar, Cabildo, comisarios, docentes, mamos y líderes en general en el cual se socializó el portafolio de servicios del ICBF. OBSERVACIONES 26/10/2015 SE REFORMULA LA FECHA</t>
  </si>
  <si>
    <t>AE2013-CGR-GU-009</t>
  </si>
  <si>
    <r>
      <rPr>
        <b/>
        <sz val="10"/>
        <rFont val="Arial"/>
        <family val="2"/>
      </rPr>
      <t>HALLAZGO  N° 9: Duplicidades   Centro  Zonal  Fonseca  2013 (se iniciara  indagación Preliminar)</t>
    </r>
    <r>
      <rPr>
        <sz val="10"/>
        <rFont val="Arial"/>
        <family val="2"/>
      </rPr>
      <t xml:space="preserve">.
•  CDl
AI  cruzar  las  bases  de datos  Guajira  Cuentame   2013,  Centros  de  Desarrollo Infantil CDI, se pudo observar, que dentro de la misma base de datos existen en el centro zonal  Fonseca  853  Duplicidades  en diferentes  operadores,  de  las cuales
113  se   encuentran    en, el   Operador   Fundación   Barrancas   Siglo   XXI,   3  en
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
2013, suministrada  por el  Instituto Colombiano del Bienestar  Familiar -ICBF; como puede apreciarse  en el Anexo N° 11.
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
de  Oro,  24  en   la  Asociación   de  Padres   Usuarios   del  Hogar   Infantil   Maria
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
•  HCB
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
1 en  la  Fundación   Bienestar  Social  en  Acción,  2  en  la  Fundación  con  Sentido
Social por Colombia,  1 en Fundación  Destello de l.uz, 13 en la Fundación  Integrar,
58  en  Hormigueral   Once  De Junio,  11 en  la Organización     de  Servicio  Social
Alianza Comunitaria.
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
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
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
Alianza Comunitaria.        '
Por lo anotado  en los párrafos  anteriores,  en total, en el Municipio de Fonseca,  se evidenció la existencia  de 1.265 duplicidades.
</t>
    </r>
  </si>
  <si>
    <t xml:space="preserve">1. Realizar cruce de base de datos de todos los beneficiarios asociados al programa de Recuperación Nutricional, para la depuracion del estado y ubicación de los beneficiarios de acuerdo a las modalidades de servicios.
l
 </t>
  </si>
  <si>
    <t xml:space="preserve">BASE DE DATOS UNICA
</t>
  </si>
  <si>
    <t>actas y listas de asistencias</t>
  </si>
  <si>
    <t xml:space="preserve">Se realizó reunión con la comunidad indígena wiwa del municipio de San Juan del Cesar, Cabildo, comisarios, docentes, mamos y líderes en general en el cual se socializó el portafolio de servicios del ICBF, Centrio Zonal Fonseca. Se anexa acta y lista de asistencia.OBSERVACION 26/10/2015 SE REFORMULA FECHA </t>
  </si>
  <si>
    <t>AE2013-CGR-GU-010</t>
  </si>
  <si>
    <r>
      <t xml:space="preserve">HALLAZGO  N°10: Duplicidades    Centro  Zonal  Maicao  2013 (Hallazgo Administrativo;  se iniciara  Indagación  Preliminar.)
•  CDl
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
Colombiano del Bienestar  Familiar -  ICBF, como se observa en el Anexo  N° 13.
AI  cruzar  las  bases  de: datos  Guajira  Cuentame   2013,  Centros   de  Desarrollo Infantil COl, se pudo observar,  que dentro de la misma  base de datos, existen  en el centro  zonal  Maicao  $63  Duplicidades  en  un mismo  operador,  de  las cuales,
304 se encuentran   registradas  en dos operadores,   150 en la Fundación  para  el
Desarrollo  Social  y Comunitario   y en el  Colegio  Paulo  Sexto  EU.,  Y 154  en  la Fundación  Para  EI  Desarrollo  Social  y  Comunitario   y  en  el  Instituto  Fronterizo Maicao EU;  por otra  parte,   20 se encuentran  en la Fundación  Porvenir  y en 39
UDS, de las cuales  no se relaciona  operador  en la base de datos  La Guajira  EC - UDC  2013,     suministrada   por  el    Instituto  Colombiano   del  Bienestar   Familiar (ICBF), como se aprecia en el Anexo N° 14.
•  HCB
Analizadas  las bases de Datos  Guajira Cuentarne   2013, se determino  que existen 46 duplicidades  en diferentes  operadores  assi 41 en HCB Tradicionales  Familiares y  cinco (5) en HCB Fami (Ver anexo N°18).
Por  10   expresado,    en : total,   en   el   Municipio   de   Maicao,   se   tienen    1.002 duplicidades.
Las anteriores  situaciones,  pudieron generar  duplicidad  en los pagos por parte del ICBF,  por  10  que  en  aras  de  tener  claridad  sobre  la  inversi6n  de  los  recursos públicos, se iniciara  indagación  Preliminar.
</t>
    </r>
    <r>
      <rPr>
        <b/>
        <sz val="10"/>
        <rFont val="Arial"/>
        <family val="2"/>
      </rPr>
      <t xml:space="preserve">
</t>
    </r>
  </si>
  <si>
    <t xml:space="preserve">1. Realizar cruce de base de datos para la depuracion del estado y ubicación de los beneficiarios de acuerdo a las modalidades de servicios.
 </t>
  </si>
  <si>
    <t>Se realizó reunión con la comunidad indígena wiwa del municipio de San Juan del Cesar, Cabildo, comisarios, docentes, mamos y líderes en general en el cual se socializó el portafolio de servicios del ICBF, Centrio Zonal Fonseca. OBSERVACIONES 26/10/2015 SE REFORMULA CANTIDAD DE MEDIDA Y FECHA</t>
  </si>
  <si>
    <t>AE2013-CGR-GU-011</t>
  </si>
  <si>
    <r>
      <rPr>
        <b/>
        <sz val="10"/>
        <rFont val="Arial"/>
        <family val="2"/>
      </rPr>
      <t>HALLAZGO  N°11: Duplicidades Centro Zonal Manaure 2013 (Hallazgo Administrativo   y se iniciara  indagación  preliminar.)</t>
    </r>
    <r>
      <rPr>
        <sz val="10"/>
        <rFont val="Arial"/>
        <family val="2"/>
      </rPr>
      <t xml:space="preserve">
•  CDl
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
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
•   RN
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
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
EI total de Duplicidades  encontradas  en el municipio  de Manaure, suma 2.391.
Las anteriores  situaciones.  pudieron generar  duplicidad  en los pagos por parte del ICBF,  por  10  que  en  aras  de  tener  claridad  sobre  la  inversión  de  los  recursos públicos, se iniciara  Indagación  Preliminar.
</t>
    </r>
  </si>
  <si>
    <t>AE2013-CGR-GU-012</t>
  </si>
  <si>
    <r>
      <rPr>
        <b/>
        <sz val="10"/>
        <rFont val="Arial"/>
        <family val="2"/>
      </rPr>
      <t>HALLAZGO  N°12: Defunciones  2012 (Hallazgo Administrativo)</t>
    </r>
    <r>
      <rPr>
        <sz val="10"/>
        <rFont val="Arial"/>
        <family val="2"/>
      </rPr>
      <t xml:space="preserve">
AI cruzar las bases de datos  Guajira  RUB 2012 Y Guajira  Cuentame  2013, con la base de datos de defunciones  de niños menores  de cinco (5) años de las mismas vigencias,  proporcionada   para  la Secretaria  Departamental   de  Salud,  se  observe que 35 y 14 niños  respectivamente,  fallecidos,  se encontraban  registrados  en los  Diferentes   programas    del   ICBF   con  enfoque   nutricional    como   se   detalla   a continuación:
En la vigencia  2012, del Centro Zonal  Riohacha,  fallecieron  diecisiete  (17)   niños, de  los  cuales   cinco   (5)  fueron   por  desnutrición,   dos  (2)  por  choque   séptico Hipovolémico,  tres  (3) por enfermedades   diarreicas,  dos (Septicemia),   cuatro  (4)  Por Hemorragia,  uno (1) por  muerte súbita y uno (1) por fallas múltiples.  Ver Anexo W  19. En la vigencia  2013,  la base de datos  suministrada   por la Secretaría  de Salud  Departamental,    no  contiene   el  diagnóstico   del  por qué  se  produjo   la enfermedad  causante  de, la muerte de los 14 niños, solo se reporta  para trece (13) muerte natural, y para una (1) se indica muerte violenta,  distribuidas  así:
En el  Centro  Zonal   Manaure murieron  diez  (10),  de  los  cuales  cuatro  (4)  se encontraban  en CDI y cinco (5) en el programa  de Recuperación  Nutricional,  en el centro  zonal  Fonseca  fallecieron   dos  (2)  uno  por  muerte  natural  y  uno  (1)  por muerte violenta,  en el Centro Zonal Maicao falleció  uno (1) Y en el Centro Zonal  1 Riohacha,  uno  (1).  Como  se anoto  con  anterioridad,   para  todas  las  muertes  se Registra que  obedecen  a; causas  naturales,  excepto  una, por 10 que no es posible establecer  si la causa obedece a Desnutrición.
Como  se  puede  apreciar,   algunos,  a  pesar  de  encontrarse   en  programas   de componente   nutricional,  fallecen   por  desnutrición,    y  otros   por  enfermedades asociadas   a   la  desnutrición,    10   que  deja   entrever   que   no  existe   adecuada supervisión  y  seguimiento   por  parte  del  ICBF  a  los  niños  beneficiarios   de  sus programas (Ver anexos  19 y 20).
</t>
    </r>
  </si>
  <si>
    <t>1. No depuración de las bases de datos del Instituto y el reporte de SIVIGILA- Desalud</t>
  </si>
  <si>
    <t xml:space="preserve">CONTROLAR  Y DEPURAR  LAS BASES DE DATOS DE LOS BENEFICIARIOS DE RECUPERACIÓN NUTRICIONAL CON EL FIN DE GARANTIZAR QUE LOS USUARIOS ACTIVOS CORRESPONDAN A LOS ATENDIDOS POR LOS PROGRAMAS  DE RECUPERACIÓN NUTRICIONAL
</t>
  </si>
  <si>
    <t xml:space="preserve">
1. Participar en los Comités que se realizan en las Secretaría Departamental (SIVIGILA) para obtener la información de los niños y niñas que hayan fallecido por causas de desnutrición y otras patologías de primera infancia.
 </t>
  </si>
  <si>
    <t xml:space="preserve">actas y listas de asistencia </t>
  </si>
  <si>
    <t xml:space="preserve">
2.  Realizar cruces de las bases de datos de los programas de Recuperación Nutricional del ICBF VS bases de SIVIGILA para mantenerlas depuradas y actualizadas por parte de la responsable de Seguimiento Nutricional de la Regional
 </t>
  </si>
  <si>
    <t xml:space="preserve"> reporte de SIVIGILA</t>
  </si>
  <si>
    <t xml:space="preserve">En el mes de Agosto se revisa el reporte de SIVIGILA, emitido por la Secretaria de salud departamental relacionada con la mortalidad de desnutrición en niños menores de 5 años, posteriormente se procede a realiar el cruce del reporte con las bases de datos de la estrategia de recuperación nutricional de Primera infancia, con el fin de realizar la depuración de las metas. Se adjunta el primer repote SIViGIILA 2015. .OBSERVACION 26/10/2015 SE REFORMULA FECHA </t>
  </si>
  <si>
    <t>AE2013-CGR-GU-013</t>
  </si>
  <si>
    <r>
      <rPr>
        <b/>
        <sz val="10"/>
        <rFont val="Arial"/>
        <family val="2"/>
      </rPr>
      <t>HALLAZGO  N°13: Estudios Previos (Hallazgo Administrativo)</t>
    </r>
    <r>
      <rPr>
        <sz val="10"/>
        <rFont val="Arial"/>
        <family val="2"/>
      </rPr>
      <t xml:space="preserve">
Analizada  la muestra  contractual  se observe  que  en  los Contratos  Números  66, 103,104,105,106,107,.109  y 111 de 2013,  en los Estudios Previos,  numeral  16 referente  a  las  Características   Técnicas   0  Especificaciones   Esenciales,   no  fue  adaptado  a cada  contrato,  ya  que  por ejemplo,  aparecen  descritas  raciones  en almuerzo  para  el  Centro  Zonal  No  1 Correspondiente   a  Riohacha,  a  pesar  de corresponder  estos estudios a otros Centres Zonales.
</t>
    </r>
  </si>
  <si>
    <t xml:space="preserve">1. Debilidad al elaborar los estudios previos por parte de los solicitantes. 
2. falencias en los filtros que se deben hacer en la etapa precontractual
</t>
  </si>
  <si>
    <t xml:space="preserve">Asegurar que los documentos precontractuales se encuentren debidamente diligenciados antes de realizar las contrataciones correspondientes por parte de la Oficina Jurídica de la Regional.
</t>
  </si>
  <si>
    <t xml:space="preserve">1. Capacitación a los Supervisores de los diferentes Centros Zonales de la Regional para socializar del formato de estudios previos conforme a lo previsto en las normas legales vigentes
</t>
  </si>
  <si>
    <t>actas, listas de asistencia,</t>
  </si>
  <si>
    <t xml:space="preserve">
2. Verficiación  de documentos precontractuales antes de iniciar el proceso de contratación
</t>
  </si>
  <si>
    <t>lista de chequeo</t>
  </si>
  <si>
    <t xml:space="preserve">
3. informar al supervisor de los contratos sobre las posibles falencias que se presenten en los documentos precontractuales
</t>
  </si>
  <si>
    <t>oficio y correos electrónicos</t>
  </si>
  <si>
    <t>AE2013-CGR-GU-014</t>
  </si>
  <si>
    <r>
      <rPr>
        <b/>
        <sz val="10"/>
        <rFont val="Arial"/>
        <family val="2"/>
      </rPr>
      <t>HALLAZGO  N°14: Aportes   Operadores. (Hallazgo Administrativo.)</t>
    </r>
    <r>
      <rPr>
        <sz val="10"/>
        <rFont val="Arial"/>
        <family val="2"/>
      </rPr>
      <t xml:space="preserve">
Revisada  la muestra  seleccionada,  se observe  que  existen  algunos  contratos  en los cuales el operador,  al presentar la propuesta,   ofrece aportar unos recursos por concepto  de  cofinanciación   (los  cuales  se  traducirán   en  papelería,   transporte, visitas  de  supervisión,   capacitaciones,   uniformes,  exámenes  etc.);  sin  embargo, este valor  no  es  consignado   en  la minuta  contractual  y tampoco  se  evidencia seguimiento  realizado  por el ICBF   para determinar  si efectivamente  se realizo este aporte por parte del operador.
</t>
    </r>
  </si>
  <si>
    <t xml:space="preserve">
1. Deficiencia en la elaboración de las minutas contractuales por parte del Grupo Jurídico y del seguimiento de las cláusulas contractuales  por parte de los Supervisores de los contratos de aportes </t>
  </si>
  <si>
    <t>Garantizar el cumplimieto de las obligaciones contractuales  por parte de los supervisores de los contratos de aporte con un efectivo seguimiento</t>
  </si>
  <si>
    <t xml:space="preserve">1. Seguimiento al cumplimiento de las obligaciones contractuales de los programas de recuperación Nutricional por parte de los supervisores de los contratos de aporte mensualmente por cada contrato en cada uno de los Centros Zonales
</t>
  </si>
  <si>
    <t>C.Z. Fonseca realizó seguimiento a las obligaciones contractuales en el primer trimestre de la vigencia en abril. Anexó evidencias. El Grupo Jurídico permantentemente solicita a los Supervisores allegar a la Dependencia, los informes de los respectivos  Contratos suscritos por la Regional Guajira. MAYO: El Centro Zonal de Fonseca realizó el seguimiento al cumplimiento de las obligaciones contractuales de 3 operadores del servicio. OBSERVACIONES 26/10/2015 SE REFORMULA CANTIDAD DE MEDIDA</t>
  </si>
  <si>
    <t xml:space="preserve">
2. capacitación a los operadores del servicio frente al cumplimiento de las obligaciones contractuales por parte del grupo Jurídico, teniendo en cuenta las nuevas disposiciones registradas en las minutas de contratación, las cuales no incluyen los datos de aportes de cofinanciación por parte del Operador del Servicio
</t>
  </si>
  <si>
    <t>Actas y lista de asistencia</t>
  </si>
  <si>
    <t>AE2013-CGR-GU-015</t>
  </si>
  <si>
    <r>
      <rPr>
        <b/>
        <sz val="10"/>
        <rFont val="Arial"/>
        <family val="2"/>
      </rPr>
      <t>HALLAZGO   N°15: Tipificación,    estimación    y asignación    de los riesgos (Hallazgo Administrativo.)</t>
    </r>
    <r>
      <rPr>
        <sz val="10"/>
        <rFont val="Arial"/>
        <family val="2"/>
      </rPr>
      <t xml:space="preserve">
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
Analizada  la muestra  entregada  al equipo  auditor, a la fecha  de terminación  de la Actuación  Especial,  se  observe  que  en el 98%  de  los  casos,  el ICBF  utiliza  un formato en el cual no hace un análisis  del Riesgo, sino   que se limita a señalar  el porcentaje,   el  tiempo   de  cubrimiento   que  se  estipulara   en  las  pólizas,   y  la probabilidad   de  ocurrencia.   La  entidad  argumenta   que  el  formato   de  estudios previos  fue  modificado;  'sin  embargo,   la  Regional   Guajira,  al  diligenciarlos,   no realiza  un  análisis   del  riesgo,  detallando   que  posibles   situaciones   se  pueden presentar en la ejecución contrato.
                                                                                                                                       .
Lo anterior  conlleva  a que  no se determinen  con  exactitud  los  riesgos  de cada contrato,   de  modo  que  se  permita   realizar   una  estimación   adecuada   de  los mismos.
</t>
    </r>
  </si>
  <si>
    <t>Desconocimiento en el nuevo formato de tipificación de riesgos por parte de los supervisores de los contratos.</t>
  </si>
  <si>
    <t>Garantizar el uso de los formatos actualizados con el lleno de los requisitos establecidos para las contrataciones que se realicen en el Instituto</t>
  </si>
  <si>
    <t xml:space="preserve">
2. Revisión de los documentos precontractuales por parte de los profesionales Jurídica 
</t>
  </si>
  <si>
    <t xml:space="preserve">  lista de chequeo
</t>
  </si>
  <si>
    <t xml:space="preserve">
3.Realizar la retroalimentación a los supervisores de los Centros Zonales.
</t>
  </si>
  <si>
    <t xml:space="preserve">  listado de asistencia </t>
  </si>
  <si>
    <t>AE2013-CGR-GU-016</t>
  </si>
  <si>
    <r>
      <rPr>
        <b/>
        <sz val="10"/>
        <rFont val="Arial"/>
        <family val="2"/>
      </rPr>
      <t xml:space="preserve">
HALLAZGO  N°16: Publicación   en el SECOP (Hallazgo Administrativo.)</t>
    </r>
    <r>
      <rPr>
        <sz val="10"/>
        <rFont val="Arial"/>
        <family val="2"/>
      </rPr>
      <t xml:space="preserve">
EI Manual de contratación  aprobado mediante   Resolución  2111 del 03 de junio  de 2011 en su artículo  27, indica en su numeral  2 "Que Tratándose  de procesos  de contratación  que  se adelanten  por el  Régimen  Especial  de Aporte  se tendrá  en Cuenta lo siguiente:
b. En el Sistema  Electrónico  para la Contrataci6n  Publica SECOP:  Se publicara  el contrato,  las  adiciones,  modificaciones  o suspensiones,   la información  sobre  las sanciones ejecutoriadas,  el acta de Iiquidaci6n de mutuo acuerdo o el acto administrativo  de liquidación  unilateral.
Las normas  vigentes   para  las vigencias  analizadas   indican  que  las  actuaciones contractuales deben  ser publicadas  en la fecha de su expedici6n  o, a más tardar, dentro de los tres días hábiles siguientes".
Sin embargo,  analizada  la muestra seleccionada  se evidencio  que el 100% de los contratos  suscritos  durante  la vigencia 2012,  fue  registrado  en el  SECOP  en  el mes de noviembre,  habiendo sido suscritos en el mes de enero de 2012.
Para   la   vigencia    2013 el   100%   de   los   contratos    también   fue   publicado extemporáneamente,  superándose  los tres días indicados  en la norma.
</t>
    </r>
  </si>
  <si>
    <t xml:space="preserve">1. Incumplimiento  de la publicación al SECOP por falta de personal en la oficina Jurídica de la Regional Guajira
</t>
  </si>
  <si>
    <t xml:space="preserve"> Fortalecer el proceso de publicación en el SECOP dando cumplimiento a la normatividad vigente y el principio de la transparencia, con el personal de apoyo asignada para tal fin
</t>
  </si>
  <si>
    <t xml:space="preserve">
2. Seguimiento mensual a las publicaciones registradas en el SECOP por parte de la Responsable de la Oficina Jurídica </t>
  </si>
  <si>
    <t xml:space="preserve"> Informe</t>
  </si>
  <si>
    <t>Permanentemente la persona designada para el manejo del SECOP en la Oficina del Grupo Jurídico, se encuentra en la tarea de subir la contratación suscrita por la Regional Guajira. Dificultad en el PM: No refleja el  porcentaje de avance por lo tanto no lo suma a la totalidad de los avances a pesar de haberse cumplido en 3 las elaboraciones de informes. JULIO: EN EL MES DE JULIO SE REALIZARON 30 CONTRATOS LOS CUALES 23 SE ENCUENTRAN COLGADOS EN EL SECOP, Y LOS 7 RESTANTES ESTAN EN PROCESO DE CARGUE EN EL SISTEMA.SE CUELGA EN LA NAS EL ARCHIVO CON LOS INFORMES CORRESPONDIENTE AL MES DE JULIO. En el mes de AGOSTO se realizaron dos contratos de los cules, uno se encuentra colgado en el SECOP, y el otro está en proceso de crargue. De los siete contratos que quedaron en el mes de julio, se colgaon en el mes de Agosto.En el mes de septiembre se suscribieron 7 contratos, de los cuales se colgaron igual numero en el SECOP. Se anexa evidencia. OBSERVACION 26/10/2015 No requiere reformulación</t>
  </si>
  <si>
    <t>AE2013-CGR-GU-017</t>
  </si>
  <si>
    <r>
      <rPr>
        <b/>
        <sz val="10"/>
        <rFont val="Arial"/>
        <family val="2"/>
      </rPr>
      <t>HALLAZGO  N°17: Focalización   de Usuarios ( Hallazgo Administrativo.)</t>
    </r>
    <r>
      <rPr>
        <sz val="10"/>
        <rFont val="Arial"/>
        <family val="2"/>
      </rPr>
      <t xml:space="preserve">
Analizados  los contratos  076 de 2012, 073/2012,  102/2012,082/2012,083/2012,  y 085/2012,  se  observa  que  en  el objeto  se  indica  que  la atención  se  brindara  a determinado  número  de cupos de las comunidades   previamente  concertadas  con el ICBF. EI informe  final de supervisi6n  indica,  dentro  de los aspectos  a mejorar, realizar la focalización  de usuarios antes del inicio del programa,  en el fin de evitar atrasos en su desarrollo. 
Analizado  el contrato  102 de 2012, en el Folio 115 datado 28 de febrero se   indica que  se   presenta   dificultad   para   la  focalización    completa   de  cupos   en   los municipios  de  San  Juan,  Villanueva  y EI Molino;  en  el   Folio  123, que  persiste dificultad para la cobertura  de El Molino. Para  el mes de octubre aun faltan  cupos por ubicar.
En el contrato  110 de 2011,  en el Informe de ejecución  de febrero,  marzo,  abril, mayo en Fonseca,  Riohacha  y Dibulla, el contratista  indica  la existencia  de otros Programas   en  las  comunidades   y,  además,   poblaciones   suministradas   en  las bases de datos  por las entidades  del sistema,  mayores  a la demanda  encontrada en las comunidades.
</t>
    </r>
  </si>
  <si>
    <t>1. El transito de la modalidad de recuperacion nutricional a los programas de atencion integral los cuales dieron inicio posterior a la fecha de RN, para lo cual los padres de familia realizaron doble vinculacion.</t>
  </si>
  <si>
    <t xml:space="preserve">1. Garantizar que los niños y ninas vinculados a los programas de Recuperacion nutricional den cumplimiento a los parametros establecidos en el lineamiento tecnico administrativo del programa.
</t>
  </si>
  <si>
    <t xml:space="preserve">
2. busqueda activa de la poblacion a atender segun parametros de lineamientos técnicos administrativos, por el Centro Zonal y los municipios
</t>
  </si>
  <si>
    <t xml:space="preserve"> base de datos</t>
  </si>
  <si>
    <t>El Centro Zonal Fonseca apoyó al operador NU3 y se brindó asistencia técnica en la búsqueda activa de la población objetivo de la modalidad RN con énfasis en los primeros 1000 días.MAYO. El Centro Zonal Maicao presentó las bases de datos que se han alimentado de la busqueda activa de la población a atender.  OBSERVACION 26/10/2015 SE REFORMULA FECHA</t>
  </si>
  <si>
    <t xml:space="preserve">
3. Seguimiento a la ejecuciòn de cupos realmente atendidos y a las modificaciones contractuales que pudieran generarse acordes con ese seguimiento.
</t>
  </si>
  <si>
    <t>1. 
Garantizar que los niños y ninas vinculados a los programas de Recuperacion nutricional den cumplimiento a los parametros establecidos en el lineamiento tecnico administrativo del programa.</t>
  </si>
  <si>
    <t xml:space="preserve">
3. Entrega de bases de datos limpias o depuradas  a las Entidades Administradoras del Servicio por parte de los 4 Centros Zonales dos veces al año.</t>
  </si>
  <si>
    <t>Memorando y correos electrónicos</t>
  </si>
  <si>
    <t>AE2013-CGR-GU-018</t>
  </si>
  <si>
    <r>
      <rPr>
        <b/>
        <sz val="10"/>
        <rFont val="Arial"/>
        <family val="2"/>
      </rPr>
      <t>HALLAZGO  N°18: Propuestas  para contratar (Hallazgo Administrativo)</t>
    </r>
    <r>
      <rPr>
        <sz val="10"/>
        <rFont val="Arial"/>
        <family val="2"/>
      </rPr>
      <t xml:space="preserve">
Para la ejecución  de los .recursos, se seleccionara  el operador  dentro  de aquellas entidades   sin   ánimo   de   lucro,   de   reconocida    idoneidad   y  experiencia,    de conformidad  con lo establecido  en la Ley   7 de 1979 y el Decreto  2388 del 29 de septiembre  de 1979, a través de invitaci6n a ofertar.
Analizados  los contratos No   106 de 2013, y 216/2013,  se observa  que el operador no presentó  propuesta  para realizar  la contratación,    sino que  únicamente  allega mediante   oficio   los  documentos   soportes   de  las  propuestas   (certificados   de existencia y representación  legal, Rut,  Certificados  de Antecedentes,  Documentos que acreditan  aportes  al SSS y Parafiscales,  fotocopia  de la cedula y  certificación bancaria).
</t>
    </r>
  </si>
  <si>
    <t xml:space="preserve">1. Deficiencia en el proceso precontractual 
2. Faltra de filtro en los documentos precontractuales por parte del Grupo Jurídico
</t>
  </si>
  <si>
    <t xml:space="preserve">Garantizar la efectiva revisión de los documentos precontractuales requeridos para el inicio de las contrataciones de aporte
</t>
  </si>
  <si>
    <t xml:space="preserve">1.  Revisar la documentación suministrada por el operador al momento de presentar la propuesta y demás, requeridos para celebrar contratos con la entidad por parte de los profesionales del Grupo Jurídico 
</t>
  </si>
  <si>
    <t>Lista de Chequeo</t>
  </si>
  <si>
    <t xml:space="preserve">
2. Realizar la retroalimentación a que haya lugar para evitar posibles incongruencias en la información suministada por el operador, la cual estará a cargo del Grupo Jurídico</t>
  </si>
  <si>
    <t xml:space="preserve"> oficio, correos electrónicos</t>
  </si>
  <si>
    <t>AE2013-CGR-GU-019</t>
  </si>
  <si>
    <r>
      <rPr>
        <b/>
        <sz val="10"/>
        <rFont val="Arial"/>
        <family val="2"/>
      </rPr>
      <t xml:space="preserve">HALLAZGO  N°19: Población   Beneficiaria (Hallazgo Administrativo con posible incidencia disciplinaria, y se iniciara indagación preliminar.) PRIMERA PARTE 
</t>
    </r>
    <r>
      <rPr>
        <sz val="10"/>
        <rFont val="Arial"/>
        <family val="2"/>
      </rPr>
      <t xml:space="preserve">
Las  minutas   contractuales    en  sus  cláusulas   atinentes   a  los  objetos   de  los contratos  indican  las condiciones  que  debe  cumplir  la   población  beneficiaria  de los mismos.    Lo anterior  en concordancia  con  los lineamientos  técnicos  vigentes para el programa  de Recuperación  Nutricional.
Analizada  la muestra  contractual  se evidencia  que  en los contratos  057  de 2012 suscrito   el 13 de enero, con acta de inicio del 23 de enero,  y el contrato  061   de
2012  suscrito   el  13  de; enero,  cuya  acta  de  inicio  tiene  fecha   16  de  enero,
correspondientes   al Centro Zonal  No 3 Fonseca,  los niños y niñas  inscritos  en el programa  no cumplen  con los requisitos  para  ser beneficiarios  del mismo,  debido a que  no  presentan   problemas  de  desnutrición,   y    el  programa  está  dirigido  a niños y niñas   de primera infancia  nacional y/o indígena   con desnutrición  proteico calórica  leve,  de  sectores   con  necesidades   básicas   insatisfechas,   con  0  sin patologías  agregadas.   atendiendo  prioritariamente   a  la población  menor de  dos años, dado que en el momento de recepción  de la caracterización  de la población y la valoración   de  usuarios  en  el  SSN  mediante  el  aplicativo  metrix,  arrojo  un porcentaje  de  población  usuaria  con  estado  normal  de  nutrición    u obesidad  0 sobrepeso.
Según consta  en acta de reunión del 27 de marzo de 2012 realizada  en el Centro Zonal, los operadores  manifiestan  que "en los municipios  del área de influencia  del centro zonal no existen esa cantidad de niños con problemas  de desnutrición",  a lo cual  responde  el  ICBF  indicando  que  "se debe  acercar  a las comunidades   más vulnerables  y  distantes";;
EI  día   24   de   abril   de:  2012   se  entregan   a  cada  operador   los  resultados, especificando   los niños que de acuerdo con su estado nutricional   no cumplen con el perfil requerido   dentro del  lineamiento y, por ende, deben ser remplazados,  y se hace  entrega  de  la  base  de  datos  consolidada   del  centro  zonal,  con  el  fin  de identificar los niños y niñas que se encuentran  con duplicidad.
EI día  26  de  abril  de  2012,  a través  de correo  electrónico,   la Coordinadora   del Centro   Zonal    Fonseca:  solicita   asistencia   técnica    indicando:    "como   es   de conocimiento  de todos  ustedes,  se presentaron  algunas  inconsistencias    con los beneficiarios     del  programa   RNA  (un  gran  número  de  beneficiarios   presenta diagnostico   nutricional   normal,   algunos   sobrepeso,   otros   con  obesidad   y,  si miramos  los contratos  d~ aporte, estos  no pueden  ni deben  ser beneficiarios    de dicho  programa;   cabe  anotar  que  el  100%  de  la  cobertura   se  ejecutó   en  los diferentes  municipios,   aunque  algunos  no presentaban   problemas  nutricionales". Además,  solicita  asesoría,    toda vez que  se deben  cambiar  los usuarios,  girar el mes de abril,  y tramitar  el giro  del  mes de  mayo,  puesto  que  la forma  de  pago Estipulada   en  la  Cláusula   Cuarta  del  contrato   es  a  través  de  mensualidades anticipadas.
En acta  del  31  de  mayo  de  2012,  se  expresa  que  debido  a  los  problemas   de caracterización   de  la población  se realice  la interrupción  del  servicio  durante  los meses de abril y mayo, lo cual obviamente  afecto los días de ejecución  del mismo, frente a cual se indica la   forma como el centro zonal  propone se continúe  con la ejecución "con esto se busca no afectar la población,  a las entidades  contratistas  y por  ende  a  la  Regional,  cumpliríamos   con  la  ejecución  contractual   y  los  días contratados".  Frente a lo anterior, la representante  legal de una de las contratistas indica que  "una  forma  bastante  adecuada  y  en  la que  nadie  sale  afectado,   al contrario todos  salimos bien".
EI día  14  de  septiembre  de  2012,  mediante  oficio  radicado  en  el  centro  zonal Riohacha,  la Coordinadora  del Centro  Zonal  Fonseca  solicita  la modificación  del lugar de ejecución  del  contrato  061  de 2012;  la justificación  técnica  indicada  es que en los resultados  obtenidos  en el primer tamizaje  de peso y talla   realizada  a la población  objeto,  en todos los municipios  que conforman  el centro zonal,  solo el 10% de la población  focalizada  cumpla  con los criterios  técnicos,  administrativos, por  lo   cual  el  centro   zonal   lidero  un  proceso   de  búsqueda   de  beneficiarios encontrándose  que en el municipio  de EI Molino, de los 335 cupos asignados,  no se encontró  la cantidad  de usuarios can el diagnostico  nutricional  requerido,  por lo cual se solicita  reubicar unos cupos en el municipio  de Villanueva.
Mediante  oficios  de  fecha  18  de  septiembre   de  2012,  emanado   de  la  oficina jurídica  y del  1 de  octubre  de  2012,  suscrito  por  la coordinadora   del  grupo  de asistencia  técnica,  se indica que no es procedente  la solicitud.  Jurídica  manifiesta que  el objeto  en  los contratos  de  aporte    es  inmodificable  y asistencia  técnica, señala que   "esta solicitud  debió  realizarla  el coordinador  al inicio del  programa, can  previa  justificación,    no  cuando   se   haya  ejecutado   más   del  70%  de  la prestación del servicio".
Finalmente,  la solución  planteada  y  aprobada  establece  la entrega  el  día  de  la clausura, de paquetes  alimentarios   a los NN beneficiarios  que correspondían  a los días  no  laborados,   sábados,  domingos  y festivos  de  los  meses  de junio,  julio, agosto, septiembre,  y octubre, que sumándolos,  corresponden  a 51 días.
La anterior,   denota   la  prevalencia   del  cumplimiento   por  parte  del  ICBF  de  la cobertura y  ejecución  presupuestal,  sobre  la efectividad  del programa,  el cual no solo  implica  la  inversión   de  recursos,   sino  que  tiene   como  finalidad   que  los recursos  lleguen  a los beneficiarios  para los cuales  se implementó,  es decir,  los niños  y  niñas   realmente   afectados   par   la  desnutrición,   y  repercutan   en  su recuperaci6n  nutricional, 
</t>
    </r>
  </si>
  <si>
    <t xml:space="preserve">falta de cobertura inicialmente para vincular a los diferentes programas
Presencia de transito de la modalidad de recuperacion nutricional a los programas de atencion integral los cuales dieron inicio posterior a la fecha de RN, para lo cual los padres de familia realizaron doble vinculacion.
</t>
  </si>
  <si>
    <t>Garantizar que los niños y ninas vinculados a los programas de Recuperacion nutricional den cumplimiento a los parametros establecidos en el lineamiento tecnico administrativo del programa.</t>
  </si>
  <si>
    <t xml:space="preserve">busqueda  activa de la poblacion a atender segun parametros de lineamientos técnicos administrativos.
</t>
  </si>
  <si>
    <t>Bases de datos</t>
  </si>
  <si>
    <t xml:space="preserve">
Entrega de bases limpias a las EAS por parte del instituto a los operadores del servicio de los programas de Recuperación Nutricional dos veces al año
</t>
  </si>
  <si>
    <r>
      <rPr>
        <b/>
        <sz val="10"/>
        <rFont val="Arial"/>
        <family val="2"/>
      </rPr>
      <t xml:space="preserve">HALLAZGO  N°19: Población   Beneficiaria (Hallazgo Administrativo con posible incidencia disciplinaria, y se iniciara indagación preliminar.) SEGUNDA  PARTE </t>
    </r>
    <r>
      <rPr>
        <sz val="10"/>
        <rFont val="Arial"/>
        <family val="2"/>
      </rPr>
      <t xml:space="preserve">
En lo que respecto  al Contrato 042 de 2012, suscrito el 12 de enero, y con acta de inicio del  16 de enero  de   2012,  correspondiente   al Centro  Zonal  Riohacha,    el informe de gestión   del mes de junio de 2012 reporta  que la totalidad  de los niños en una comunidad   (no indica cual),  no cum pie con los lineamientos  como  tal, ya que  solo  el  20%   están  desnutridos   y  el  80%  están   con  peso   adecuado   y sobrepeso.
En el informe  de ejecución  del contrato,  en el aparte  de cumplimiento  de aspectos técnicos, se  indica que "la fundación  inicio atención a los usuarios del programa  a partir  del  diagnóstico   nutricional    efectuado   a  los  usuarios.  Con  el  fin  de    dar cumplimiento  con la población  objeto del programa".
A pesar de lo anterior,  no se evidencian  en las carpetas  actas de suspensión  de los contratos,  o acta de modificación que vislumbre  reubicación  de cupos.
Tampoco  se  evidencian   en  las actas  de  liquidación   reintegros  de  recursos  por concepto  de  cupos  no  atendidos,  por  no cumplir  los  niños  con  las  condiciones exigidas por el programa.
</t>
    </r>
  </si>
  <si>
    <t xml:space="preserve">De acuerdo a los lineamientos téncios, al iniciar el programa los niños y niñas ingresan con la problemática establecida en el objeto del contrato, y para el mes de junio se hace la evaluación del estado nutricional y luego se realiza la rotación para nuevos beneficiarios, de acuerdo a los resultados, donde los niños deben estar en un estado óptimo para salir del programa.  por lo tanto no consitituye un hallazgo, es por ello que se determinó que solo el 20% no logró superar el estado de desnutrición, y deben continuar en el programa.  </t>
  </si>
  <si>
    <t>Garantizar la dinámica de rotación de los niños y niñas atendidos en los programas de Recuperación Nutricional del ICBF</t>
  </si>
  <si>
    <t xml:space="preserve">1.  Seguimiento trimestral al cargue de informacion de los beneficiarios de recuperacion nutricional  por los Centros zonales reportados por  parte de los operadores de servicio en el aplicativo cuentame.
</t>
  </si>
  <si>
    <t xml:space="preserve">
2. Identificación del estado nutricional de los niños y niñas que son beneficiarios del programa de recuperacion nutricional.
</t>
  </si>
  <si>
    <t>El Centro Zonal de Fonseca reporta que mensualmente se realiza valoración nutricional a los beneficiarios de las modalidades por parte del equipo de nutricionistas de los operadores. MAYO. El Centro Zonal Maicao presentó las bases de datos de los operadores de servicio de los municipios de Maicao y Albania.  OBSERVACION 26/10/2015 No requiere reformulación</t>
  </si>
  <si>
    <t xml:space="preserve">4. construccion de los planes de intervencion para los niños y niñas con problemas de malnutricion atendidos en el programa de recuperacion nutricional trimestralmente
</t>
  </si>
  <si>
    <t>plan de intervencion</t>
  </si>
  <si>
    <t>Fueron realizados los planes de intervención  por  los Centros zonales de Fonseca, Manaure, Riohacha y Maicao, al igual que el consolidado del Grupo de Asistencia técnica  donde se encuentran plasmados todas las actividades a realizar durante la vigencia para hacer seguimiento a los niños con problemas de nutrición.  Los 4 Centros zonales entregaron los planes de intervención que corresponden al primer trimestre.  los seguimientos se hacen trimestralmente. OBSERVACION 26/10/2015 SE REFORMULA FECHA</t>
  </si>
  <si>
    <t xml:space="preserve">
5. implementacion a los planes de intervencion para los niños y niñas con problemas de malnutricion atendidos en el programa de recuperacion nutricional.
</t>
  </si>
  <si>
    <t xml:space="preserve">plan de intervencion </t>
  </si>
  <si>
    <t xml:space="preserve">Cada Centro Zonal inició la implementación de los planes de intervención, los cuales fueron enviados al Grupo de Asistencia Técnica para su revisión y seguimiento, esta infpormación se encuentra plasmada en el mismo plan de intervención en la hoja de avances de los 4 Centros Zonales. Los Planes de Intervención se encuentran colgados en la rutadel NAS, el mismo archivo tiene varias hojas excel cada una con su respectivo nombre. OBSERVACIONES 26/10/2015 SE REFORMULA CANTIDAD DE MEDIDA </t>
  </si>
  <si>
    <t xml:space="preserve">
6. Seguimiento a los planes de intervencion para los niños y niñas con problemas de malnutricion atendidos en el programa de recuperacion nutricional mensualmente.
</t>
  </si>
  <si>
    <t>matriz de  seguimiento</t>
  </si>
  <si>
    <t>El Grupo de Asistencia Técnica ha consolidado y revisado los Planes de Intervención de los Centros Zonales Fonseca, Riohacha Maicao y Manaure  y realizado el seguimiento  al cumplimiento de los planes. El Centro Zonal No. 1 de Riohacha realizó  seguimiento carecterizacion  e indicadores mensual de los usuarios de Recuperacion Nutricional a través de los anexo 11  Centro de recuperacion Nutricional y anexo 4 recuperacion nutricional enfoque comunitario. Todos se encuentran colgados en la ruta del NAS.  OBSERVACION 26/10/2015 No requiere reformulación</t>
  </si>
  <si>
    <r>
      <rPr>
        <b/>
        <sz val="10"/>
        <rFont val="Arial"/>
        <family val="2"/>
      </rPr>
      <t xml:space="preserve">HALLAZGO  N°19: Población   Beneficiaria (Hallazgo Administrativo con posible incidencia disciplinaria, y se iniciara indagación preliminar.) TERCERA PARTE </t>
    </r>
    <r>
      <rPr>
        <sz val="10"/>
        <rFont val="Arial"/>
        <family val="2"/>
      </rPr>
      <t xml:space="preserve">
En relación  con  los Contratos  057  y 061  de 2012,  la anterior  situaci6n  conllevo que se prestara  el servicio  a una población  de niños y niñas que  no cumplía  con los  lineamientos   exigidos,   y  se  dejara   de  beneficiar   a  otros   que   realmente presentaban  deficiencias  nutricionales.  
Además,  se evidencian  falencia en la toma de decisiones  oportunas  tendientes  a solucionar  la situación  detectada,   dado que desde  el  mes  de  abril  el  centro  zonal  Fonseca   reportó  la  problemática   a  la Regional del  ICBF.  En lo que respecta  al Contrato  042 de 2012,  no se vislumbra acción  desplegada   par  el  ICBF  para  subsanar   la  situación  detectada,   y no  se encuentra  explicación  acerca del  por qué habiendo  iniciado el contrato  en el mes de enero,  solo  hasta  el  mes  de junio  se  detecta  que  el  80%  de  los  niños  no cumplen con los lineamientos.
En aras de  esclarecer   los hechos  relacionados,   se  requiere  el adelanto  de  una indagación  preliminar,  toda vez que las pruebas  allegadas  a la fecha  de cierre del ejercicio de control  fiscal,  no permiten  determinar  el manto  del posible  detrimento patrimonial  ocasionado,  en  razón  a que  los niños  atendidos  no cumplían  can el perfil exigido  en el programa;  de igual forma,  se requiere determinar  las presuntas conductas  disciplinarias  en las cuales  incurrieron  los funcionarios  del ICBF, para la mora en implementar  soluciones  con relación a estos contratos.
Cabe señalar  que  analizada  la carpeta  correspondiente   al contrato  061  de 2012 suscrito  el  13  de  enero  con  acta  de  inicio  del  16  de  enero,  se  observó  que mediante  oficio  de fecha  28 de noviembre  de 2012,  radicado  en la Regional  del lCBF  el  4  de  Diciembre   de  2012,  el  señor  Alcalde   Municipal  encargado   del municipio  de  EI  Molino    pone  en  conocimiento   presuntas   irregularidades   en  su ejecución,  dado  que  según    inquietudes   de  las  Asociaciones   de  las  juntas  de Acción  comunal  del  Municipio  y de acuerdo  con visitas  realizadas  por la alcaldía municipal a los puntas  que atención  encontraron  que:  1. Los niños y niñas  que se atienden  son los 150 distribuidos  en tres  puntos de atención:   Vista  Hermosa  50, 25 de mayo  30, y  Millón 70.  Esta información   es  contraria  a las  estipulaciones contractuales  que  indican  la atención  a 335 niños.   2. EI programa  inicio el 16 de agosto.  3. Los alimentos  suministrados  corresponde en a ración almuerzo.
En acta de supervisión  del 30 de agosto de 2012, se evidencio, en lo que respecta a este contrato, el servicio suspendido en dos unidades aplicativas del municipio de Fonseca y las coberturas bajas
Para acreditar la gestión adelantada frente a esta Denuncia, el ICBF presento memoranda el  4  de  diciembre de  2014,  a  través  del  cual  se  remitió  a  la Coordinadora de la Oficina Jurídica el oficio presentado para el señor alcalde, para el tramite respectivo. De. Igual forma, presento con su respuesta oficio de fecha 11 de  diciembre de 2012, dirigido al señor alcalde municipal encargado, a través del cual remiten copia del contrato e indican que el grupo de asistencia técnica se desplazara al municipio, para verificar e intervenir sobre la ejecución del programa. Sin embargo, no se allego resultado final de la actuación, mediante el cual se esclarezcan los hechos denunciados, por lo  cual las irregularidades en este contrato, deben ser esclarecidas a través de una indagación Preliminar, como se indicó en con anterioridad.
</t>
    </r>
  </si>
  <si>
    <t xml:space="preserve">busquedad activa de la poblacion a atender segun parametros de lineamientos técnicos administrativos.
</t>
  </si>
  <si>
    <t>En el mes de abril el Centro Zonal de Riohacha reportó base de datos de los beneficiarios del programa de Recuperación Nutricional y el tamizaje realizado en el municipio de Riohacha y Dibulla. Anexo evidencias Base de Datos. Mayo: Centro Zonal Maicao reporta las bases de datos de la busqueda activa realizada en los muniicpios de Maicao y Albania.  OBSERVACION 26/10/2015 No requiere reformulación</t>
  </si>
  <si>
    <t xml:space="preserve">
Entrega de bases limpias a las EAS por parte del instituto.</t>
  </si>
  <si>
    <t>AE2013-CGR-GU-020</t>
  </si>
  <si>
    <r>
      <rPr>
        <b/>
        <sz val="10"/>
        <rFont val="Arial"/>
        <family val="2"/>
      </rPr>
      <t>HALLAZGO N°20: Contrato 104 de 2012 (Hallazgo administrativo.)</t>
    </r>
    <r>
      <rPr>
        <sz val="10"/>
        <rFont val="Arial"/>
        <family val="2"/>
      </rPr>
      <t xml:space="preserve">
Analizado este Contrato se evidencia a Folio 190 del 23/03/2013,  que en el acta de visita de supervisi6n a la unidad de servicio "Villa Osi" se indica que "EI servicio es completamente gratis,  no deben cobrarle a ningún niño  por el servicio"; Folio 255 de la Unidad de Servicio Flor del Canaguate 04/06/2013,   "Los alimentos Todos deben ser consumidos en la unidad de servicio"; Folio 257 U. S La unión 11-06-2013 "Solo debe consumirse un almuerzo por niño y debe ser por los niños inscritos en el programa", anotaciones que evidencian falencias en la prestación del servicio.
</t>
    </r>
  </si>
  <si>
    <t>1.  Falta de supervisión eshautiva en los programas en las Unidades de Servicio
2.  Falta de una buena programación para la realización de las supervisiones de las Unidades Aplicativas y los diferentes programas</t>
  </si>
  <si>
    <t xml:space="preserve">Fortalecer el proceso de supervisión de los diferentes  programas con el fin de dar  mayor control en la revisión de los contratos y su respectivo cumplimiento de las obligaciones
</t>
  </si>
  <si>
    <t xml:space="preserve">1.  Realizar capacitación sobre el manual de supervisión a los supervisores de los programas de Recuperación Nutricional.
</t>
  </si>
  <si>
    <t xml:space="preserve"> Actas y lista de asistencia</t>
  </si>
  <si>
    <t xml:space="preserve">
2. Hacer seguimiento mensual a los informes de supervisión por parte de los financieros de los Centros Zonales</t>
  </si>
  <si>
    <t xml:space="preserve">informe </t>
  </si>
  <si>
    <t xml:space="preserve">se vienen revisando los informes y a su vez se levantan las actas de recuperacion nutricional en todas sus modalidades.En el avance del mes de septiembre, en el centro zonal 1, presenta evidencia de revisión de informe financiero de la modalidad R:N. con enfasis en los 1,000 dias, ración preparada, de los 2 operadores que administran la modalidad en riohacha y dibulla correspondiente a los meses de julio y agost. Se anexa acta de informe financiero.OBSERVACION SE REFORMULA FECHA </t>
  </si>
  <si>
    <t>AE2013-CGR-GU-021</t>
  </si>
  <si>
    <r>
      <rPr>
        <b/>
        <sz val="10"/>
        <rFont val="Arial"/>
        <family val="2"/>
      </rPr>
      <t>HALLAZGO  N° 21: Contenido   de informes   de supervisión (Hallazgo Administrativo)</t>
    </r>
    <r>
      <rPr>
        <sz val="10"/>
        <rFont val="Arial"/>
        <family val="2"/>
      </rPr>
      <t xml:space="preserve">
EI manual de contratación,  la Guía del Sistema  de Supervisión  e interventoría  de los  contratos   de  aporte  suscritos   por  el  ICBF,  regulan  lo    concerniente   a  las obligaciones de supervisión  de los contratos.
Analizada  la muestra  contractual,  se evidencio  que  en el 70%  de los  cases,  los informes  de  supervisión   se  limitan  a transcribir   las  obligaciones   contractuales   e indican si se cumplieron 0 no,   pero no detallan  por que el operador  cumple  con determinada  obligación,  y en  algunos casos el  Formato de Informe de supervisión de cumplimiento  de las obligaciones,   en la parte de las observaciones,  solamente indica donde se encuentra  disponible  la información  para verificar el cumplimiento.
</t>
    </r>
  </si>
  <si>
    <t xml:space="preserve">
1.  Debilidad en la realización de los informes de supervisión por parte de los supervisores de los contratos
</t>
  </si>
  <si>
    <t xml:space="preserve">se vienen revisando los informes y a su vez se levantan las actas de recuperacion nutricional en todas sus modalidades..En el avance del mes de septiembre, en el centro zonal 1, presenta evidencia de revisión de informe financiero de la modalidad R:N. con enfasis en los 1,000 dias, ración preparada, de los 2 operadores que administran la modalidad en riohacha y dibulla correspondiente a los meses de julio y agost. Se anexa acta de informe financiero. OBSERVACION SE REFORMULA FECHA </t>
  </si>
  <si>
    <t>AE2013-CGR-GU-022</t>
  </si>
  <si>
    <r>
      <rPr>
        <b/>
        <sz val="10"/>
        <rFont val="Arial"/>
        <family val="2"/>
      </rPr>
      <t>HALLAZGO   N° 22: Informes   Operadores (Hallazgo Administrativo.)</t>
    </r>
    <r>
      <rPr>
        <sz val="10"/>
        <rFont val="Arial"/>
        <family val="2"/>
      </rPr>
      <t xml:space="preserve">
Revisada la muestra  contractual   se observa  que existen informes presentados  por los operadores  en los cuales  no se ponen de presente  las dificultades  encontradas durante  la  ejecución   del contrato,  como  es  el  caso  de  la  concurrencia   de  los beneficiarios  de los programas,  sobrepasar  la edad  para  la cual  está  dirigido  el programa,  no ajustarse  la  población  asignada  a los parámetros  establecidos  para ser beneficiarios  de los mismos, es decir,  niños que no presentan  ningún grado de desnutrici6n  e incluso  están  en sobre  peso  u obesidad,  niños  que  no toman  la ración servida  en la unidad  de servicio  sino que  la   mandan  a retirar  los padres, muy a pesar  que en la demás documentación   de la carpeta,  se evidencian  estas situaciones.                       .
Asi mismo, la mayoría de los informes presentados  por los operadores   no detallan las  actividades     realizadas   para  la  ejecución   de  los  contratos,   se  limitan   a transcribir    las   clausulas    contractuales    pero   no   señalan    cuales   fueron   las comunidades  intervenidas,   y en el caso de capacitaciones  o jornadas   de desparasitación     o   atenciones    en   salud,    no   se   indica    cuales   fueron    las comunidades  visitadas   y los beneficiarios  por comunidad.    De igual forma,  en la mayoría  de las carpetas  no se registra  por el operador  visita  a las  unidades  de servicio para constatar  su adecuada  prestación.
En algunos  casos  se  observa  que  los  operadores   presentan  el  mismo  registro fotográfico  para acreditar  la atención de los menores  en diferentes  meses.
</t>
    </r>
  </si>
  <si>
    <t xml:space="preserve">Concurrencia en la base de datos, entrega de documentos de identidad por parte  de los padres de familias a varios operadores del servicio simultaneamente Capacitación extramural a las comunidades sobre el portafolio de servicios y las condiciones de prestación del servicio 
Falencias en la revisión de  documentos suministrados por los operaqdores al Centro Zonal.
</t>
  </si>
  <si>
    <t xml:space="preserve">ASEGURAR EL CONTROL Y DEPURACION DE LAS BASES DE DATOS DE LOS BENEFICIARIOS CON EL FIN DE GARANTIZAR COBERTURAS PLENAS.
 </t>
  </si>
  <si>
    <t xml:space="preserve">Realizar cruce de base de datos para la depuracion del estado y ubicación de los beneficiarios de acuerdo a las modalidades de servicios.
 </t>
  </si>
  <si>
    <t xml:space="preserve">MAYO El Centro Zonal Maicao presenta las bases de datos debidamente depuradas y revisadas de los municipios de Maicao y Albania.
ISe hace el seguimiento mensual al cargue de información de los beneficiarios por las EAS, en el aplicativo cuéntame, esta información se hace por periodos mensuales donde se diseñó una matriz de Excel donde se puede verificar con base a los  reportes de beneficiarios subidos a la NAS generados de la base de datos cuéntame , para el seguimiento al cargue de la información desde cada regional y centro zonal, esta es bajada por el administrador cuéntame y analizada, se actualiza la matriz y se envía  a la sede nacional como a los centro zonales.En el mes de julio  se continua con el proceso de seguimiento al cargur dr información de los beneficiarios de Primera Inafancia, de acuerdo a al sistema de monitereo establecido. OBSERVACION SE REFORMULA FECHA 
 </t>
  </si>
  <si>
    <t xml:space="preserve">
Capacitación y sensibilizacion extramural a las comunidades sobre el portafolio de servicios y las condiciones de prestación del mismo
</t>
  </si>
  <si>
    <t xml:space="preserve"> LISTADO DE ASISTENCIA</t>
  </si>
  <si>
    <t xml:space="preserve">El Centrio Zonal Fonseca realizó reunión con la comunidad indígena wiwa del municipio de San Juan del Cesar, Cabildo, comisarios, docentes, mamos y líderes en general en el cual se socializó el portafolio de servicios del ICBF. 
El Centro Zonal de Riohacha 1, realizó reunión con los lideres de la Junta de Acción Comunal de la Comuna 10 del Municipio de Riohacha, socializando la oferta Institucional en Primera Infancia. OBSERVACION SE REFORMULA FECHA </t>
  </si>
  <si>
    <t xml:space="preserve">
Revisión efectiva por parte del Supervisor del contrato de los documentos soportes suministrados por el operador del servicio que den fe de la ejecuión del contrato
 </t>
  </si>
  <si>
    <t>AE2013-CGR-GU-023</t>
  </si>
  <si>
    <r>
      <rPr>
        <b/>
        <sz val="10"/>
        <rFont val="Arial"/>
        <family val="2"/>
      </rPr>
      <t>HALLAZGO N°  23: Concurrencia  y  Duplicidad  en  los  Beneficiarios  de  los Programas. (Hallazgo Administrativo.)</t>
    </r>
    <r>
      <rPr>
        <sz val="10"/>
        <rFont val="Arial"/>
        <family val="2"/>
      </rPr>
      <t xml:space="preserve">
Analizada  la muestra  contractual  se observa,  en 10  que  respecta  al programa  de Recuperación  Nutricional  brindado  por el ICBF, que se presentan en la mayoría  de los contratos  concurrencia  entre las modalidades  RN Ración  Servida,  Entrega  de Paquetes y RN con Enfoque Comunitario,  CDI familiar  y en escasos eventos  HCB. De igual forma,  en algunos casos, en las mismas comunidades  existen  programas de  Recuperación   Nutricional     como  FUCAI,   Unicef,     PMA  y    PA1PI,  el  cual beneficia un gran número de población  infantil.
Lo  anterior   conlleva   que  se  generen   duplicidades    en   un     programa,   niños focalizados  en otros  programas,  y que  muchas  familias  opten  por acceder  a los paquetes  alimentarios  que  entregan  los   CDI  Familiares,  ocasionando  con ello el abandono  del  RN servido,   que la comunidad  muestre  su negatividad  frente  a un nuevo programa,  y que la probabilidad  de ampliación  de la cobertura  sea menor.
En los instrumentos  de supervisión  utilizados  por el ICBF, manifiestan  que "es una tarea  inacabada     por  la  postura  de  las  comunidades   de  acceder  a  todos  los programas   del  ICBF" y señalan como acciones  emprendidas  ante las dificultades enunciadas   que  se  está  realizando   una  "concientización   a  los  padres   de  los beneficiarios  para que no haya duplicidad en los programas".
En razón a todo lo anteriormente  expresado,  las coberturas  indicadas  por el ICBF, para  atención  de  cupos,  no corresponden   a la  realidad  de  desnutrición  que  se presenta  en  el  Departamento   de  La Guajira,  dado  que  mientras  un mismo  niño recibe beneficios  de varios  programas,  e incluso  se benefician  niños  y niñas que tienen peso  normal o incluso obesidad  o  sobrepeso  (situación  que se detectó  en los contratos   057,  061  Y 042  de  2012),    hay  otros  en  el  Departamento,     que presentan desnutrición,  y que no están inscritos en ningún programa.
</t>
    </r>
  </si>
  <si>
    <t xml:space="preserve">Concurrencia en la base de datos, entrega de documentos de identidad por parte  de los padres de familias a varios operadores del servicio simultaneamente Capacitación extramural a las comunidades sobre el portafolio de servicios y las condiciones de prestación del servicio 
</t>
  </si>
  <si>
    <t xml:space="preserve">1. Realizar cruce de base de datos para la depuracion del estado y ubicación de los beneficiarios de acuerdo a las modalidades de servicios.
</t>
  </si>
  <si>
    <t xml:space="preserve">MAYO. El Centro Zonal de Maicao envió bases de datos de la pobación atendida
La concurrencias en la base de datos de beneficiarios de PI, en el aplicativo cuéntame, desde el inicio de la vigencia y la puesta en marcha de la atención a los beneficiarios en las distintas modalidades por las EAS, los usuarios de los servicios que presta el ICBF en la regional guajira. Sabemos que las condiciones de pobreza y necesidad de la población más vulnerable hizo que las personas quisieran sacar provecho en asistir a varias unidades de servicio con el fin de obtener varias veces los beneficios de los servicios prestados por el ICBF, en ese momento el sistema de información cuéntame como herramienta oficial del INSTITU COLOMBIANO DE BIENESTAR FAMILIAR, no contaba con un control que no permitiera las concurrencias de beneficiarios, como podemos observar en la matriz generada del reporte de beneficiarios con fecha corte 9 de Marzo de 2015. En los meses de Junio y Julio se continua realizando la depuración de la base de datos. OBSERVACION SE REFORMULA FECHA </t>
  </si>
  <si>
    <t xml:space="preserve">
2 Capacitación y sensibilizacion extramural a las comunidades sobre el portafolio de servicios y las condiciones de prestación del mismo</t>
  </si>
  <si>
    <t xml:space="preserve"> ACTAS DE REUNIÓN, LISTADO DE ASISTENCIA</t>
  </si>
  <si>
    <t xml:space="preserve">Se realizó reunión con la comunidad indígena wiwa del municipio de San Juan del Cesar, Cabildo, comisarios, docentes, mamos y líderes en general en el cual se socializó el portafolio de servicios del ICBF, Centrio Zonal Fonseca. OBSERVACION SE REFORMULA FECHA </t>
  </si>
  <si>
    <t>AE2013-CGR-GU-024</t>
  </si>
  <si>
    <r>
      <t>Hallazgo  N° 24: Denuncia  N° 2014-71996-82111    (Hallazgo  Administrativo  con posible incidencia  Disciplinaria.)
Se solicito y verifico  toda  la información  aportada  por la Entidad,  Actas  de visita, copia  de  las  planillas   unicas  de  pago  de  la  seguridad   social  de  los  Madres comunitarias,  Actas  del ICBF en las que se hacen declaraciones  y explicaciones de los hechos  denunciados,  con lo que se subsanaron  las falencias  denunciadas.
En cuanto  a la Denuncia,  presentada  por una Madre   Comunitaria,  perteneciente al contrato de aportes  190 de 2014, a nombre de la Asociación  Palaima,  se pudo establecer  que el ICBF en su visita  evidencio  que efectivamente,  de acuerdo  con los hechos  denunciados,  e</t>
    </r>
    <r>
      <rPr>
        <b/>
        <sz val="10"/>
        <rFont val="Arial"/>
        <family val="2"/>
      </rPr>
      <t>l operador  solo le entregaba  a la madre comunitaria  la suma de $50.000  para  comprar  carnes  para dos  (2) meses.  Como  resultado  de dicha  visita,   el  operador   suscribe   un   plan  de   mejoramiento    en   el  que   se compromete  a  cumplir  con los ciclos de minuta establecidos,  con los cuales  se le garantiza  a los  niños y niñas  el derecho  a la variedad  de  alimentos  y nutrición adecuadas  entre  otros  compromisos,   los  cuales  serian  verificados   por  el  ICBF para cerrar el Plan el 20/11/2014.
La Entidad en su repuesta  aporta oficio enviado por el Operador  a la Coordinadora del Centro Zonal  4, en el que expresa  entre otros que  "se perdió  la objetividad  en
La verificación de la denuncia  desde  el momento  que  se  designó  un  equipo  de profesionales   que  no  dominan  el  Wayunaiki,  lo  que  no  permitió  establecer   un diálogo fluido  y claro con la madre  comunitaria,  ya que desde  el momento  de la denuncia se entrevista telefónicamente  a la Señora  Teresa Iguaran, para  que nos ampliara su inquietud  y en efecto coincidió con la verdadera situación  en el sentido de que a la madre  comunitaria  en sus términos  le adeudábamos  $50,000  pesos, producto   de   prestemos    que   ella   le  hacía   al  programa   y  en   sus   cuentas correspondan  a dos   meses de deudas.   Dicha respuesta  no es de recibo, ya que el Operador en su memento,  como consecuencia  del Acta de Visita  practicada  por el ICBF, acepto  la falencia  y suscribió  el Plan de mejoramiento,  como se expresa en el párrafo que antecede.
No obstante  lo anterior,  como se expreso en su momento,   las actas de entrega de los alimentos  a la madre  comunitaria  denunciante  contemplan  que mensualmente el operador  le entrega  10,56  libras de chivo  y 6,6  libras de  pescado,  las cuales tienen un valor de $68,640  es decir $137,280  cada 2 meses, de los cuales solo se le  entregan    $50,000   en   efectivo   bimensual,    lo  cual   permite   concluir   que bimensualmente   se  dejaron  de  entregar  $87,280  que  representan,   durante  los meses de febrero  a septiembre  de 2014,  un presunto  detrimento  patrimonial  por valor  de  $349,120,   valor  que  si  bien  es  cierto  no  es  representativo,   p</t>
    </r>
    <r>
      <rPr>
        <sz val="10"/>
        <rFont val="Arial"/>
        <family val="2"/>
      </rPr>
      <t xml:space="preserve">one  en evidencia   que  el  63,6%   de  la  totalidad   de   los  recursos   asignados   para  el suministro  de carne,  no están siendo entregados,  en detrimento  de la nutrición  de los niños del  HCB, </t>
    </r>
    <r>
      <rPr>
        <b/>
        <sz val="10"/>
        <rFont val="Arial"/>
        <family val="2"/>
      </rPr>
      <t xml:space="preserve"> pues  no se   les suministran  las proteínas  necesarias  para su normal desarrollo.            .
</t>
    </r>
  </si>
  <si>
    <t>1. Deficiencia en la supervisión de los programas, por falta de personal en la institución
2. Debilidad en la revisión de los informes financieros</t>
  </si>
  <si>
    <t xml:space="preserve">Fortalecer  la supervisión de los  programas de HCB para prevenir situaciones de incumplimiento de las minutas que se deben administrar en estas unidades de Servicio.
</t>
  </si>
  <si>
    <t xml:space="preserve">
1. Realizar supervisión a las unidades para garantizar el cumplimiento y suministro de los alimentos que se deben entregar de acuerdo a la minuta establecidas  a las unidades de servicio de HCB por parte de los profesionales del Centro Zonal  de manera trimestral 
</t>
  </si>
  <si>
    <t>informes</t>
  </si>
  <si>
    <t>ARGR2013-CGR-GU125</t>
  </si>
  <si>
    <r>
      <rPr>
        <b/>
        <sz val="10"/>
        <rFont val="Arial"/>
        <family val="2"/>
      </rPr>
      <t xml:space="preserve">Hallazgo 125. GUAJIRA. DEFENSA JUDICIAL (A, D). </t>
    </r>
    <r>
      <rPr>
        <sz val="10"/>
        <rFont val="Arial"/>
        <family val="2"/>
      </rPr>
      <t xml:space="preserve"> Mediante oficio 2014ER0085208 de junio 16 de 2014, el ICBF Regional Guajira remitió a la Contraloría copias de los incidentes de desembargo de cuentas bancarias presentados dentro de 13 procesos laborales que cursan en el Juzgado Laboral del Circuito de San Juan de César contra el ICBF. La CGR efectuó seguimiento a las actuaciones desplegadas para lograr el desembargo de sus cuentas. Se evidenció falta de Gestión por parte de los responsables de los procesos que se adelantan en contra del ICBF y debilidades de control y seguimiento oportuno, a las decisiones proferidas por los despachos judiciales y las actuaciones efectuadas por el responsable de la defensa judicial del ICBF en la
Guajira.
Respecto de los procesos que se relacionan a continuación, el Juzgado Laboral del Circuito de San Juan del Cesar informó mediante oficio 583 del 23 de julio de 2014, que los recursos de reposición fueron rechazados por haber sido presentados de manera extemporánea, y los de apelación fueron declarados
desiertos por no haberse cancelado el valor de las copias para remitirlos a la segunda instancia. Así mismo, informó que posteriormente se presentó incidente similar por parte del ICBF el cual fue rechazado de plano por haber operado la figura de preclusión de incidente. Contra las decisiones de rechazo se interpusieron recursos de apelación los cuales se concedieron en el efecto devolutivo y ya fueron enviadas las copias respectivas a la Sala Civil Familia Laboral del Tribunal de Riohacha para que se surta la alzada.
Por lo anterior, a la fecha se encuentran vigentes las medidas cautelares decretadas sobre las cuentas del ICBF dentro de los siguientes procesos: </t>
    </r>
    <r>
      <rPr>
        <i/>
        <sz val="10"/>
        <rFont val="Arial"/>
        <family val="2"/>
      </rPr>
      <t xml:space="preserve">Tabla No. 44. Procesos con medidas cautelares vigentes.
</t>
    </r>
    <r>
      <rPr>
        <sz val="10"/>
        <rFont val="Arial"/>
        <family val="2"/>
      </rPr>
      <t xml:space="preserve">Finalmente, de conformidad con la información remitida por el ICBF, para los siguientes casos no se observa que la medida cautelar decretada se haya levantado y aunque para algunos, remiten copia del auto que admite el recurso de apelación, no se remitió copia del auto apelado, razón por la cual no es claro el motivo del recurso de alzada: </t>
    </r>
    <r>
      <rPr>
        <i/>
        <sz val="10"/>
        <rFont val="Arial"/>
        <family val="2"/>
      </rPr>
      <t xml:space="preserve">Tabla No. 45. Procesos con medidas cautelares no levantadas.
</t>
    </r>
    <r>
      <rPr>
        <sz val="10"/>
        <rFont val="Arial"/>
        <family val="2"/>
      </rPr>
      <t>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t>
    </r>
  </si>
  <si>
    <t>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t>
  </si>
  <si>
    <t>hacer vigilancia continua de los terminos legales para la contestacion de los recursos de apelacion interpuestos por los apoderados de la entidad e incidentes de desembargo</t>
  </si>
  <si>
    <r>
      <rPr>
        <u/>
        <sz val="10"/>
        <rFont val="Arial"/>
        <family val="2"/>
      </rPr>
      <t>S</t>
    </r>
    <r>
      <rPr>
        <sz val="10"/>
        <rFont val="Arial"/>
        <family val="2"/>
      </rPr>
      <t>eguimiento continuo , mensualmente a los términos judiciales ordenados por ls autoridades pertinentes y cancelar las expensas necesarias para los correspondientes impulsos de los recursos</t>
    </r>
  </si>
  <si>
    <t>Informe de procesos ordinarios</t>
  </si>
  <si>
    <t>Cancelar las expensas necesarias para los correspondientes impulsos de los recursos de apelación con el fin de que sean enviados al Superior Jerárquico de tal forma que puedan ser fallados.</t>
  </si>
  <si>
    <t>Recibo de cancelación de expensas</t>
  </si>
  <si>
    <t>ARGR2014-CGR-GUA035</t>
  </si>
  <si>
    <t>GUAVIARE</t>
  </si>
  <si>
    <t>Hallazgo N° 35. Acreditación inexistencia de personal y perfil a contratar (A-D). Guaviare
El numeral 1.4.4 del manual de contratación del ICBF precisa que la Dirección de gestión humana o quien haga sus veces en las direcciones Regionales deberá “expedir las certificaciones de inexistencia de personal en planta para la suscripción de contratos de prestación de servicios profesionales o de apoyo a la gestión”. 
No obstante, en los expedientes de los contratos de prestación de servicios N° 952014009, para contratar profesional de apoyo al área financiera, N° 952014014, de apoyo a la gestión en el grupo de gestión de recursos, N° 952014021, con el fin de dar asistencia y acompañamiento al programa de primera infancia, N° 952014052, con objeto asesorar y apoyar en los aspectos técnicos legales de los programas de primera infancia, N° 952014073, con objeto asesorar y apoyar en los aspectos técnicos legales de los programas de primera infancia, y N° 952014077 de 2014, para prestar los servicios profesionales en derecho a fin de apoyar la gestión de las defensorías de familia, sin existir acreditación de la inexistencia del personal, además se detecta direccionamiento de los perfiles requeridos al exigirse entre los requisitos la experiencia laboral previa en el ICBF, pese a que las funciones a desarrollar no requieren de la especialidad relacionada con el área. Hallazgo con presunto alcance disciplinario.</t>
  </si>
  <si>
    <t xml:space="preserve">Estos hechos evidencian un desconocimiento de los principios de objetividad y transparencia, así como lo preceptuado en el artículo 1 del Decreto 2209 de 1998. 
</t>
  </si>
  <si>
    <t>1. Aplicar desde  la vigencia 2015 y subsiguientes de manera rigurosa los procesos y procedimientos que den alcance a los principios de objetividad y transparencia.</t>
  </si>
  <si>
    <t xml:space="preserve">1. Solicitar desde la direccion regional a la Dirección de Gestión Humana y/o desde la dependencia que designe la Sede Nacional la expedicion de la No existencia de No planta.                                                                        </t>
  </si>
  <si>
    <t xml:space="preserve">Memorando Y/o Correo Electronico la comunicación de solicitud.                                                                                                                                                                                                                                                                        </t>
  </si>
  <si>
    <t xml:space="preserve">2.Verificar en el aplicativo NAS o el que defina la sede nacional para hacer el seguimiento de cargas de necesidades de profesionales de No Existencia de Planta.                                                                                                                     
</t>
  </si>
  <si>
    <t xml:space="preserve">Base de Datos de Consecutivos vinculados en el aplicativo NAS.                                                                                                                                                                                                
                                                                                                                                                                </t>
  </si>
  <si>
    <t xml:space="preserve">3. Elaborar un estudio de cargas de acuerdo al dinamica de la regional con el acompañamiento de la firma que realizara el respectivo estdudio .                                          
</t>
  </si>
  <si>
    <t xml:space="preserve">Documento de estudio de Cargas     
                                                                                                                                                              </t>
  </si>
  <si>
    <t>ARGR2014-CGR-GUA036</t>
  </si>
  <si>
    <t xml:space="preserve">Hallazgo N° 36. Publicación Sistema Electrónico para la Contratación Pública SECOP (A-D). Guaviare
El Manual de Contratación establece como una de las directrices en materia de contratación, la de “cumplir con la publicación oportuna de todos los actos administrativos y actuaciones en el SECOP”, de conformidad con el artículo 19 del Decreto 1510 de 2013, no obstante, una vez revisados los procesos en el portal, fue posible determinar que algunos de los procesos de contratación no han sido registrados en el mismo, mientras que en otros sólo obran algunas de las piezas contractuales.
En la revisión de los contratos celebrados por el ICBF durante el año 2014, se detectó la ausencia de publicación de la totalidad de las actuaciones desarrolladas durante el proceso contractual en el SECOP para tres contratos. En 13, se registraron actos en forma extemporánea:
Ver Cuadro No.41 Contratos publicados extemporáneamente, en la página 88 del Informe.
Ver Cuadro No.42 Contratos no publicados en el SECOP, en la página 88 del Informe.
</t>
  </si>
  <si>
    <t>Lo anterior genera ausencia de publicidad de los procesos contractuales que se llevan a cabo al interior de la entidad, viéndose afectado a su vez el principio de transparencia.</t>
  </si>
  <si>
    <t>1. Asignar un auxiliar administrativo para apoyar la oficina juridica de la regional .</t>
  </si>
  <si>
    <t xml:space="preserve">1. Revisar el cargue en el aplicativo del SECOP de los contrato que ya ha sido cargados a partir del  primer y segundo semestre de 2015                                                                                                                                                                                                                                                                                                    </t>
  </si>
  <si>
    <t xml:space="preserve">Informe mensual </t>
  </si>
  <si>
    <t xml:space="preserve"> 2. Elaborar una base de datos para hacer seguimiento a la publicación del aplicativo del SECOP                                                                                                                                                                                                                                                                                                                                                                </t>
  </si>
  <si>
    <t>Base de datos en excell</t>
  </si>
  <si>
    <t xml:space="preserve"> 3. Elaborar un cronograma de seguimeinto contratos suscritos frente a contratos publicados                                                                                                                                                                                                                                                                                                                                                                                                           </t>
  </si>
  <si>
    <t xml:space="preserve">Cronograma                                                                                                             
</t>
  </si>
  <si>
    <t xml:space="preserve"> 4. Elaborar un memorando para todas las Coordinaciones de la Regional para establecer terminos de entrega de todos los procesos contractuales.   
</t>
  </si>
  <si>
    <t xml:space="preserve">Hallazgo N° 148. Supervisión de contratos (A-D). Guaviare
El artículo 21.3 del Manual de Contratación del ICBF, prevé: “Supervisión y/o Interventoría: (…)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En cada uno de los procesos contractuales efectuados por la entidad, se evidencia el acto de delegación de la supervisión en alguno de los funcionarios del ICBF, no obstante, se detectaron falencias en lo concerniente a la periodicidad de los informes, toda vez que, v. gr., en la revisión del proceso contractual N° 9520140044, se pudo establecer que obran tres (3) informes de supervisión correspondientes a febrero, abril y mayo de 2014, sin que se adviertan el número de informes requeridos para llevar a cabo la totalidad de pagos realizados al operador, teniendo en cuenta que, de acuerdo con el contrato, se exigía un informe por cada uno de los pagos. 
Frente a esta observación, la entidad manifiesta que esa modalidad de contratación no tiene previsto informes de supervisión, no obstante, en la cláusula decima primera del contrato, se estableció la labor de supervisión y las actividades que esta comprende.
</t>
  </si>
  <si>
    <t xml:space="preserve">1. Solicitar a todos los supervisores de contratos mediante memorando el cumplimiento y aplicación de la Guia del supervisor de contratos y convenios suscritos por el ICBF.                     
                                                                                                                                                     </t>
  </si>
  <si>
    <t xml:space="preserve"> 1. Solicitar mediante memorando  a los supervisores el cumplimiento y aplicación de la Guia del supervisor de contratos y convenios suscritos por el ICBF. la revisión y vertificación de cada contrato que se encuentra supervisando                                                                                                                                                                                                                                                                                                                  
</t>
  </si>
  <si>
    <t>Memorando.</t>
  </si>
  <si>
    <t xml:space="preserve"> 2. Delegar la Supervisión a traves de actos administrativos a los cargos establecidos en la Estructura Interna de la Regional     
                                                                                                                                                                                                                                                                                                                                                                                                                                                                                                                      </t>
  </si>
  <si>
    <t>Actos administrativos</t>
  </si>
  <si>
    <t xml:space="preserve"> 2. Socializar el Manual de Contratación con sus correciones y modificaciones al igual que la  Guia del supervisor de contratos y convenios suscritos por el ICBF.         
                                                                                                                                                </t>
  </si>
  <si>
    <t xml:space="preserve"> 1. Socializar a traves de un Grupo de Estudio el Manual de Contratación con sus correciones y modificaciones al igual que la  Guia del supervisor de contratos y convenios suscritos por el ICBF.                                                                                                                                                                                                                                                                                                                                                                                                                           
                                                                                                                                                                                                                                                                                                                                                                                                                                                                                                                      </t>
  </si>
  <si>
    <t>Acta de grupo de estudio.</t>
  </si>
  <si>
    <t>ARGR2014-CGR-GUA149</t>
  </si>
  <si>
    <t xml:space="preserve">Hallazgo N° 149. Actividades de Seguimiento y Supervisión (A). Guaviare
El numeral 21.3 del Manual de Contratación del ICBF, que regula lo atinente a la supervisión y/o interventoría, en su inciso tercero prevé: “(…) Los interventores y supervisores están facultados para solicitar informes, aclaraciones y explicaciones sobre el desarrollo de la ejecución contractual, y serán responsables por mantener informado al ICBF de los hechos o circunstancias que puedan constituir actos de corrupción tipificados como conductas punibles, o que puedan poner o pongan en riesgo el cumplimiento del contrato, o cuando tal incumplimiento se presente.”, sin embargo, en la revisión del Contrato de Aportes No. 9520140044, se detectaron inconsistencias relacionadas con el cumplimiento de las raciones entregadas durante el mes de marzo de 2014, lo anterior fue corroborado mediante visita fiscal efectuada a los Hogares Comunitarios, donde las madres comunitarias confirmaron estas deficiencias en el cumplimiento del objeto contractual, denotándose falta de supervisión en cuanto a la observancia de las obligaciones que le asistían al operador, en lo relacionado con las raciones alimentarias suministradas para los menores.
Las anteriores circunstancias se contraponen a los fines previstos con el objeto contractual y su alcance, así como con la Cláusula Tercera del Contrato de aporte 9520140044, que contempla, entre otras, las obligaciones de la entidad administradora; igualmente, se ven infringidos los principios de transparencia, economía, eficacia, eficiencia, responsabilidad, entre otros, que rigen la contratación y la función pública, consagrados en el artículo 209 de la Constitución Política, la Ley 489 de 1998, así como en el Manual de Contratación del ICBF.
</t>
  </si>
  <si>
    <t>1. Establecer un mecanismo de seguimiento y control para realizar seguimiento a la ejecucion de los contratos de la regional.</t>
  </si>
  <si>
    <t>1. Crear por medio de delegacion de dirección regional la creación de Comité Técnico Operativo</t>
  </si>
  <si>
    <t xml:space="preserve"> 1. La Oficina Juridica debera mediante memorando solicitar el informe final de supervisión del contrato 9520140044 de 2014.                                                                                                                                                                                                                                                                                                          
                                                                                                                                       </t>
  </si>
  <si>
    <t xml:space="preserve">1.  Elaborar el memorando del informe final de supervisión.                                                                                                                                                                                                                                                                                                                                                                                                                                                                                                                                                                                                                                                                                                                                                                                    </t>
  </si>
  <si>
    <t xml:space="preserve"> Memorando
</t>
  </si>
  <si>
    <t xml:space="preserve">1. Solicitar a traves de la Oficina Jurídica a la Oficina de Control Interno Disciplinario se inicie proceso de investigación sobre la actuación de la supervisora del contrato 9520140044 de 2014.
                                                                                                                                          </t>
  </si>
  <si>
    <t xml:space="preserve">1. Enviar solicitud de inicio del proceso de investigación 
                                                                                                                                                                                                                                                                                                                                                                                                                                                                                                                        </t>
  </si>
  <si>
    <t xml:space="preserve">Hallazgo N° 173. Inmuebles pendientes de legalizar (A). Guaviare
La Resolución 354 de 2007 de la Contaduría general de la Nación, que adopta el Régimen de Contabilidad Pública, establece en el Capítulo III los procedimientos contables para el reconocimiento y revelación de hechos relacionados con las Propiedad planta y Equipo, que en el numeral 27 Bienes Pendientes de legalizar, acápite 2627, textualmente establece: “Los bienes pendientes de legalizar corresponden a las propiedades, planta y equipo de la entidad contable pública cuya propiedad no ha sido formalizada…”
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t>
  </si>
  <si>
    <t>Lo anterior, por falta de inobservancia de medidas de Control Interno Contable y de los Principios de Contabilidad Pública lo que generó que los registros contables no sean confiables, consistentes y no muestran la realidad económica de la entidad.</t>
  </si>
  <si>
    <t>1.Solicitar  mediante oficio remitido por la dirección regional Guaviare, a la sede nacional los documentos soporte de la entrega de la obra realizada por Fonade o la fundacion minuto de dios para su  verificacion para su respectiva  legalización.debido a que este contrato se realizó desde la sede nacional.</t>
  </si>
  <si>
    <t>1. Realizar Monitoreo permanente de los oficios enviados a la sede nacional realizando la respectivas solicitudes.</t>
  </si>
  <si>
    <t>2..Enviar memorando a la sede dirección administrativa-gestión de bienes donde se redirecciona el hallazgo para su respectiva gestión. Asi mismo hacer seguimiento al memorando enviado para obtener la respuesta desde la dirección administrativa-gestión de bienes y realizar la legalización y reclasificación en la cuenta 164027</t>
  </si>
  <si>
    <t>1. Enviar correos electronicos mensualmente a la Dirección Adminstrativa Gestión de Bienes, solicitando la legalización y reclasificación contable d los convenios suscritos con Fundacion Minuto de Dios, Fonade</t>
  </si>
  <si>
    <t>2.Realizar la reclasificación en las respectivas cuentas contables una vez se refleje la legalización de los convenios en la conciliación mensual de SEVEN</t>
  </si>
  <si>
    <t>Registro contable</t>
  </si>
  <si>
    <t>ARGR2014-CGR-GUA177</t>
  </si>
  <si>
    <t xml:space="preserve">Hallazgo N° 177. Construcciones en curso (A). Guaviare
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
</t>
  </si>
  <si>
    <t>Lo anterior, denota deficiencias en el seguimiento y confiabilidad de la información contable. Configurándose una sobreestimación en dicha cuenta del activo y una subestimación de la cuenta 164001.</t>
  </si>
  <si>
    <t>1.Solicitar   a la sede nacional los documentos soporte de la entrega de la obra realizada por Fonade o la fundacion minuto de dios para su  verificacion para su respectiva  legalización.debido a que este contrato se realizó desde la sede nacional.</t>
  </si>
  <si>
    <t>1.Realizar memorando dirigido a la Direccion Administrativa, mediente el cual se solicita el soporte sobre la entrega de la obra realizada segun los convenios suscritos a Nivel Nacional.</t>
  </si>
  <si>
    <t xml:space="preserve">2.Realizar Monitoreo permanente de los oficios enviados a la sede nacional realizando la respectivas solicitudes.
</t>
  </si>
  <si>
    <t>ARGR2014-CGR-GUA179</t>
  </si>
  <si>
    <t xml:space="preserve">Hallazgo N° 179. Avalúos bienes inmuebles (A). Guaviare
El numeral 3.6 de la Resolución 357 de 2008 expresa que “Los bienes, derechos 
y obligaciones de la entidad contable pública deberán permanecer registrados en la contabilidad a valores actualizados”, no obstante, se detectó que algunos bienes inmuebles de la regional cuyo costo histórico asciende a $697,66 millones tienen como fecha de último avalúo el 4 de octubre de 2003, en contravención de las directrices establecidas en materia contable. Esta situación genera incertidumbre sobre las cuentas 1999 Valorizaciones y 3240 Superávit por Valorización.
</t>
  </si>
  <si>
    <t>1.Actualizar el avaluo de los bienes inmuebles de propiedad del ICBF Regional Guaviare</t>
  </si>
  <si>
    <t>1.Coordinar la actualizacion de los avaluos teniendo en cuenta la directriz emitida por el  ICBF nivel Nacional donde establece que  la realizacion de los avaluos será coordinada y consolidado desde el NIVEL NACIONAL, se procede a realizar la solicitud  para que se tengan en cuenta los inmuebles del ICBF REGIONAL GUAVIARE dentro del consolidado nacional y proceder a actualizar los avaluos.</t>
  </si>
  <si>
    <t xml:space="preserve">2.Actualizar el valor del inmueble y del predio según avaluo en el aplicativo SEVEN
</t>
  </si>
  <si>
    <t>Registro SEVEN</t>
  </si>
  <si>
    <t>ARGR2014-CGR-GUA194</t>
  </si>
  <si>
    <t xml:space="preserve">Hallazgo N° 194. Pasivos estimados (A). Guaviare
La Resolución 354 de 2007 de la Contaduría General de la Nación, que adopta el Régimen de Contabilidad Pública, establece en la sección VIII Normas Técnicas, relativas a los pasivos, Acápite 0348 Pasivos Estimados numeral 234, textualmente establece: “Los pasivos estimados deben reconocerse empleando criterios técnicos de conformidad con las normas y disposiciones legales vigentes” y el numeral 235 determina: “Los pasivos estimados se revelan atendiendo la naturaleza del hecho que los origine y deben reclasificarse al pasivo que corresponda, cuando la circunstancia que determinó la estimación se materialice”. 
Teniendo en cuenta el análisis realizado a los pasivos estimados y al Formato 9 Relación de Procesos Judiciales de la Regional, se determinó una subestimación por $259.38 millones en la cuenta 2460 Créditos Judiciales, toda vez que existe fallo condenatorio en firme y dicho monto debería estar registrado a 31 de diciembre de 2014 como una cuenta por pagar y no como una provisión. 
Asimismo, se presenta subestimación por $226.13 millones en la cuenta 2710 - Provisión para Contingencias, por cuanto a la fecha se encuentran en trámite 41 procesos de carácter laboral con identidad fáctica respecto de los procesos que se condenó a la entidad; generándose a su vez, una sobreestimación de la cuenta del ejercicio 323001, por el mencionado valor.
</t>
  </si>
  <si>
    <t>Lo anterior, debido a deficiencias en los mecanismos de control contable para el adecuado registro de las obligaciones y provisiones.</t>
  </si>
  <si>
    <t xml:space="preserve">1.Conciliar con el area juridica mensualmente los procesos a favor y en contra del ICBF </t>
  </si>
  <si>
    <t xml:space="preserve">1. Realizar conciliacion  mensual INTERAREAS (Juridica - Contabilidad)   donde se  unifique la informacion y se realiace depuracion de la misma, permitiendo presenta informacion ajustada a la realidad 
</t>
  </si>
  <si>
    <t xml:space="preserve">formato INTERAREAS
</t>
  </si>
  <si>
    <t>ARGR2014-CGR-GUA228</t>
  </si>
  <si>
    <t xml:space="preserve">Hallazgo N° 228. Bienes muebles (A). Guaviare 
El artículo 2 de la Ley 87 de 1993, establece que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No obstante, en la revisión de los bienes muebles, se estableció que el ICBF Regional Guaviare tiene en bodega para mantenimiento algunos bienes (lanchas o botes) que se encuentran expuestos a las heces de las palomas, lo que está ocasionando el deterioro acelerado de dichos bienes. Situación que denota deficiencias en el procedimiento de conservación, seguimiento y custodia de los bienes públicos administrados.
</t>
  </si>
  <si>
    <t xml:space="preserve">1.Contratar  un bien  inmueble que cuente con todas las condiciones de infraestructura que permita el adecuado almacenamiento de los bienes muebles que se encuentran en las bodegas de almacen  (bodega no explotados, inservibles, bodega de bienes en mantenimiento y bienes en general del ICBF regional  Guaviare.
</t>
  </si>
  <si>
    <t>1.Contratar en arrendamiento  un bien inmueble que permita el adecuado almancenamiento y custodia de los bienes de almacen
.</t>
  </si>
  <si>
    <t xml:space="preserve">Contrato de arrendamiento inmueble
</t>
  </si>
  <si>
    <t>HUILA</t>
  </si>
  <si>
    <t>Agilizar el procedimiento para depurar al 100%  de la cartera por incapacidades laborales pendientes.</t>
  </si>
  <si>
    <t>Solicitar a Sede Nacional  la  verificación e identificación de las partidas pendientes por conciliar con otras regionales, para la recuperacion del valor de las incapacidades de las  EPS, con la identificación expresa de las partidas pendientes por conciliar.</t>
  </si>
  <si>
    <t>Solicitar a Gestión Humana  una mesa de trabajo  para precisar las inquietudes al repsecto y dar respuesta a la Contraloria</t>
  </si>
  <si>
    <t>Soliitud</t>
  </si>
  <si>
    <t xml:space="preserve">Solicitar ante la Sede Nacional la asignacion oportuna de los DRXC por concepto de incapacidades que han sido consignadas en la cuenta unica nacional destinada para tal fin, </t>
  </si>
  <si>
    <t xml:space="preserve">Gestión realizada ante las EPS, para la transcripción de las incapacidades.                                                                               </t>
  </si>
  <si>
    <t xml:space="preserve"> Requerir a traves de  Memorando a las diferentes regionales que han recaudado dineros por reintegro de incapacidades por las diferentes EPS correspondinte a la Regional Huila, que han sido identificados por el grupo administrativo.                                                               
  </t>
  </si>
  <si>
    <t xml:space="preserve">realizar seguimiento periodico a los procesos por el abogado ejecutor en comite                                                  
  </t>
  </si>
  <si>
    <t>acta de comité</t>
  </si>
  <si>
    <t>ARGR2014-CGR-HUI005</t>
  </si>
  <si>
    <r>
      <t xml:space="preserve">Hallazgo N° 5. Aportes sobre la nómina (A). Huila
En la Regional Huila del ICBF, la cuenta 140202, presentan resoluciones de ejecutoría (mandamiento de pago) de 1999, 2006, 2007 y 2008, que después de haber cumplido el término de 5 años, en el año 2014 se expiden resoluciones de prescripción y remisibilidad con 10, 3, 2 y 1 años posteriores al mismo, respectivamente.
Las resoluciones de prescripción y remisibilidad de las obligaciones contenidas en las cuentas contables 140202 (Capital) y 147083 (Intereses), presentan diferencias de valores, entre los más representativos en el capital por $0,80 millones castigado de más en el contenido de la resolución, y en los intereses $0,58 millones castigados de menos en el contenido de la resolución.
</t>
    </r>
    <r>
      <rPr>
        <b/>
        <sz val="10"/>
        <rFont val="Arial"/>
        <family val="2"/>
      </rPr>
      <t>VER CUADRO No. 7</t>
    </r>
  </si>
  <si>
    <t xml:space="preserve">Se solicitara ajustar el F7 y F8  del Aplicativo del área de Recaudo, para que se pueda generar el ajuste de los intereses con la fecha con la cual se genero la Resolucion.  
</t>
  </si>
  <si>
    <t xml:space="preserve">Realizar el seguimiento  a traves de la herramienta establecida con el fin de depurar  todas aquellas cuentas que ya cuentan con el tiempo para su remisibilidad o prescripcion.
</t>
  </si>
  <si>
    <t>Reporte excel</t>
  </si>
  <si>
    <t>Presentar la  Resolucion aclaratoria, con la cual se evidencia que el porceso ya fue  realizado</t>
  </si>
  <si>
    <t>Resolucion</t>
  </si>
  <si>
    <t>ARGR2014-CGR-HUI028</t>
  </si>
  <si>
    <r>
      <t xml:space="preserve">Hallazgo N° 28. Soportes de pago de las cuentas por pagar (A-DIAN) Huila
El ICBF Regional Huila en 2014, recibió órdenes de pago y no solicitó la constitución de las facturas de las personas naturales y jurídicas evaluadas en la muestra de contratación que pertenecen o deben pertenecer al régimen común, y con resoluciones de facturación vencida, como se describe a continuación:
</t>
    </r>
    <r>
      <rPr>
        <b/>
        <sz val="10"/>
        <rFont val="Arial"/>
        <family val="2"/>
      </rPr>
      <t xml:space="preserve">VER CUADRO No. 37
</t>
    </r>
    <r>
      <rPr>
        <sz val="10"/>
        <rFont val="Arial"/>
        <family val="2"/>
      </rPr>
      <t>Las órdenes de pago de 2014 en el ICBF Regional Huila fueron de valor neto $100,172.78 millones, si la conducta de soportar los cobros con documentos no adecuados se mantuvo en la citada vigencia, al sumar los valores pagados a cada uno de los 20 contratistas con inconsistencias en las Cuentas por pagar, ascienden a $36,792.21 millones, que representa el 36.73%. Valores glosados representativos, máxime si lo revisado corresponde a una pequeña muestra de $1,112.55 millones que representa el 1.11% de las órdenes de pago de $100,172.78 millones.</t>
    </r>
  </si>
  <si>
    <t>Lo anterior debido a deficiencias de seguimiento de los supervisores y control financiero que permiten el recibo de documentos soportes de las transacciones, que no corresponden a lo establecido por la normatividad aplicable del Estatuto Tributario Nacional, generando posibles evasiones en los compromisos tributarios de los operadores y el no cumplimiento de las funciones de los encargados en el ICBF. Hallazgo con otra incidencia que se trasladará a la DIAN para lo de su competencia.</t>
  </si>
  <si>
    <t>Fortalecer el seguimiento y control fiananciero  de los documentos soportes  requeridos para pago, de acuerdo a la normatividad vigente aplicable del Estatuto Tributario Nacional y normatividad interna del ICBF.</t>
  </si>
  <si>
    <t xml:space="preserve">1. Retroalimentación al interior del personal del Grupo Financiero y al personal de apoyo en los centros zonales, de la normatividad vigente aplicable del Estatuto Tributario Nacional e  interna del ICBF, que sobre el procedimiento de pagos esten vigentes. </t>
  </si>
  <si>
    <t>Acta de Reunión</t>
  </si>
  <si>
    <t>2. Continuar realizando la verificación de los soportes entregados para el pago en cuanto al número de soportes,  información registrada en el Sistema contra  el contenido de la Certificación de Cumplimiento y la aplicación de la normatividad vigente aplicable del Estatuto Tributario Nacional y normatividad interna del ICBF.</t>
  </si>
  <si>
    <t>Cuentas tramitadas</t>
  </si>
  <si>
    <t>3. Porterior a los pagos, revisar  mensulamente el 10% (muestra al azar)  de los documentos soportes de los pagos o desembolsos  efectuados  en cumplimiento a los compromisos adquiridos por el ICBF, verificando el  cumplimiento de la normatividad vigente aplicable del Estatuto Tributario Nacional y normatividad interna del ICBF.</t>
  </si>
  <si>
    <t xml:space="preserve">Informe de verificación </t>
  </si>
  <si>
    <t>ARGR2014-CGR-HUI039</t>
  </si>
  <si>
    <t>Hallazgo N° 39. Riesgos en la contratación (A). Huila
El Contrato No. 274 de 2014, en los estudios previos no se contemplaron riesgos como la posible pérdida de los alimentos depositados en la bodega, con la exposición de otros agentes como riesgos de incendios, terremotos, a que está expuesto el patrimonio de la entidad; por falta de evaluación o previsión por parte de los encargados para la constitución de garantías, lo que puede ocasionar pérdidas para la entidad en caso que se presenten deterioros, robos o perdidas de alimentos.
Así mismo, en los formatos de visita al inmueble en mención realizado con fecha 24 de julio de 2014 por parte ICBF, se evidencia que la Bodega cuenta con servicios públicos de acueducto y alcantarillado, pero no existe una obligación de control de plagas.</t>
  </si>
  <si>
    <t>Por la falta de previsión y evaluación, lo que puede generar que no se pueda refrigerar o mantener en un ambiente adecuado los alimentos, ocurriendo posibles pérdidas y daños en la conservación de los mismos.</t>
  </si>
  <si>
    <t>Fortalecer el conocimiento en los servidores publicos en la estructuracion de estudios previos para el proceso contractual, que permita minimizar los riesgos en la perdida y daños en la conservacion de los alimentos  estrableciendo mayores controles.</t>
  </si>
  <si>
    <t>capacitacion y apoyo permanente  al personal en la estructuracion de estudios previos de los centros zonales que realizan tramites precontractuales.</t>
  </si>
  <si>
    <t>Retomar la matriz de riesgos para identificar cuales realmente corresponden a la modalidad del contrato</t>
  </si>
  <si>
    <t>Contemplar en la elaboracion del estudio previo todos los posibles eventos que puedan afectar la infraestructura que almacena alimentos para ser incluidos en la matriz  establecida. Con el apoyo de la Nutricionista Dietista</t>
  </si>
  <si>
    <t>Estudios previos</t>
  </si>
  <si>
    <t>ARGR2014-CGR-HUI042</t>
  </si>
  <si>
    <t>Hallazgo N° 42. Acuerdos de transparencia (A). Huila
Los contratos de aportes números: 7, 32, 82, 83, 118, 119, 125, 148, 152, 154, 157, 168,174,176, 188, 228, 229, de la vigencia 2014, y contrato 346 de 2013, poseen un anexo 1 “Acuerdo de transparencia”, separado del contrato principal y no se enuncia que este anexo hará parte integral del mismo como requisito para responder por los compromisos contractuales.</t>
  </si>
  <si>
    <t>Lo anterior debido a la falta de aplicación de los compromisos que se deben registrar el formato del contrato descrito por el ICBF, situación que determina que se pueda incumplir los demás compromisos adquiridos por fuera del contrato por parte de los contratistas.</t>
  </si>
  <si>
    <t>Contribuir que todos lo compromisos y obligaciones queden estipulados dentro de la minuta contractual para garantizar el cumplimiento de éstos.</t>
  </si>
  <si>
    <t xml:space="preserve"> incorporar en la minuta contractual una CLAUSULA en la cual refieran  que el Acuerdo de Transparencia haga parte intregal del respectivo contrato.</t>
  </si>
  <si>
    <t>Minuta Contractual</t>
  </si>
  <si>
    <t>ARGR2014-CGR-HUI043</t>
  </si>
  <si>
    <t>Hallazgo N° 43. Planeación contractual (A). Huila 
Contratos de aporte, 129, 119, 168, 118, 154, 174 de 2014 celebrado entre el ICBF y Asociaciones de Usuarios del Barrio Luis Ignacio Andrade, Secretariado Diocesano de Pastoral Social , Barrio la Florida, AVOSS, Barrio San Francisco de Asís del Municipio de Neiva, Hogares comunitarios de Bienestar Inspección de ITAIBE-San Félix respectivamente, iniciaron con 155 días hasta el 30 de septiembre de 2014 y posteriormente se efectuaron dos modificaciones de 4 meses más, es decir hasta el 30 de enero de 2015, así mismo el incremento presupuestal en un 42%, justificando técnicamente que no se puede suspender el servicio.</t>
  </si>
  <si>
    <t>Lo anterior debido a la falta de planificación presupuestal para la prestación del servicio continuo, conllevando a celebrar adiciones y posibles riesgos en no contar con los recursos para prorrogar los contratos y la correspondiente suspensión en la atención de las familias y FAMI.</t>
  </si>
  <si>
    <t>Gestionar ante la sede nacional para que solicite ante el Minihacienda el  traslado de los recurso completos para toda la vigencia fiscal conforme al requerimiento de la CGR</t>
  </si>
  <si>
    <t xml:space="preserve">Mediante acta de comite ampliado evidenciar  el cumplimiento del procedimiento de programacion de metas sociales y financieras PR2.MPE1   </t>
  </si>
  <si>
    <t>Acta comité estrategico ampliado</t>
  </si>
  <si>
    <t>ARGR2014-CGR-HUI048</t>
  </si>
  <si>
    <t>Hallazgo N° 48. Convenios y contratos de aporte (A). Huila Operador sin capacidad financiera
El contrato de aporte No.346 de agosto de 2013, con vigencia futura hasta el mes de julio de 2014 y adicionado hasta diciembre de 2014, celebrado entre el ICBF y la Corporación para el Desarrollo de las Ciencias de la Investigación e Innovación-CODECIN por $3.781 millones, según certificado de existencia y Representación Legal de la Cámara de Comercio de Neiva, la empresa CODECIN posee un patrimonio de $10 millones y unos activos de acuerdo a los informes financieros por $57 millones, se le adjudico directamente el contrato de aporte por $3.781 millones sin capacidad financiera.</t>
  </si>
  <si>
    <t>Por deficiencias de Gestión, seguimiento y control lo que genera que se contrate operadores que posean riesgos durante el proceso contractual, para la ejecución, manejo de desembolsos y cumplimiento del objeto contractual.</t>
  </si>
  <si>
    <t>Aplicación debidamente de instructivos y orientaciones impartidas por Nivel Nacional para la selección de operadores de los servicios del ICBF.</t>
  </si>
  <si>
    <t>Aplicar lineamientos de evaluacion de la capacidad financiera de los proponentes, impartido por la Dirección de Primera Infancia de la Sede Nacional del ICBF</t>
  </si>
  <si>
    <t>Actas de comité de contratacion</t>
  </si>
  <si>
    <t>Sugerir a la SN la estructuracion de indicadores financieros  acorde al hallazgo reportado por la CGR</t>
  </si>
  <si>
    <t>ARGR2014-CGR-HUI099</t>
  </si>
  <si>
    <t>Hallazgo N° 99. Contratación de prestación de servicios (A). Huila Estudios Previos
En los contratos de prestación de servicios para el apoyo de la Gestión, números: 7, 32, 82, 83, 228 y 229 de 2014 no se registra dentro de los estudios previos el perfil del profesional o persona a contratar, debido a la falta de planeación contractual, seguimiento y control de quien elaboran los pliegos, lo que genera posibles contrataciones de personal diferentes al perfil solicitado por las dependencias que lo requieren, como el Riesgo de la contratación no idónea para la ejecución de las funciones.</t>
  </si>
  <si>
    <t>Ajustar los Estudios Previos de manera que se evidencie el perfil del profesional o persona a contratar.</t>
  </si>
  <si>
    <t>Ajustar los Estudios Previos.</t>
  </si>
  <si>
    <t>Formato de Estudios Previos</t>
  </si>
  <si>
    <t>ARGR2014-CGR-HUI107</t>
  </si>
  <si>
    <t xml:space="preserve">Hallazgo N° 107. Hogares Comunitarios de Bienestar HCB (A). Huila
El contrato 197 celebrado con la Asociación Fundación Social Amor y Vida, cuyo objeto es atender a la primera infancia en el marco de la estrategia de cero a Siempre específicamente a los niños y niñas menores de cinco 5 años, por valor de $2.453,9 millones, de acuerdo al informe del supervisor, el anexo No 36 “estándares del servicio” a junio 2014, el porcentaje de calificación por el operador fue del 50%, lo que no garantiza el cumplimiento de los estándares técnico, jurídico y administrativo. 
El contrato de aporte 119 de 2014, celebrado entre el ICBF y el Secretariado Diocesano de Pastoral Social - Diócesis de Garzón, por $1.155,9 millones con el objeto de atender a la primera infancia en el marco de la estrategia de cero a siempre, específicamente a los niñas y niñas menores de cinco años de familias en situación de vulnerabilidad, en el informe técnico de supervisión de fecha 7 de mayo de 2014 reporta el informe de supervisión los hogares, HCB Cariñositos, HCB Los Angelitos, requieren apoyo en asistencia técnica en el componente pedagógico de salud y nutrición, así mismo las evaluaciones de aseguramiento de estándares registradas en el anexo 34 presenta una calificación por parte del ICBF de 66%, determinándose que cumple parcialmente con los estándares frente a la prestación del servicio. </t>
  </si>
  <si>
    <t xml:space="preserve">Lo anterior, debido a la falta de exigencia del ICBF a este tipo de operadores para realizar un plan de mejoramiento, lo que genera una prestación del servicio sin las condiciones de infraestructura adecuadas y los consecuentes riesgos en el proceso contractual, lo que puede presentar deficiencias en la prestación del servicio, e insatisfacción de los usuarios del programa.
</t>
  </si>
  <si>
    <t xml:space="preserve">Hacer acompañamiento a la EAS en la construccion de planes de mejoramiento como resultado de la aplicacion de los estandares de calidad para superar las variables que se encuentren en riesgo. </t>
  </si>
  <si>
    <t>Hacer seguimiento a los  planes  de asistencia técnica de los  centros zonales y verificar que se desarrollen actividades encaminadas a capacitar a las madres comunitarias, en los componentes  pedagógico y de salud y nutrición.</t>
  </si>
  <si>
    <t>Incluir en las exigencias al Operador un Plan de mejora para las infraestructuras y hacer el debido seguimiento para su cumplimiento</t>
  </si>
  <si>
    <t xml:space="preserve">Brindar asistencia técnica a los agentes educativos comunirtarios de la modalidad de Hogar Comunitario tradicional en el componente pedagógico y de salud y nutrición de los centros  zonales. </t>
  </si>
  <si>
    <t>ARGR2014-CGR-HUI108</t>
  </si>
  <si>
    <t>Hallazgo N° 108. Infraestructura física-baterías sanitarias del Hogar Infantil El Guambitario – Neiva (A - D). Huila
En las instalaciones del Hogar Infantil El Guambitario, ubicado en Neiva se observa falta de mantenimiento, evidenciando mala conservación y estado de los muros: falta resane del pañete de paredes, impermeabilizar muros y pintura; así, como la falta de reparación de los daños en las instalaciones sanitarias. 
Las baterías sanitarias del hogar infantil están diseñadas para personas adultas, las cuales no están acordes a las dimensiones para prestar el servicio a los niños.</t>
  </si>
  <si>
    <t>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t>
  </si>
  <si>
    <t>Incluir en las exigencias al Operador un Plan de mejora para las infraestructuras</t>
  </si>
  <si>
    <t>Verificar la propiedad de la infraestructura
Solicitar plan de mejora a la EAS acorde a la forma de tenencia del inmueble (arrendamiento, comodato)</t>
  </si>
  <si>
    <t>Plan de mejora</t>
  </si>
  <si>
    <t>ARGR2014-CGR-HUI125</t>
  </si>
  <si>
    <r>
      <t xml:space="preserve">Hallazgo N° 125. Indicadores y metas (A). Huila Comportamiento indicadores Tablero de Control
La Regional del ICBF Huila no cumplió con las metas proyectadas de los indicadores relacionados en el siguiente cuadro, toda vez que no se realizaron las actividades programadas.
</t>
    </r>
    <r>
      <rPr>
        <b/>
        <sz val="10"/>
        <rFont val="Arial"/>
        <family val="2"/>
      </rPr>
      <t>VER CUADRO No. 121</t>
    </r>
  </si>
  <si>
    <t>Por debilidades administrativas, que ocasionaron incumplimiento de las metas contempladas en el Plan de Acción, que afectan la gestión y resultados de la entidad.</t>
  </si>
  <si>
    <t>Propender por el mejoramiento del resultado de los indicadores de gestion de la regional y hacer seguimiento a cada una d elas actividades planteadas para su mejora</t>
  </si>
  <si>
    <t xml:space="preserve">Reporte permenente a los dueños de proceso de los resultados periodicos de los indicadores de gestion. </t>
  </si>
  <si>
    <t>Correos electronicos</t>
  </si>
  <si>
    <t>Propender por el mejoramiento del resultadomde los indicadores de gestion de la regional</t>
  </si>
  <si>
    <t>Realizar monitoreo a traves de los comites ampliados al comportamiento de los indicadores y formular acciones de mejora para los critico y en riesgo</t>
  </si>
  <si>
    <t>ARGR2014-CGR-HUI143</t>
  </si>
  <si>
    <t>Hallazgo N° 143. Reasignación de apoderado (A). Huila 
En el Proceso No.1999-00100T.2.F.103. Causa de la Demanda: Aportes parafiscales, Demandado: Construobras Ltda., Estado Actual de la Demanda:Solicita información a la Cámara de Comercio.
En el proceso se evidencia que el ICBF, presenta siete (7) meses sin apoderado para defender los intereses del instituto en el presente proceso.</t>
  </si>
  <si>
    <t>Lo anterior debido a la falta de supervisión y control, lo que podría ocasionar una decisión en contra a los intereses del Estado.</t>
  </si>
  <si>
    <t xml:space="preserve">Proceder a revisar las   57  carpetas  de los procesos judiciales, junto con el abogado asignado a la Representacion Judicial. </t>
  </si>
  <si>
    <t>Revisar los 57  procesos judiciales</t>
  </si>
  <si>
    <t>carpetas</t>
  </si>
  <si>
    <t>ARGR2014-CGR-HUI148</t>
  </si>
  <si>
    <t>Hallazgo N° 148. Supervisión de contratos (A-D). Huila
Contrato 118 de aporte de 2014, celebrado entre el ICBF y AVOSS, por valor inicial de $673,2 millones, no obstante de poseer un acta de disminución No 2 firmada el 13 de agosto de 2014, soportada en la baja cobertura del municipio de TARQUI se trasladaron los cupos a otra entidad de servicio, y de acuerdo a la evaluación realizada por el supervisor al operador es incoherente con la evaluación presentada en los meses de agosto, septiembre de 2014, referente a 653 niños.</t>
  </si>
  <si>
    <t>Lo anterior debido a que no se actualiza la disminución de los cupos que han sido trasladados a otras sedes, generando posible reconocimiento de cupos inexistentes, con la consecuente posibilidad de pérdida de recursos.</t>
  </si>
  <si>
    <t xml:space="preserve">Acompañamiento mediante ejerccio practico a los Centros Zonales  y equipos Administrativo, tecnico y financieros  para verificar los  que los informes presentados por las EAS  sean coherentes con el lineamiento técnico,      identificando  inconsistencias  y trazar acciones de mejora.
</t>
  </si>
  <si>
    <t xml:space="preserve">Brindar asistencia técnica y  financiera a los  centros zonales, para garantizar  la coherencia entre el reporte del sistema de información cuentame, el seguimiento a la ejecución de los contratos de aporte y la programación de metas sociales y financieras.  
  </t>
  </si>
  <si>
    <t xml:space="preserve">Actas
</t>
  </si>
  <si>
    <t xml:space="preserve">Hacer seguimiento  a la documentacion  contenida en las  carpetas de contratos de aporte Primera infancia   de manera  trimestral.  </t>
  </si>
  <si>
    <t>Realizar  verificación a los documentos que soportan la  ejecución del contrato,mejorando la calidad de la informacion reportada, ejerciendo auto coltrol.</t>
  </si>
  <si>
    <t>ARGR2014-CGR-HUI156</t>
  </si>
  <si>
    <t>Hallazgo N° 156. Desembolsos no autorizados (A – D). Huila
Los Contratos de Aporte No.154 y 157 de 2014 celebrados entre el ICBF y Asociación de Usuarios del programa de hogares comunitarios de Bienestar Inspección de ITAIBE - San Félix y hogares comunitarios de Bienestar del casco urbano del Municipio de Tesalia, respectivamente.
El primer desembolso no se realizó por el 21% como lo enuncia la cláusula del contrato si no por el 43%, en los dos primeros meses de enero y febrero de 2014, debido a la falta de control y seguimiento del supervisor, lo que genera desordenes financieros, presupuestales y el riesgo que el contratista pueda incumplir con sus compromisos contractuales. Hallazgo con presunta incidencia disciplinaria.</t>
  </si>
  <si>
    <t>Lo anterior debido a la falta de control y seguimiento del supervisor, lo que genera desordenes financieros, presupuestales y el riesgo que el contratista pueda incumplir con sus compromisos contractuales.</t>
  </si>
  <si>
    <t>Fortalecer el seguimiento y control fiananciero  de la liquidación de los desembolsos y  documentos soportes  requeridos para pago, de acuerdo a lo establecido en las minutas contractuales  y normatividad interna del ICBF.</t>
  </si>
  <si>
    <t>1. Continuar con la retroalimentación permanente a los servidores publicos Supervisores de contratos, y  contratistas  que apoyan la supervisión, sobre normatividad vigente  y lineamientos  del procedimiento de pagos</t>
  </si>
  <si>
    <t>2. Revisar los documentos soportes de los pagos o desembolsos  verificando el  cumplimiento de la normatividad vigente  y lineamientos , que sobre el procedimiento de pagos esten vigentes.</t>
  </si>
  <si>
    <t>Certificación de pagos.</t>
  </si>
  <si>
    <t>ARGR2014-CGR-HUI157</t>
  </si>
  <si>
    <t>Hallazgo N° 157. Avalúo inmuebles (A). Huila
En el Contrato No. 274 de fecha 30 julio del 2014, por $1.2 millones,cuyo objeto es el arrendamiento de Bodega en el Municipio de Garzón para almacenamiento de alimentos. Estado: Sin liquidar.
Se carece de soportes del mercado inmobiliario, con el fin de verificar la eficiencia en las condiciones económicas del predio, su características para almacenaje y riesgos que puede estar expuesto el mismo, por roedores, aireación, iluminación, condiciones de higiene y valor del mismo.</t>
  </si>
  <si>
    <t>Debido a la falta de aplicabilidad de los estudios previos, seguimiento y control del ICBF, lo que genera riesgos en la perdida de alimentos allí depositados y que se contrate bienes inmuebles que no reúnan requisitos para el cumplimiento del objeto contractual.</t>
  </si>
  <si>
    <t xml:space="preserve">Tener en cuenta en el proceso precontractual para llevar a cabo la contratcion directa de "arrendamiento de inmueble" los soportes de mercado inmobiliario, pese a no ser exigido por la legislacion contractual y el manual de contratacion. </t>
  </si>
  <si>
    <t xml:space="preserve">Realizar revision a los documentos precontractuales </t>
  </si>
  <si>
    <t>ARGR2014-CGR-HUI158</t>
  </si>
  <si>
    <t>Hallazgo N° 158. Inicio de ejecución sin requisitos legales-Pólizas del Contrato (A - D). Huila
Acerca de los contratos de aporte 119, 118, 188, 176, 331, de 2014 celebrados entre el ICBF y el Secretariado Diocesano de Pastoral Social, AVOSS, Asociaciones de la Inspección de la Ulloa municipio de Rivera, Rafael Azuero 2 de Neiva, COMFAMILIAR y 346 de 2013 con CODECIN, se estableció que se ejecutan contratos sin la aprobación de las pólizas que garanticen las coberturas requeridas para cada tipo de contratación.</t>
  </si>
  <si>
    <t>Debido a la falta de seguimiento y control del supervisor, permitiendo que se inicien los contratos sin el lleno de los requisitos legales y los riesgos contractuales que se puedan ocasionar. Hallazgo con presunta incidencia disciplinaria.</t>
  </si>
  <si>
    <t>se hace referencia al acta de inciio, la cual  registra la fecha de suscripcion del contrato y esta no corresponde a la fecha de la aprobacion de la póliza.  Con base en esto, se realizara control a los documentos por parte del abogado asignado al centro zonal o grupo de la regional.</t>
  </si>
  <si>
    <t>realizar control a los documentos y  solictar a la nutricionista dietista que revise se incluyan  los riesgos de la cadena alimenticia  en los estudios previos</t>
  </si>
  <si>
    <t>Acta de Aprobacion de Poliza.</t>
  </si>
  <si>
    <t>ARGR2014-CGR-HUI168</t>
  </si>
  <si>
    <r>
      <t xml:space="preserve">Hallazgo N° 168. Nómina (A). Huila Cartera prescrita – Aportes sobre la nómina 
La regional Huila del ICBF a 31-12-2014, tiene cartera de aportes sobre la nómina desde las vigencias 2006 a 2009, sobre la cual ya prescribió la acción de cobro en cuantía de $58,49 millones, sobreestimación correspondiente a las cuentas contables 140202 Aportes sobre la nómina con $13,93 millones y 147083 Otros intereses con $44,56 millones y por contrapartida, sobreestimación en el patrimonio por $58,49 millones, como se describe a continuación:
</t>
    </r>
    <r>
      <rPr>
        <b/>
        <sz val="10"/>
        <rFont val="Arial"/>
        <family val="2"/>
      </rPr>
      <t>VER CUADRO No. 162</t>
    </r>
  </si>
  <si>
    <t>Por deficiente seguimiento y control e ineficaz gestión en los procesos de cobro de aportes de nómina en el ICBF Huila, lo que conlleva a que disminuya los recursos del Instituto necesarios para el cumplimiento misional de los programas que desarrolla.</t>
  </si>
  <si>
    <t>Realizar Seguimiento y Hacer Depuracion de los procesos que ya cuentan con Remisibilidad y Prescripcion.</t>
  </si>
  <si>
    <t xml:space="preserve">Realizar Seguimieno mensualmente.
</t>
  </si>
  <si>
    <t>Resolucion de prescripcion o remisibilidad.</t>
  </si>
  <si>
    <t>ARGR2014-CGR-HUI177</t>
  </si>
  <si>
    <t>Hallazgo N° 177. Construcciones en curso (A). Huila
La regional Huila del ICBF a 31-12-2014, revela para la subcuenta 161501 Construcciones en curso-Edificaciones un saldo por $1,712.82 millones, que corresponde a convenios suscritos en vigencias anteriores, entre el ICBF Sede Nacional y algunas entidades, para la construcción de infraestructura en diferentes municipios, obras que se registran contablemente en la Dirección Regional por instrucciones del nivel central, que en la mayoría de los casos no individualiza las construcciones, lo que origina incertidumbre contable.</t>
  </si>
  <si>
    <t>Coordinar con sede nacional la liquidacion de convenios interadministrativos</t>
  </si>
  <si>
    <t>solictar a  Sede Nacional, mediante memorando la liquidación del Convenio, debido que culmino el 30 de Junio de 2015, correspondiente al contrato 1719 de 2013, estudios y diseños del Centro Zonal La Plata.</t>
  </si>
  <si>
    <t>ARGR2014-CGR-HUI185</t>
  </si>
  <si>
    <t xml:space="preserve">Hallazgo N° 185. Valorizaciones y Avalúos (A). Huila
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t>
  </si>
  <si>
    <t>Insistir ante el  IGAC, dar prioridad al requerimiento de visita al lugar y tramite de englobe del predio de la sede regional ICBF, a trave s de un derecho de peticion.</t>
  </si>
  <si>
    <t>Enviar los oficio  
En el  Comité de bienes celebrado el pasado 25 de Septiembre, se determino, remitir nuevamente otra comunicación al IGAC, Para que suministre la informacion requerida para el englobe de los inmuebles donde funcionan  la sede regional y  las oficinas del grupo Administrativo, se da de plazo un mes para que den respuesta favorable, o de lo contrario la abogada del grupo juridico presentara una accion de tutrela por incumplimiento a las peticiones presentadas.</t>
  </si>
  <si>
    <t>Actualización contable a través de la comparación del valor en los libros contra el avaluo Técnico</t>
  </si>
  <si>
    <t>Oficiar a la Sede Nacional, para solicitar esta necesidad del respectivo avaluo
La  Coordinacion Administrativa,  solicito mediante memorando N°003947 del 07/04/2015,  DIRIGIDO A LA COORDINADORA DEL GRUPO DE GESTION DE BIENES  DE LA SEDE NACIONAL,  la solicitud de avaluos para la actualizacion contable o comercializacion de bienes PR36 MP1 P5. adjuntando el formato de relacion de bienes para actualizacion de valor contable con 18 registros correspondientes a los bienes inmuebles de la regional Huila.</t>
  </si>
  <si>
    <t>ARGR2014-CGR-HUI208</t>
  </si>
  <si>
    <t>Hallazgo N° 208. Actualización del Banco de datos de los procesos judiciales (A). Huila
Proceso: No. 41001-33-31-003-2007-006-00. Acción: Contractual, Demandante: Universidad Surcolombiana. Estado Actual de la Demanda: Negación de las pretensiones.
Proceso: No.41001-33-31-004-2006-00144-00. Juzgado 3 Administrativo de Descongestión. Demandante: Nina Omen Quinayas. Estado Actual de la Demanda a la fecha se encuentra en fallo de primera y segunda instancia. 
En estos procesos la entidad no ha actualizado la relación de los procesos a favor o en contra del Instituto.</t>
  </si>
  <si>
    <t>Debido a que a la fecha aún aparecen vigentes en el aplicativo del banco datos de la entidad, por falta de control y seguimiento se podría tener información desactualizada y que no cumpla con la depuración del archivo.</t>
  </si>
  <si>
    <t>Actualizar banco de datos de los procesos judiciales junto con el abogado encargado.</t>
  </si>
  <si>
    <t xml:space="preserve">realiza revision de las carpetas y presentar consolidado de las mismas
</t>
  </si>
  <si>
    <t>57 carpetas.</t>
  </si>
  <si>
    <t>ARGR2014-CGR-HUI211</t>
  </si>
  <si>
    <t>Hallazgo N° 211. Manejo archivo procesos judiciales (A- AGN). Huila
Los proceso Judiciales: No. 41001-33-31-002-2007-00201-00, 41001-33-31-003-2007-006-00, 41001-31-05-002-2001-00019-00, 1999-00100T.2.F.103, 41-0012331-002-2000-02963-00, 41001-31-03-003-2005-00167-01 y 41-00123-31-000-2005-0277-00,No. 412983105001-2014-00043-00, 41001-31-05-001-2012-057, 41001-3333-701-2012-00096-00, 41001-3333-1701-2012-0011200. Los documentos registros de las actuaciones de las partes y los juzgados se encuentra en forma desorganizada e incompleta como la presentación de las demandas, alegatos de conclusión, cesiones de apoderados entre otros; lo que genera dificultad hacer los seguimientos al debido proceso lo que puede generar pérdidas de la documentación importante en el proceso de investigación. 
Este hallazgo se trasladará al Archivo General de la Nación.</t>
  </si>
  <si>
    <t>ARGR2014-CGR-HUI216</t>
  </si>
  <si>
    <t>Hallazgo N° 216. Cuentas bancarias inactivas (A). Huila 
La regional Huila del ICBF en 2014 registró en la cuenta contable 111005 Cuenta corriente, los movimientos de las 14 cuentas corrientes bancarias, de las cuales permanecen inactivas 5 que corresponden a las del Banco Popular 160002432, 390001261, las del Bancolombia 07615856203, 07679981618 y la del banco de Occidente 256849936, presentan movimientos de depuración del saldos erróneos generados por la migración de SIF a SIIF Nación II.</t>
  </si>
  <si>
    <t>Lo anterior, por deficiencias de seguimiento y control interno contable, que aumentan los costos y el riesgo de fraudes tanto a las entidades bancarias como a sus titulares al aperturar o conservar cuentas de ahorro o corriente y no utilizarlas.</t>
  </si>
  <si>
    <t>Mantener activas las cuentas bancarias, de ahorro o corriente, requeridas en la Regional Huila, conforme a las instrucciones impartidas por la Dirección Financiera del ICBF.</t>
  </si>
  <si>
    <t xml:space="preserve">1.Verificar en la Banca Virtual, la canelación de las cuentas solicitadas mediante memorando del 10 de junio de 2015,  enviado a la coordindora del grupo de tesoreria Dra Gloria Amparo Avila
</t>
  </si>
  <si>
    <t xml:space="preserve">Número de cuentas inactivas canceladas.
</t>
  </si>
  <si>
    <t>2. Verificar que el Nivel Nacional haya efectuado las cancelaciones de las cuentas bancarias inactivas, tanto en los Bancos como en SIIF NACION, solicitadas en la presente vigencia por la Direción Regional mediante memorando del 10 de Junio de 2015, enviado a la coordindora del grupo de tesoreria Dra Gloria Amparo Avila</t>
  </si>
  <si>
    <t>Número de cuentas inactivas canceladas.</t>
  </si>
  <si>
    <t xml:space="preserve">3. Consultar con el Nivel Nacional que criterios o que directrices debemos tener en cuenta para la cancelación de las cuentas Bancaria.
</t>
  </si>
  <si>
    <t>Memorando y/o correo electrónico</t>
  </si>
  <si>
    <t>ARGR2014-CGR-HUI218</t>
  </si>
  <si>
    <r>
      <t xml:space="preserve">Hallazgo N° 218. Base de Deudores Morosos del Estado (A). Huila 
Consultados los deudores de 2014 del ICBF regional Huila en la Base de Deudores Morosos del Estado-BDME, se establece que no reportó los deudores de las cuentas contables 140202 y 147083 correspondientes a Universidad Surcolombiana, Procesadora y Comercializadora de Alimen, Compañía Avícola Casablanca SA y Central de Abastos del Sur S.A., los cuales superaban los 5 SMMLV, con valor total dejado de reportar de $261.92 millones, como se describe a continuación:
</t>
    </r>
    <r>
      <rPr>
        <b/>
        <sz val="10"/>
        <rFont val="Arial"/>
        <family val="2"/>
      </rPr>
      <t>VER CUADRO No. 188</t>
    </r>
  </si>
  <si>
    <t>Lo anterior, por deficiente control y seguimiento de los reportes a aplicativos institucionales del Gobierno Nacional, que limita a la Contaduría General de la Nación acerca del conocimiento de las acreencias a favor del Estado correspondientes a los saldos en mora de los derechos causados y revelados, a una fecha de corte.</t>
  </si>
  <si>
    <t>1, Realizar seguimiento  mensual a cada uno de los procesos referente al impulso procesal  o  las gestiones pertinentes para la efectivdad del cobro de la obligacion  o el cierre  por remisibilidad  o prescripcion, con el fin de determinar si continúa o no en la BDME</t>
  </si>
  <si>
    <t>Informe de verificación de los procesos.</t>
  </si>
  <si>
    <t>2. Mediante las conciliaciones mensuales determinar  que deudores se deben incluir en la BDME, que cumplan con los requisitos estipulados en los decretos 3361 del 2004 y el 1695 del 25/05/2005.</t>
  </si>
  <si>
    <t>Concialiación mensual entre Recaudo, Coactivo, Jurídica y Contabilidad.</t>
  </si>
  <si>
    <t>ARGR2014-CGR-HUI220</t>
  </si>
  <si>
    <t>Hallazgo N° 220. Edificaciones pendientes de legalizar (A). Huila 
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t>
  </si>
  <si>
    <t>Lo anterior, por falta de observancia de medidas de Control Interno Contable y de los Principios de Contabilidad Pública, la falta de gestión oportuna por parte del Grupo de Gestión de Bienes del Nivel Central para la terminación y liquidación de convenios para proceder a la protocolización y legalización de las obras concluidas, el recibo a satisfacción de los Estudios y Diseños de Construcción y Dotación efectuadas en los diferentes centros zonales del ICBF, lo que generó que los registros contables no sean confiables, consistentes y no muestran la realidad económica de la entidad.</t>
  </si>
  <si>
    <t>solictar a  Sede Nacional, mediante memorando la liquidación del Contrato, debido que culmino el 30 de Junio de 2015, correspondiente al contrato 1719 de 2013, estudios y diseños del Centro Zonal La Plata.</t>
  </si>
  <si>
    <t>ARGR2014-CGR-HUI232</t>
  </si>
  <si>
    <r>
      <t xml:space="preserve">Hallazgo N° 232. Sistema de Información Cuéntame (A). Huila
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
</t>
    </r>
    <r>
      <rPr>
        <b/>
        <sz val="10"/>
        <rFont val="Arial"/>
        <family val="2"/>
      </rPr>
      <t>VER CUADRO No. 195</t>
    </r>
    <r>
      <rPr>
        <sz val="10"/>
        <rFont val="Arial"/>
        <family val="2"/>
      </rPr>
      <t xml:space="preserve">
En el Hogar Infantil de Santa Inés vigencia 2014, en el listado aparecen 130 registros de la vigencia 2014 y en el aplicativo solamente 97.</t>
    </r>
  </si>
  <si>
    <t>Lo anterior, por deficiencias de seguimiento y control interno, resultando información no real, que implica baja confiabilidad en los datos incluidos en el aplicativo CUÉNTAME.</t>
  </si>
  <si>
    <t xml:space="preserve">Monitoreo de la informacion reportada por las EAS al aplicativo,en calidad y cantidad de beneficiarios registrados 
</t>
  </si>
  <si>
    <t>Solicitar a la Dirección de Primera Infancia establecer el procedimiento para el análisis del registro de la información en ingresada en el aplicativo CUENTAME-</t>
  </si>
  <si>
    <t>Solicitar a la Dirección de Primera Infancia adelantar una  mesa  de trabajo con la Regional y centros zonales con el fin de analizar los resultados obtenidos del sistema de información y evidenciar   compromisos en el alcance de la meta.</t>
  </si>
  <si>
    <t>Asistencia técnica a  las entidades administradoras del servicio  y digitadores del  aplicativo.</t>
  </si>
  <si>
    <t>acta</t>
  </si>
  <si>
    <t>ARGR2014-CGR-HUI235</t>
  </si>
  <si>
    <t>Hallazgo N° 235. Nuevo Modelo Financiero (A). Huila
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 por falta de gestión y control, puede conllevar a aumentar el riesgo de confiabilidad en la información reportada.</t>
  </si>
  <si>
    <t>Retraso de la migración de datos desde otras aplicaciones utilizadas por la entidad; por falta de gestión y control, puede conllevar a aumentar el riesgo de confiabilidad en la información reportada.</t>
  </si>
  <si>
    <t>Dar traslado a la Sede Nacional teniendo en cuenta que el Aplicativo Nuevo Modelo Financiero es implementado directamente desde este Nivel.</t>
  </si>
  <si>
    <t>Por medio de Memorando sucrito por la Dirección Regional, dar traslado directamene a la Sede Nacional  por ser de su competencia.</t>
  </si>
  <si>
    <t>MEMORANDO</t>
  </si>
  <si>
    <t>AE2014-CGR-NYA-HU-013</t>
  </si>
  <si>
    <r>
      <t xml:space="preserve">Hallazgo 13 A. Discontinuidad en los programas de Clubes Juveniles y Pre Juveniles:
</t>
    </r>
    <r>
      <rPr>
        <sz val="10"/>
        <rFont val="Arial"/>
        <family val="2"/>
      </rPr>
      <t>El  alcance de los Contratos 223/10 y 379/11 establece: "Promover y potencializar redes juveniles y alianzas estrategicas existente en el sector y que fortalezcan la agrupación juvenil, promover la participación y el desarrollo de competencias ciudadanas de los niños, niñas y adolecentes en los diferentes ámbitos: (social, político, económico y familiar), desarrollar acciones que promuevan el emprendimiento y la productividad, como parte del proyecto de vida grupal e individual y apoyar la garantía de sus derechos". Se presenta discontinuidad e inactividad en los programas de los Clubes Juveniles y Pre Juveniles, conformados durante la ejecución de los Contratos 223/10 y 379/11, aunque los operadores desarrollaron en los módulos pedagógicos acciones de formación y participación ciudadana, alianzas estrategicas con el SENA, Policía, Alcaldías Municipales, Casa de Cultura, entre otros.</t>
    </r>
  </si>
  <si>
    <t xml:space="preserve">Lo anterior, por no realizar acciones de fortalecimiento a la población juvenil, situación que limita el derecho a la participación y fortalecimiento de los grupos, principio orientador fundamental para la asociación y construcción de ciudadanía. </t>
  </si>
  <si>
    <t xml:space="preserve">Impulsar la dinamización de redes sociales para favorecer la participación de los niños, niñas y adolescentes en diferentes espacios físicos y virtuales, de acuerdo a los lineamientos, plazos de ejecución contractual y directrices que se establezcan para el programa Generaciones con Bienestar. </t>
  </si>
  <si>
    <t xml:space="preserve">Dinamizar al menos una vez en el mes, el contenido de 1 red virtual creada por el operador que les permita conectarse a los niños, niñas y adolescentes del programa, en torno al trabajo que se adelanta en el territorio.
El seguimiento se realizará en reunión mensual, con presencia de centro zonal, regional y operador. </t>
  </si>
  <si>
    <t>Oficio del operador donde se evidencie el cumplimiento con los soportes correspondientes.</t>
  </si>
  <si>
    <t xml:space="preserve">Ingresar al facebook nacional del Programa Generaciones con Bienestar al menos una vez al mes y mantener dinamizado el contenido a través del trabajo que se adelanta en el territorio, con la participación de los niños, niñas y adolescentes del Programa.
El seguimiento se realizará en reunión mensual, con presencia de centro zonal, regional y operador. </t>
  </si>
  <si>
    <t>Oficio del operador donde se evidencie el cumplimiento con los soportes correspondientes</t>
  </si>
  <si>
    <t>AE2014-CGR-NYA-HU-014</t>
  </si>
  <si>
    <r>
      <t xml:space="preserve">Hallazgo 14 A. Continuidad en los Programas de Generaciones con Bienestar:
</t>
    </r>
    <r>
      <rPr>
        <sz val="10"/>
        <rFont val="Arial"/>
        <family val="2"/>
      </rPr>
      <t xml:space="preserve">Componente de "Formación y Participación", propuesto en el Módulo Los niños, niñas y adolecentes son ciudadanos: cuyo objetivo es fortalecer la capacidad de los niños , niñas y adolecentes para la toma de decisiones y la participación en espacios públicos y privados, actuando como vigías de sus derechos y promotores de sus responsabilidades, a partir del ejercicio de la ciudadanía. En desarrollo de los Contratos 362/12 y 301/13 los niños, niñas y adolecentes vinculados al programa Generaciones con Bienestar, aunque fueron capacitados por el operador en los temas propuestos en la oferta pedagógica: Ciudadanía  y Mecanismos de Participación, Cultura de la Legalidad, Liderazgo, Espacios de Deliberación y Concertación, los resultados esperados en el desarrollo de este componente, no se consolidaron respecto al ejercicio de liderazgo  y Conformación de Organizaciones, Vinculación a Mecanismos de Participación Ciudadana (diferentes al programa), descritos en los lineamientos técnicos del programa. </t>
    </r>
  </si>
  <si>
    <t>Por presentarse no continuidad de los grupos participantes, por cuanto su vinculación llega únicamente hasta la finalización del contrato. Situación que no genera valor agregado, al proceso de formación de los beneficiarios de la estrategia, que permitan crear nuevos mecanismos de control social y la participación en los diferentes espacios locales: Veedurías Ciudadanas, Concejos Municipales de Juventud, Comité Consultivos de Jóvenes, otras formas de Participación Comunitaria Juvenil, en cumplimiento a los Artículos 12 y 13 de la Convención de los Derechos del Niño   - CDN, que busca promover y estimular la participación de los niños, niñas, adolecentes y jóvenes en todos los asuntos que los afecte.</t>
  </si>
  <si>
    <t xml:space="preserve">Impulsar la participación de los niños, niñas y adolescentes en escenarios o espacios dispuestos en el territorio de acuerdo a los lineamientos, plazos de ejecución contractual y directrices que se establezcan para el programa Generaciones con Bienestar. </t>
  </si>
  <si>
    <t xml:space="preserve">Gestionar la articulación interinstitucional al menos una vez al mes, para la participación de niños, niñas y adolescentes del programa en mesas, comités o diferentes escenarios del territorio, de acuerdo a las dinámicas y posibilidades del mismo. 
El seguimiento se realizará en reunión mensual, con presencia de centro zonal, regional y operador. </t>
  </si>
  <si>
    <t>AE2014-CGR-NYA-HU-015</t>
  </si>
  <si>
    <r>
      <t>Hallazgo 15 A. Consolidación de la Política Pública de Juventud.</t>
    </r>
    <r>
      <rPr>
        <sz val="10"/>
        <rFont val="Arial"/>
        <family val="2"/>
      </rPr>
      <t xml:space="preserve">
En desarrollo del Convenio 095 de 2011 entre el ICBF y OIM, se suscribió el Convenio 620/11 entre la OIM y la Fundación de Apoyo Social FAS para los municipios de Neiva y Pitalito, se logró generar expectativa e impacto en la población juvenil, frente a los procesos de participación, promoviendo el derecho a ser informados, a informar, a conocer, a expresar, a deliberar, a opinar, a organizarse, mediante actividades realizadas con los jóvenes en sus comunidades o macro encuentros de formación, lográndose la "Conformación de dos Veedurías Ciudadanas" , Programa Bienestarina: (1) en Pitalito, y (1) en Neiva, proceso que conto con el acompañamiento de ICBF .</t>
    </r>
  </si>
  <si>
    <t xml:space="preserve">La participación de la población juvenil no presenta continuidad por cuanto su acompañamiento solamente se dio durante la ejecución de contrato, situación que dificulta el desarrollo de la Consolidación de la Política Pública de Juventud a nivel Local y Departamento. </t>
  </si>
  <si>
    <t xml:space="preserve">Gestionar la articulación interinstitucional al menos una vez al mes, para la participación de niños, niñas y adolescentes del programa en mesas, comités o diferentes escenarios del territorio, de acuerdo a las dinámicas y posibilidades del mismo. 
El seguimiento se realizará en reunión mensual, con presencia de centro zonal, regional y operador. 
</t>
  </si>
  <si>
    <t>ARGR2014-CGR-JUR020</t>
  </si>
  <si>
    <t>JURIDICA Y
FINANCIERA</t>
  </si>
  <si>
    <r>
      <t xml:space="preserve">Hallazgo N° 20. Registros contables de Cartera, Contabilidad vs. Jurídica (A - D). Sede Nacional
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dado que del análisis y revisión efectuada a la cuenta Deudores, identificada con código contable 140202- aportes parafiscales, cuya fuente de información fue la suministrada por el ICBF . 
En contabilidad se partió del saldo final registrado en los estados contables del Instituto a diciembre 31 de 2014 por $65.467,16 millones, información que dista de la aportada por la Oficina Jurídica (en su primera respuesta) valores que se describen a continuación:
</t>
    </r>
    <r>
      <rPr>
        <b/>
        <sz val="10"/>
        <rFont val="Arial"/>
        <family val="2"/>
      </rPr>
      <t xml:space="preserve">CUADRO N 23, CUADRO N 24, CUADRO N 25, CUADRO N 26 y CUADRO N 27
</t>
    </r>
    <r>
      <rPr>
        <sz val="10"/>
        <rFont val="Arial"/>
        <family val="2"/>
      </rPr>
      <t xml:space="preserve">
De acuerdo con la información plasmada en los anteriores cuadros, se observaron diferencias respecto de los valores registrados en contabilidad frente a una de las fuentes generadoras de información como lo es la Oficina Jurídica, equivalentes a $83,1millones y $9,8 millones que al cierre de la vigencia no fueron registrados. 
</t>
    </r>
  </si>
  <si>
    <t>Deficiencias que afectan la información reconocida y revelada a través de los estados contables. Hallazgo con presunta incidencia disciplinaria</t>
  </si>
  <si>
    <t>Realizar acciones en coordinación con la Dirección Financiera para proceder a la debida conciliación contable de los Procesos Coactivos.</t>
  </si>
  <si>
    <t>Preparar memorando dirigido a las Direcciones Regionales solicitando remitir certificación mensual de información de procesos judiciales, Concursales y Coactivos debidamente  conciliados entre el Grupo Financiero y el Grupo Jurídico Regional.</t>
  </si>
  <si>
    <t>Memorando dirigido a las Regionales</t>
  </si>
  <si>
    <t>ARGR2014-CGR-JUR021</t>
  </si>
  <si>
    <r>
      <t xml:space="preserve">Hallazgo N° 21. Análisis castigo de Cartera Contabilidad vs. Jurídica (A - D) Sede Nacional
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
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
Relación de información inicialmente suministrada por la Entidad:
</t>
    </r>
    <r>
      <rPr>
        <b/>
        <sz val="10"/>
        <rFont val="Arial"/>
        <family val="2"/>
      </rPr>
      <t>CUADRO N 28, CUADRO N 29 CUADRO N 30 Y CUADRO N 31</t>
    </r>
    <r>
      <rPr>
        <sz val="10"/>
        <rFont val="Arial"/>
        <family val="2"/>
      </rPr>
      <t xml:space="preserve">
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t>
    </r>
  </si>
  <si>
    <t>Situación que denota falencias de articulación al interior de la Entidad, así como debilidades en la revelación y reconocimientos de los hechos económicos, por no estar la información contable integrada. Hallazgo con presunta incidencia disciplinaria.</t>
  </si>
  <si>
    <t>Realizar acciones en coordinación con la Dirección Financiera para proceder a la debida conciliación contable de los Procesos Coactivos y de la cartera castigada.</t>
  </si>
  <si>
    <t>JURIDICA</t>
  </si>
  <si>
    <t>2. Implementar una base de datos que permita identificar con mayor certeza el estado de la cartera castigada tanto por remisión como por prescripción de las obligaciones, a través del ingreso de información que debe realizar la regional y reportar mensualmente a la OAJ.</t>
  </si>
  <si>
    <t>Base de datos implementada</t>
  </si>
  <si>
    <t>ARGR2014-CGR-JUR130</t>
  </si>
  <si>
    <r>
      <rPr>
        <b/>
        <sz val="10"/>
        <rFont val="Arial"/>
        <family val="2"/>
      </rPr>
      <t>Hallazgo N° 130. Base de datos (A - D). Sede Nacional</t>
    </r>
    <r>
      <rPr>
        <sz val="10"/>
        <rFont val="Arial"/>
        <family val="2"/>
      </rPr>
      <t xml:space="preserve">
La información que reporta la Oficina Jurídica de la entidad sobre el estado de los procesos judiciales en los cuales está inmerso el ICBF, presenta deficiencias en su contenido, al observar que existe disparidad de conceptos en lo consignado en las columnas donde se describe lo referente a fallos, pretensiones y pagos realizados, lo cual no permite hacer un análisis preciso sobre la verdadera situación jurídica de la entidad, toda vez que los apoderados a quienes les asiste la responsabilidad de alimentar el aplicativo, utilizan a su libre albedrio denominaciones distintas para referirse a un mismo concepto, dificultando así su consolidación e interpretación. 
Hecho que desdice de las funciones y responsabilidades encomendadas a los Jefes, Asesores de las Oficinas Jurídicas de las entidades o quienes hagan sus veces, tal como fue dispuesto en el artículo 7 del 2052 del 16 de octubre de 2014. 
A ello se suma que el aplicativo donde se registra la situación litigiosa de las entidades del Estado, revela inconsistencias de diligenciamiento, que se derivan de la falta de seguimiento y control del nivel central, en responsabilidad de la oficina jurídica, como área tutora de ejercer la defensa judicial y hacer seguimiento a los procesos a través de la información allí consignada.
De conformidad con la respuesta de la entidad, es pertinente indicar, que este ente de control no desconoce que el aplicativo eKOGUI, antes LITIGOB, que es la herramienta oficial creada por la Agencia de Defensa Jurídica del Estado, para la adecuada gestión del riesgo fiscal, asociado con la actividad judicial y extrajudicial y que ésta es parametrizada por esa Agencia. 
El cuestionamiento que aquí se hace, no está dirigido al aplicativo eKOGUI, sino lo que se reprocha es la información que fue rendida a la Comisión auditora y sobre la cual basó su análisis y que es igual a la contenida en el formato F9, que a su vez fue rendida a la CGR a través de la cuenta fiscal.
Es necesario señalar, que las deficiencias evidenciadas por la CGR se corroboran pero resultan exiguas frente a las detectadas por la Oficina de Control Interno del ICBF, en el seguimiento realizado al LITIGOB y a la gestión procesal del segundo semestre de 2014, en cumplimiento del deber que le fue otorgado a ésta en el parágrafo único del artículo 3 del Decreto 1795 de 2007, las cuales fueron comunicadas a la Oficina Jurídica de ésta, y donde se manifiesta entre otras que: 
En dos (2) casos y en un mismo proceso aparece el ICBF como demandante y demandado, 61 procesos no fueron registrados en la plataforma LITIGOB, inconsistencias en el retiro o bloqueo de los apoderados, el ICBF reporta 77 y LITIGOB 108 bloqueados o inactivos, 16 apoderados sin el rol de asignado, no se ha llevado a cabo el registro de prejudiciales, no se han incluido las nuevas etapas procesales que trae el Código de Procedimiento Administrativo y de lo Contencioso Administrativo.
Procesos identificados con ID están a cargo de apoderados que ya no hacen parte de la Entidad, procesos terminados aparecen todavía en el LITIGOB, la totalidad de los procesos de varios apoderados externos no tienen diligenciados campos del aplicativo (ID 590574, ID 291093). Hallazgo con presunta connotación disciplinaria.
</t>
    </r>
  </si>
  <si>
    <t>Realizar gestiones en coordinacion con la Agencia Nacional de Defensa Jurídica del Estado - ANDJE, tendientes a mejorar la idoneidad de la información litigiosa del ICBF registrada por las Direcciones Regionales en las plaformas e-KOGUI y  F9-SIRECI.</t>
  </si>
  <si>
    <t>1. Revisar e identificar nombres de apoderados con duplicidad en el registro de información litigiosa del Estado y solicitar a la ANDJE realizar la correccion de las inconsistencias presentadas.</t>
  </si>
  <si>
    <t>Oficio dirigido a la ANDJE</t>
  </si>
  <si>
    <t>2. Realizar capacitaciones a los apoderados de las Direcciones Regionales en el ingreso y actualización de la informacion litigiosa del ICBF en e-KOGUI y F9-SIRECI.</t>
  </si>
  <si>
    <t xml:space="preserve">Capacitaciones </t>
  </si>
  <si>
    <t>3. Solicitar a la ANDJE realizar corrección en los registros de la información Litigiosa respecto a la calidad del actor en los procesos en los cuales el ICBF registra como demandante y demandado.</t>
  </si>
  <si>
    <r>
      <t xml:space="preserve">Hallazgo N° 131. Sentencias y fallos judiciales en contra de la entidad (A). Sede Nacional, Cauca y Cundinamarca 
• Sede Nacional. Cuantificación de fallos judiciales
Artículo 192 de la Ley 1437 de 2011-Código de Procedimiento Administrativo y de lo Contencioso Administrativo.
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
</t>
    </r>
    <r>
      <rPr>
        <b/>
        <sz val="10"/>
        <rFont val="Arial"/>
        <family val="2"/>
      </rPr>
      <t xml:space="preserve">CUADRO N 128 Fallos judiciales en contra del ICBF
</t>
    </r>
    <r>
      <rPr>
        <sz val="10"/>
        <rFont val="Arial"/>
        <family val="2"/>
      </rPr>
      <t xml:space="preserve">
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
</t>
    </r>
  </si>
  <si>
    <t>Realizar acciones en coordinación con la Dirección Financiera para proceder a la debida conciliación contable de los Procesos Judiciales.</t>
  </si>
  <si>
    <t>ARGR2014-CGR-JUR132</t>
  </si>
  <si>
    <r>
      <rPr>
        <b/>
        <sz val="10"/>
        <rFont val="Arial"/>
        <family val="2"/>
      </rPr>
      <t>Hallazgo N° 132. Intereses moratorios (A – D - IP). Sede Nacional</t>
    </r>
    <r>
      <rPr>
        <sz val="10"/>
        <rFont val="Arial"/>
        <family val="2"/>
      </rPr>
      <t xml:space="preserve">
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 que al tenor indica: 
</t>
    </r>
    <r>
      <rPr>
        <i/>
        <sz val="10"/>
        <rFont val="Arial"/>
        <family val="2"/>
      </rPr>
      <t xml:space="preserve">
“Artículo 6. Daño patrimonial al Estado. Para efectos de esta ley se entiende por daño patrimonial al Estado la lesión del patrimonio público, representada en el menoscabo, disminución, perjuicio, detrimento, pérdida,uso indebidoo deterioro de los bienes o recursos públicos, o a los intereses patrimoniales del Estado, producida por una gestión fiscal antieconómica, ineficaz, ineficiente,inequitativae inoportuna, que en términos generales, no se aplique al cumplimiento de los cometidos y de los fines esenciales del Estado, particularizados por el objetivo funcional y organizacional, programa o proyecto de los sujetos de vigilancia y control de las contralorías. Dicho daño podrá ocasionarse por acción u omisión de los servidores públicos o por la persona natural o jurídica de derecho privado, que en forma dolosa o culposa produzcan directamente o contribuyan al detrimento al patrimonio público”.</t>
    </r>
    <r>
      <rPr>
        <sz val="10"/>
        <rFont val="Arial"/>
        <family val="2"/>
      </rPr>
      <t xml:space="preserve">
</t>
    </r>
    <r>
      <rPr>
        <b/>
        <sz val="10"/>
        <rFont val="Arial"/>
        <family val="2"/>
      </rPr>
      <t>CUADRO N 130 CERTIFICACION PAGO DE INTERESES MORATORIOS</t>
    </r>
    <r>
      <rPr>
        <sz val="10"/>
        <rFont val="Arial"/>
        <family val="2"/>
      </rPr>
      <t xml:space="preserve">
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
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
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En consecuencia este hallazgo tiene presunta connotación disciplinaria y se recomienda iniciar una Indagación Preliminar.
</t>
    </r>
  </si>
  <si>
    <t>Realizar acciones que tiendan a garantizar el adecuado seguimiento a los pagos de Sentencias, Conciliaciones, Laudos arbitrales y a los trámites de acción de repetición.</t>
  </si>
  <si>
    <t xml:space="preserve">1. Ajustar el procedimiento establecido para el pago de Sentencias, Laudos Arbitrales, Conciliaciones y trámites de acción de repetición, centralizando los pagos desde la Sede de la Dirección General. </t>
  </si>
  <si>
    <t>2. Solicitar a la Direcciòn de Planeacion realizar las gestiones para garantizar la suficiencia de los recursos para el pago de Sentencias, Laudos Arbitrales y  Conciliaciones.</t>
  </si>
  <si>
    <t xml:space="preserve">Oficio dirigo a la Dirección de Planeación </t>
  </si>
  <si>
    <t>ARGR2014-CGR-JUR133</t>
  </si>
  <si>
    <r>
      <rPr>
        <b/>
        <sz val="10"/>
        <rFont val="Arial"/>
        <family val="2"/>
      </rPr>
      <t>Hallazgo N° 133. Pago de intereses moratorios (A - F - D). Antioquia</t>
    </r>
    <r>
      <rPr>
        <sz val="10"/>
        <rFont val="Arial"/>
        <family val="2"/>
      </rPr>
      <t xml:space="preserve">
...
No obstante, el proceso de reparación directa radicado bajo el número 05001333101720070015700, que concluyó con el fallo de segunda instancia en contra del ICBF proferido el 8 de mayo de 2013 y ejecutoriado el día 24 de mayo de 2013, fue pagado por la entidad el día 22 de julio de 2014, siendo el plazo máximo el día 24 de marzo de 2014. Por tanto, los intereses moratorios causados a partir del 25 de marzo de 2014 y hasta el día del pago, esto es, 22 de julio de 2014, cuantificados en un valor de $24.993.731, constituyen un presunto detrimento patrimonial a los recursos de la entidad. 
De igual forma, el proceso de reparación directa No. 05001333102920070010801, que concluyó con el fallo de segunda instancia en contra del ICBF, proferido el 18 de septiembre de 2013 y ejecutoriado el 7 de octubre de 2013, fue pagado por la entidad el día 19 de septiembre de 2014, siendo el plazo máximo de pago el 7 de agosto de 2014. Razón por la cual los intereses moratorios causados a partir del 8 de agosto de 2014 y hasta el día del pago, esto es, 19 de septiembre de 2014, cuantificados en un valor de $14.528.008, constituyen un presunto detrimento patrimonial a los recursos de la entidad. 
Hallazgo administrativo con presunta connotación disciplinaria y fiscal.
</t>
    </r>
  </si>
  <si>
    <t xml:space="preserve">Lo anterior, debido a deficiencias en la gestión y falta de oportunidad en el proceso de pago de sentencias, generando un daño patrimonial en cuantía de $39.521.739.
</t>
  </si>
  <si>
    <t>ARGR2014-CGR-JUR134</t>
  </si>
  <si>
    <r>
      <rPr>
        <b/>
        <sz val="10"/>
        <rFont val="Arial"/>
        <family val="2"/>
      </rPr>
      <t xml:space="preserve">Hallazgo N° 134. Pago intereses moratorios por sentencias y conciliaciones (A). Bogotá </t>
    </r>
    <r>
      <rPr>
        <sz val="10"/>
        <rFont val="Arial"/>
        <family val="2"/>
      </rPr>
      <t xml:space="preserve">
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
...evidenciando que el pago de dichos intereses moratorios, no se dio por olvido, ni omisión, ni conducta negligente; sin embargo, el pago de estos intereses por parte de la Regional Bogotá fue evidente, haciendo necesario que la Regional suscriba acciones de mejoramiento al respecto.
</t>
    </r>
  </si>
  <si>
    <t xml:space="preserve">Debido a algunas falencias en la planeación para el manejo de recursos en el rubro de sentencias y conciliaciones y en la gestión al exigir a la DIAN la expedición de certificaciones de manera oportuna; </t>
  </si>
  <si>
    <t>ARGR2014-CGR-JUR135</t>
  </si>
  <si>
    <r>
      <rPr>
        <b/>
        <sz val="10"/>
        <rFont val="Arial"/>
        <family val="2"/>
      </rPr>
      <t>Hallazgo N° 135. Política de Defensa Judicial  (A). Sede Nacional</t>
    </r>
    <r>
      <rPr>
        <sz val="10"/>
        <rFont val="Arial"/>
        <family val="2"/>
      </rPr>
      <t xml:space="preserve">
El ICBF da cuenta que durante el 2014 impetró 17 acciones de repetición con el fin de recuperar los $2.273.7 millones que fueron pagados por la entidad en acatamiento de las condenas proferidas en su contra y que se originaron por las acciones presuntamente dolosas o gravemente culposas cometidas por sus funcionarios, quienes actuaban en su nombre y en representación de éste y especialmente por los contratistas con los cuales el ICBF mediante la modalidad de aportes había suscrito contratos y quienes no cancelaron los emolumentos salariales o prestacionales que les correspondían como patronos, sin que hubiese sido advertido por el ICBF, en virtud de lo dispuesto en el artículo 1 de la Ley 80 de 1993 y las consecuencias que se contemplan en el Artículo 2 de esta Ley. 
Dada la repetitividad de los fallos judiciales en contra del ICBF y que posteriormente dieron lugar a que éste iniciara las correspondientes acciones de repetición, es dable señalar que el ICBF no blinda el devenir de los riesgos contractuales, en acogimiento de lo dicho en el artículo 40 de la Ley 80 de 1993, y en especial lo señalado en el Artículo 19 del Decreto 1716 de 2009, “Funciones del Comité de Conciliación”,por lo que queda expuesta a decisiones judiciales que comprometen el patrimonio público, producto del pago de sumas económicas a que es sometido, en solidaridad procesal y al que en el buen sentir no estaría obligado. 
Como ejemplo particular de lo anterior es el caso donde el juzgado de PIVIJAY Magdalena condena solidariamente al ICBF al pago de indemnización, intereses y prestaciones sociales entre otras, por despido injusto según relación de siete (7) trabajadores de la ASOCIACION DE PADRES DE FAMILIA Y VECINOS DEL HOGAR INFANTIL DE PIVIJAY, con quien el ICBF tenía suscrito un contrato de aportes, estimando que en conjunto las pretensiones alcanzaban los $523.5 millones, pero que al pretender ser incoadas las respectivas demandas en atención de lo dispuesto en el numeral 7 del Artículo 4 de la Ley 80 de 1993, éstas fueron rechazadas o inadmitidas por los juzgados, lo que hace que los recursos allí involucrados no sean objeto de recuperación. 
</t>
    </r>
  </si>
  <si>
    <t xml:space="preserve">Esta situación demuestra que la entidad carece de un eficiente y efectivo control y seguimiento sobre las obligaciones del contratista, en cabeza de los responsables de adelantar las tareas de supervisión en los contratos que suscribe para el desarrollo de su quehacer misional. 
</t>
  </si>
  <si>
    <t>Expedir Política de Prevencion del daño antijuridico, en la cual se incluyen temas contractuales.</t>
  </si>
  <si>
    <t>1. Diseñar documento de política de prevención del daño antijuridico incluyendo temas contractuales.</t>
  </si>
  <si>
    <t>Política de prevencion del daño antijuridico del ICBF</t>
  </si>
  <si>
    <t>2. Realizar seguimiento al proceso Judicial en el caso de PIVIJAY.</t>
  </si>
  <si>
    <t>ARGR2014-CGR-JUR140</t>
  </si>
  <si>
    <r>
      <rPr>
        <b/>
        <sz val="10"/>
        <rFont val="Arial"/>
        <family val="2"/>
      </rPr>
      <t>Hallazgo N° 140. Proceso concursal (A). Casanare</t>
    </r>
    <r>
      <rPr>
        <sz val="10"/>
        <rFont val="Arial"/>
        <family val="2"/>
      </rPr>
      <t xml:space="preserve">
Memorando 11300 del 15 de junio de 2006, emitido por la Oficina Jurídica del ICBF, en el cual determina el procedimiento a seguir en procesos de jurisdicción coactiva, cuando los demandados entran en procesos concursales, de reestructuración de pasivos o liquidación voluntaria.
En el trámite del Proceso de Jurisdicción Coactiva N°001 de 2010, se observa que mediante Auto sin número se suspendió dicho proceso, debido a que la empresa investigada entró en liquidación y el promotor designado por la Superintendencia de Sociedades, informó que se graduó el crédito a favor del ICBF. 
Se determinó que durante las vigencias 2010 a 2014, el ICBF no designó un abogado de la Sede Nacional para que hiciera seguimiento al proceso de liquidación que se tramita en la Superintendencia de Sociedades, incumpliendo lo establecido en el memorando 11300 del 15 de junio de 2006, emitido por la Oficina Jurídica del ICBF, el cual expresa: “…(iii) Remitirá copia del expediente al Grupo Jurídico de la Regional o Agencia, o a la Oficina Jurídica de la Sede Nacional, si el proceso debe adelantarse en Bogotá y el crédito se originó en una Regional diferente a Bogotá y Cundinamarca, para que se designe apoderado…”.
Según oficio radicado 2013-01-180831 del 22 de mayo de 2013, la Superintendencia de Sociedades, informó al ICBF que podían consultar por la página web el estado del proceso, pero que esta herramienta no sustituye el deber legal de las partes que intervienen en los procesos de consultar personalmente los expedientes de su interés.
En respuesta dada por la Entidad, argumentan que a fin de subsanar esta observación, el 17 de abril de 2015, el ICBF elabora poder designando a un abogado de la Sede Central para que realice seguimiento al proceso en la Superintendencia de Sociedades. 
</t>
    </r>
  </si>
  <si>
    <t xml:space="preserve">La falta de control y seguimiento oportuno por parte de la Oficina Jurídica al cumplimiento de la normatividad establecida al interior del ICBF, conllevó a que el proceso concursal, estuviera muchos años sin apoderado de la Sede Central, incumpliendo lo establecido en el memorando 11300 de junio de 2006 y poniendo en riesgo la oportunidad de las actuaciones dentro de dicho proceso. </t>
  </si>
  <si>
    <t>Continuar realizando seguimiento a los procesos concursales a través de un abogado de la Oficina Asesora Jurídica.</t>
  </si>
  <si>
    <t>Realizar seguimiento a los Procesos concursales en la Superintendencia de Sociedades.</t>
  </si>
  <si>
    <t>Informes  trimestrales</t>
  </si>
  <si>
    <t>ARGR2014-CGR-JUR141</t>
  </si>
  <si>
    <r>
      <rPr>
        <b/>
        <sz val="10"/>
        <rFont val="Arial"/>
        <family val="2"/>
      </rPr>
      <t>Hallazgo N° 141. Procesos laborales en contra del municipio de Caloto y otras entidades por aportes patronales (A – D – C. Secc. Judicatura). Cauca</t>
    </r>
    <r>
      <rPr>
        <sz val="10"/>
        <rFont val="Arial"/>
        <family val="2"/>
      </rPr>
      <t xml:space="preserve">
Artículo 56 de la Resolución 384 de 2008, Artículo 317  del Código General del Proceso, Manual de Funciones del ICBF, Resolución No. 8484 de 2013 Manual Específico de Funciones y Competencias Laborales, Artículo 34 Numeral 2 de la Ley 734 de 2002 Código Único Disciplinario.
Mediante Resolución No. 0050 del 29 de abril de 2003, el ICBF constituyó en mora del aporte parafiscal al Municipio de Caloto por $28.9 millones; en Proceso Ejecutivo 2003-00126 del 25 de noviembre de 2003 se libra Mandamiento de Pago, notificado el 9 de diciembre del mismo año. De acuerdo a la liquidación que hace el Juzgado de la deuda, a junio de 2010, la cuantía de la misma ascendió a $68.3 millones. No obstante, el 11 de noviembre de 2014, el Juzgado Promiscuo del Circuito de Caloto DECRETA el desistimiento tácito en el proceso por inactividad del ejecutante, dando por terminado el Proceso Ejecutivo Laboral.
Otra de las situaciones evidenciadas por el equipo auditor respecto de los ejecutivos laborales relacionados en el cuadro siguiente, se encuentran sin actividad procesal por parte del ICBF, es decir, la Entidad no ha adelantado acciones que permitan dar celeridad e impulso al proceso, para evitar que se ordene, por parte del juzgado, su archivo por desistimiento tácito y/o perención. 
</t>
    </r>
    <r>
      <rPr>
        <b/>
        <sz val="10"/>
        <rFont val="Arial"/>
        <family val="2"/>
      </rPr>
      <t>CUADRO 134 Estado Demandas Laborales</t>
    </r>
    <r>
      <rPr>
        <sz val="10"/>
        <rFont val="Arial"/>
        <family val="2"/>
      </rPr>
      <t xml:space="preserve">
</t>
    </r>
  </si>
  <si>
    <t>Realizar acciones de seguimiento a los procesos Jurídico laborales.</t>
  </si>
  <si>
    <t xml:space="preserve">1. Realizar seguimiento a los procesos jurídico laborales de las Regionales. </t>
  </si>
  <si>
    <t>Informes trimestrales de seguimiento</t>
  </si>
  <si>
    <t>2. Expedir directriz a las regionales en el tema de procesos Jurídico laborales</t>
  </si>
  <si>
    <t>ARGR2014-CGR-JUR142</t>
  </si>
  <si>
    <r>
      <rPr>
        <b/>
        <sz val="10"/>
        <rFont val="Arial"/>
        <family val="2"/>
      </rPr>
      <t>Hallazgo N° 142. Actividad de apoderados (A - C. Secc. Judicatura). Guajira</t>
    </r>
    <r>
      <rPr>
        <sz val="10"/>
        <rFont val="Arial"/>
        <family val="2"/>
      </rPr>
      <t xml:space="preserve">
Para la vigencia 2014, el ICBF no contaba con una regulación propia para la Actividad Representación Judicial del Instituto en materia de embargos, por lo cual se remitía a lo establecido en la Jurisprudencia de la Corte Constitucional: Sentencias C-354 de 1997, T 0-42 de 2012, T 025 de 1995, C-546 de 1992, C192 de 2005 y C 1154 de 2008; Circular CI08-26DJN del Ministerio del Interior y Justicia, Circular No 22 de Abril de 2010 de la PGN, Lineamientos de Defensa Jurídica para los Recursos del SGP, del Ministerio del Interior y Justicia, Circulares externas No 019 y 032 de 2012 emitidas por la Superintendencia Financiera de Colombia y las Circulares del 13 y 17 de julio de Julio de 2012.
Las normas precitadas indican la obligatoriedad de estar atentos a las órdenes de embargo que sean emitidas por las autoridades judiciales, de esclarecer de manera inmediata a la autoridad jurisdiccional y a la entidad financiera sobre la clase de recursos sobre los cuales recae la medida, así como solicitar de manera inmediata el desembargo de esos recursos. 
Por su parte el artículo 37 de la Ley 1592 de 2012, estableció que </t>
    </r>
    <r>
      <rPr>
        <i/>
        <sz val="10"/>
        <rFont val="Arial"/>
        <family val="2"/>
      </rPr>
      <t>“el servidor público que reciba una orden de embargo sobre los recursos incorporados en el Presupuesto General de la Nación, incluidas las transferencias que hace la Nación a las entidades territoriales, está obligado a efectuar los trámites correspondientes para solicitar su desembargo. Para este efecto, solicitará a la Dirección General del Presupuesto Público Nacional del Ministerio de Hacienda y Crédito Público la constancia sobre la naturaleza de estos recursos. La solicitud debe indicar el tipo de proceso, las partes involucradas, el despacho judicial que profirió las medidas cautelares y el origen de los recursos que fueron embargados. Dicha constancia de inembargabilidad se refiere a recursos y no a cuentas bancarias, y le corresponde al servidor público solicitante, en los casos en que la autoridad judicial lo requiera, tramitar, ante la entidad responsable del giro de los recursos objeto de medida cautelar, la correspondiente certificación sobre cuentas bancarias”</t>
    </r>
    <r>
      <rPr>
        <sz val="10"/>
        <rFont val="Arial"/>
        <family val="2"/>
      </rPr>
      <t xml:space="preserve">.
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
La Entidada 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
Una vez comunicada la observación al ICBF, indica refriéndose a los desembargos:“En los 14 restantes al finalizar el año comenzaron a presentarse los incidentes de desembargo que no fueron aceptados, para el mes de septiembre de 2.013 quien llevaba la representación judicial de los mismos fue declarado insubsistente por reorganización de la entidad y se otorgó poder a otro abogado quien presento recursos de apelación en contra de los autos que negaron los incidentes de desembargo, dichos recursos fueron admitidos pero se declararon desiertos por no aportar las expensas necesarias para las copias y correspondiente envió al tribunal. En el mes de enero de 2.014 se comienza a trabajar conjuntamente con la oficina de tesorería del nivel nacional para lograr que el Ministerio de hacienda y Crédito Público nos expidiera las certificaciones de inembargabilidad de las cuentas del INSTITUTO COLOMBIANO DE BIENESTAR FAMILIAR labor que hicieron inmediatamente viendo la importancia que dicho documento representaba”.
Además el ICBF argumento:“…desde el mismo momento en que la medida fue ratificada por el señor juez a los gerentes de los bancos, teniendo claro conocimiento de que dichas cuentas eran inembargables, se desplego toda la actuación judicial tendiente al desembargo de las cuentas y para el mes de junio del mismo año se comunicó a la Procuraduría general de la Nación lo que estaba sucediendo, a la Contraloría general de la Republica, quienes efectuaron durante el transcurso del año Auditorias de tipo virtual y las evidencias de los correos electrónicos de las contestaciones hechas a la contraloría del nivel nacional se envió copia a la oficina de control interno disciplinario del ICBF, además del tal situación se comunicó a la Agencia nacional del Derecho y al Consejo Superior de la Judicatura”.  </t>
    </r>
  </si>
  <si>
    <t xml:space="preserve">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
</t>
  </si>
  <si>
    <t>Realizar acciones de seguimiento a las cuentas embargadas.</t>
  </si>
  <si>
    <t>1. Realizar seguimiento a las cuentas embargadas del ICBF.</t>
  </si>
  <si>
    <t>Informes de seguimiento - Trimestral</t>
  </si>
  <si>
    <t>2. Expedir directriz sobre inembargabilidad de recursos del ICBF.</t>
  </si>
  <si>
    <t>ARGR2014-CGR-JUR143</t>
  </si>
  <si>
    <r>
      <rPr>
        <b/>
        <sz val="10"/>
        <rFont val="Arial"/>
        <family val="2"/>
      </rPr>
      <t>Hallazgo N° 144. Saneamiento de Cartera (A). Nariño</t>
    </r>
    <r>
      <rPr>
        <sz val="10"/>
        <rFont val="Arial"/>
        <family val="2"/>
      </rPr>
      <t xml:space="preserve">
El Artículo 817 del Estatuto Tributario prevé lo siguiente:</t>
    </r>
    <r>
      <rPr>
        <i/>
        <sz val="10"/>
        <rFont val="Arial"/>
        <family val="2"/>
      </rPr>
      <t>"La acción de cobro de las obligaciones fiscales, prescribe en el término de cinco (5) años…”.
El artículo 818 del Estatuto Tributario señala que “el término de la prescripción de la acción de cobro se interrumpe por la notificación del mandamiento de pago, por el otorgamiento de facilidades para el pago, por la admisión de la solicitud del concordato y por la declaratoria oficial de liquidación forzosa administrativa. Interrumpida la prescripción en la forma aquí prevista, el término empezara a correr de nuevo desde el día siguiente a la notificación del mandamiento de pago, desde la terminación del concordato o desde la terminación de la liquidación forzosa administrativa”.</t>
    </r>
    <r>
      <rPr>
        <sz val="10"/>
        <rFont val="Arial"/>
        <family val="2"/>
      </rPr>
      <t xml:space="preserve">
En los procesos objeto de análisis se observa que la Dirección Regional suministra los datos dentro de la ficha para el saneamiento de cartera, a fin de que la Oficina Asesora Jurídica dé el visto bueno para declarar la prescripción, sin embargo la información no se suministra correctamente por parte de la Dirección Regional lo que genera retrasos en la gestión administrativa, como quiera que se siguen adelantado gestiones para el recaudo del dinero cuando la obligación ya está prescrita. 
La norma es clara al establecer el termino de prescripción de las obligaciones, por lo tanto es deber de los empleados públicos actuar con diligencia en el trámite de los procesos. 
</t>
    </r>
  </si>
  <si>
    <t>Hay inobservancia de las normas que regulan el cobro coactivo, lo cual atenta contra los postulados de eficiencia y eficacia de la gestión fiscal, y genera retrasos en los procesos que tienen obligaciones vigentes.</t>
  </si>
  <si>
    <t>Recordar a los Funcionarios Ejecutores y Coordinadores Jurídicos los términos establecidos por Ley para el saneamiento de los procesos de cobro coactivo.</t>
  </si>
  <si>
    <t>Remitir memorando a los Funcionarios Ejecutores y Coordinadores Jurídicos recordandoles los términos establecidos por Ley para el saneamiento de los procesos de cobro coactivo, para que cada Regional proceda a revisar las actuaciones adelantadas y así determine la viabilidad de un saneamiento de cartera teniendo en cuenta su autonomia para ejercer el castigo de la misma.</t>
  </si>
  <si>
    <t xml:space="preserve">Realizar visita de apoyo a la Regional Nariño para asesorar en el tema de cobro coactivo. </t>
  </si>
  <si>
    <t>Visita Regional Nariño</t>
  </si>
  <si>
    <t>ARGR2014-CGR-JUR144</t>
  </si>
  <si>
    <r>
      <rPr>
        <b/>
        <sz val="10"/>
        <rFont val="Arial"/>
        <family val="2"/>
      </rPr>
      <t>Hallazgo N° 145. Conciliación judicial y extrajudicial (A). Guajira, Nariño y Tolima 
• Guajira. Conciliación</t>
    </r>
    <r>
      <rPr>
        <sz val="10"/>
        <rFont val="Arial"/>
        <family val="2"/>
      </rPr>
      <t xml:space="preserve">
La Resolución 5722 del 6 de septiembre de 2012, que reestructura el Comité de Defensa Judicial y de Conciliación de la Dirección General del ICBF y establece su regulación y funcionamiento, en su artículo 5º establece que el comité establecerá la procedencia de la conciliación en cada caso y señalará la posición institucional que fije los parámetros dentro de los cuales el representante legal o el apoderado actuarán en las audiencias de conciliación. Por su parte el artículo 7º, establece que “el Comité de Conciliación se reunirá no menos de dos veces al mes, y cuando las circunstancias lo exijan. En todos los casos las decisiones se adoptarán por mayoría simple”.
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
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
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
</t>
    </r>
    <r>
      <rPr>
        <b/>
        <sz val="10"/>
        <rFont val="Arial"/>
        <family val="2"/>
      </rPr>
      <t>• Guajira. Comité de conciliación</t>
    </r>
    <r>
      <rPr>
        <sz val="10"/>
        <rFont val="Arial"/>
        <family val="2"/>
      </rPr>
      <t xml:space="preserve">
…
Se detectó que en la vigencia 2014, se cancelaron un total de 17 procesos por un monto de $1.235.5 millones, originados en acciones ordinarias laborales, en las cuales el instituto respondió solidariamente, toda vez que un operador incumplió con las obligaciones laborales que tenía con el personal que prestaba el servicio en el marco de los contratos 157 y 158 del 24 de marzo de 2009, situación que no fue detectada en el proceso de supervisión y tampoco plasmada en las actas de liquidación de contratos en las cuales se indica en la consideración primera numeral 12 que “por parte del contratista NO quedaron obligaciones pendientes para ejecutar, en concordancia con la constancia expedida por el supervisor en el numeral 1 de las consideraciones”.
Adicional a esto, en vigencia anteriores han sido canceladas condenas originadas en incumplimientos del ICBF, de los operadores o en fallas en la prestación de los servicios. A pesar de lo anterior durante la vigencia 2014, y a la fecha de esta auditoría, no se ha evaluado en comité de conciliación de la Regional Guajira.
La entidad argumento en su respuesta que: Sólo hasta este año (para el 21 de mayo), tiene prevista la remisión de documentación para efectos Comité de Defensa Judicial y Conciliación fije posición motivada de iniciar o no la acción de repetición o en su defecto iniciar una acción ejecutiva en contra de la contratista.</t>
    </r>
  </si>
  <si>
    <t>Establecer acciones tendientes a mejorar los tiempos para el adecuado análisis de las fichas presentados en los casos sometidos al Comité de Defensa Judicial y Conciliación.</t>
  </si>
  <si>
    <t>1. Remitir Circular a los grupos juridicos Regionales recordando el deber de enviar a tiempo las fichas de análisis y sus respectivos soportes para someter el caso al Comité de Defensa Judicial y Conciliación.</t>
  </si>
  <si>
    <t xml:space="preserve">Comunicación dirigida a las Grupos Jurídicos Regionales </t>
  </si>
  <si>
    <t>2. Establecer un procedimiento para las actividades del Comité de Defensa Judicial y Conciliaciones</t>
  </si>
  <si>
    <t>Procedimiento estabecido</t>
  </si>
  <si>
    <r>
      <rPr>
        <b/>
        <sz val="10"/>
        <rFont val="Arial"/>
        <family val="2"/>
      </rPr>
      <t>Hallazgo N° 145. Conciliación judicial y extrajudicial (A). Guajira, Nariño y Tolima 
• Nariño. Conciliación extrajudicial</t>
    </r>
    <r>
      <rPr>
        <sz val="10"/>
        <rFont val="Arial"/>
        <family val="2"/>
      </rPr>
      <t xml:space="preserve">
…
El Artículo 16 del Decreto 1716 de 2009 establece:
</t>
    </r>
    <r>
      <rPr>
        <i/>
        <sz val="10"/>
        <rFont val="Arial"/>
        <family val="2"/>
      </rPr>
      <t>“Comité de Conciliación. El Comité de Conciliación es una instancia administrativa que actúa como sede de estudio, análisis y formulación de políticas sobre prevención del daño antijurídico y defensa de los intereses de la entidad. 
Igualmente decidirá, en cada caso específico, sobre la procedencia de la conciliación o cualquier otro medio alternativo de solución de conflictos, con sujeción estricta a las normas jurídicas sustantivas, procedimentales y de control vigentes, evitando lesionar el patrimonio público. La decisión de conciliar tomada en los términos anteriores, por sí sola, no dará lugar a investigaciones disciplinarias, ni fiscales, ni al ejercicio de acciones de repetición contra los miembros del Comité...“.</t>
    </r>
    <r>
      <rPr>
        <sz val="10"/>
        <rFont val="Arial"/>
        <family val="2"/>
      </rPr>
      <t xml:space="preserve">
En aplicación de esta disposición la Dirección Regional presenta para estudio, el asunto en el que un menor resultó lesionado como resultado de la mordedura de un perro en un hogar comunitario, con el fin que el Comité de Conciliación verifique la procedencia de la conciliación. 
Se considera sobre el particular que la Oficina Jurídica, no analiza a profundidad el caso sometido a conciliación, no se recaudan pruebas que contribuyan a las defensa del ICBF, no se analizan las causales eximentes de responsabilidad. En la ficha se hace referencia al material probatorio allegado por los convocantes pero no se hace análisis del informe del supervisor, o de la madre comunitaria sobre los hechos debatidos. 
En la ficha se limitan a indicar que la cuantía es bastante elevada, pero no hay análisis de que tan razonada esta.
Con respecto a la acción de repetición, el Comité de Defensa Judicial y Conciliación, recomendó adelantar esta acción en contra de la ASOCIACION DE PADRES DE FAMILIA LAS DELICIAS, al considerar que se configura la culpa grave en el actuar de la madre comunitaria, pero no se incluye dentro de la recomendación la procedencia de la acción de repetición en contra del supervisor encargado de vigilar el cumplimiento del contrato.
Si bien el Comité de Conciliación y Defensa Judicial del ICBF oportunamente recomendó iniciar acción de repetición en cumplimiento de la Ley 678 de 2001, no se hizo el análisis a profundidad de todas aquellas personas que con su actuar dieron lugar al pago del reconocimiento indemnizatorio ocasionando menoscabo a la entidad al impedir el recaudo del dinero pagado.</t>
    </r>
  </si>
  <si>
    <t>Las anteriores situaciones denotan el incumplimiento de los funcionarios de la entidad de las disposiciones que regulan la materia, poniendo en riesgo el inicio de futuras acciones judiciales en contra de quienes dieron lugar a que la entidad haya tenido efectuar un pago, y de igual forma en lo que respecta al operador que dio lugar al pago podría incluso seguir contratando con el ICBF, si no se despliegan de manera oportuna las acciones correspondientes.</t>
  </si>
  <si>
    <t xml:space="preserve">Establecer acciones tendientes a mejorar los análisis realizados para los casos de Acciones de Repetición. </t>
  </si>
  <si>
    <t xml:space="preserve">1. Remitir lineamiento a los grupos Juridicos Regionales recordando el deber de analizar la responsabilidad a título de culpa o dolo de los supervisores contractuales, en los casos de acciones de Repetición. </t>
  </si>
  <si>
    <t>Oficio dirigido a los Grupos Jurídicos Regionales</t>
  </si>
  <si>
    <t>ARGR2014-CGR-JUR166</t>
  </si>
  <si>
    <r>
      <rPr>
        <b/>
        <sz val="10"/>
        <rFont val="Arial"/>
        <family val="2"/>
      </rPr>
      <t>Hallazgo N° 166. Conciliación de Cartera y Castigo de Cartera entre Jurídica Vs Contabilidad (A). Sede Nacional</t>
    </r>
    <r>
      <rPr>
        <sz val="10"/>
        <rFont val="Arial"/>
        <family val="2"/>
      </rPr>
      <t xml:space="preserve">
Del análisis de la información suministrada por el Grupo de Contabilidad mediante oficio con radicado No.I-2015-022733-0101 y la Oficina Asesora Jurídica mediante oficio con radicado No.I-2015-022350-0101 del 26 de marzo de 2015 del ICBF, se evidenció que en el saldo de cartera castigada a diciembre 31 de 2014 existe diferencia del valor reportado en el capital, por cada área conforme se refleja a continuación: 
...
Las anteriores situaciones causan subestimación en la cuenta Deudores-14 por $4.632,72 millones y en el Patrimonio-32 en el mismo valor; así mismo, refleja una sobreestimación en Deudores-14 por $2.904,46 millones y en el Patrimonio-32 por la misma cuantía; 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
</t>
    </r>
    <r>
      <rPr>
        <b/>
        <sz val="10"/>
        <rFont val="Arial"/>
        <family val="2"/>
      </rPr>
      <t xml:space="preserve">• Sede Nacional </t>
    </r>
    <r>
      <rPr>
        <sz val="10"/>
        <rFont val="Arial"/>
        <family val="2"/>
      </rPr>
      <t xml:space="preserve">
Del análisis de la información suministrada por el Grupo de Contabilidad mediante oficio con radicado No.I-2015-022733-0101 y la Oficina Asesora Jurídica mediante oficio con radicado No.I-2015-022350-0101 del 26 de marzo de 2015 del ICBF, se evidenció que en el saldo de cartera castigada a diciembre 31 de 2014 existen diferencias del valor reportado en el capital por cada área en las siguientes regionales, como se refleja a continuación: 
</t>
    </r>
    <r>
      <rPr>
        <b/>
        <sz val="10"/>
        <rFont val="Arial"/>
        <family val="2"/>
      </rPr>
      <t>CUADRO N 152</t>
    </r>
    <r>
      <rPr>
        <sz val="10"/>
        <rFont val="Arial"/>
        <family val="2"/>
      </rPr>
      <t xml:space="preserve">
Del cuadro anterior, se observa que la Oficina Jurídica reportó valores por $765,32 millones, mientras que el área de Contabilidad no reporta cifra alguna, diferencia equivalente al 0.5% del total de la Cuenta; lo que implica una sobreestimación en las cuenta de Deudores-14 por $765.32 millones y Patrimonio-32 por el mismo valor. Lo que implica inobservancia a los principios contables de Revelación amplia y suficiente. Además falta de control, seguimiento y debilidades de articulación y conciliación inter-áreas, de manera oportuna y total.
....
Diferencias que se evidencian en el los siguientes cuadros:
</t>
    </r>
    <r>
      <rPr>
        <b/>
        <sz val="10"/>
        <rFont val="Arial"/>
        <family val="2"/>
      </rPr>
      <t>CUADRO 155 Y CUADRO 156</t>
    </r>
    <r>
      <rPr>
        <sz val="10"/>
        <rFont val="Arial"/>
        <family val="2"/>
      </rPr>
      <t xml:space="preserve">
Las anteriores situaciones causan sobrestimación en la cuenta Deudores-14 por $37.622,03 millones y en el Patrimonio-32 en el mismo valor; así mismo, refleja una subestimación en Deudores-14 por $5.963,46 millones y en el Patrimonio-32 por la misma cuantía; 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t>
    </r>
  </si>
  <si>
    <r>
      <rPr>
        <b/>
        <sz val="10"/>
        <rFont val="Arial"/>
        <family val="2"/>
      </rPr>
      <t>CUADRO N 150</t>
    </r>
    <r>
      <rPr>
        <sz val="10"/>
        <rFont val="Arial"/>
        <family val="2"/>
      </rPr>
      <t xml:space="preserve">
Del cuadro anterior, se evidenció que la información allegada por el área contable difiere de la reportada por la Oficina Jurídica. Situación que refleja valores castigados superiores en contabilidad.
</t>
    </r>
    <r>
      <rPr>
        <b/>
        <sz val="10"/>
        <rFont val="Arial"/>
        <family val="2"/>
      </rPr>
      <t>CUADRO 151</t>
    </r>
    <r>
      <rPr>
        <sz val="10"/>
        <rFont val="Arial"/>
        <family val="2"/>
      </rPr>
      <t xml:space="preserve">
De igual manera, como se observa en el cuadro anterior, la Oficina Jurídica reporta castigos de cartera para cuatro regionales que contabilidad no refleja.
Lo anterior refleja que la información allegada por el área contable difiere de la reportada por la Oficina Jurídica respecto de la cartera del ICBF, por cuanto refleja valores superiores en contabilidad por $37.622,03 millones y de igual manera la Oficina Jurídica reporta cartera para nueve regionales que contabilidad no registra por $5.963,46 millones.
• Sede Nacional 
De la información suministrada por el Área Financiera mediante oficio con radicado No.I-2015-022080-0101 del 25 de marzo de 2015 y la Oficina Asesora Jurídica mediante oficio con radicado No.I-2015-022350-0101 del 26 de marzo de 2015 del ICBF se evidenció que existen diferencias partiendo del saldo contable por $65.467,16 millones a diciembre 31 de 2014 (saldo inicial+débitos-créditos) así:
CUADRO N 153 
Y del saldo de cartera de aportes parafiscales desagregada por trimestres para la vigencia 2014, reportado por la Oficina Jurídica así:
CUADRO 154</t>
    </r>
  </si>
  <si>
    <t xml:space="preserve">Realizar acciones en coordinación con la Dirección Financiera para proceder a la debida conciliación contable de los Procesos Coactivos y de la cartera castigada. </t>
  </si>
  <si>
    <t>1. Preparar memorando dirigido a las Direcciones Regionales solicitando remitir certificación mensual de información de procesos judiciales, Concursales y Coactivos debidamente  conciliados entre el Grupo Financiero y el Grupo Jurídico Regional.</t>
  </si>
  <si>
    <t>ARGR2014-CGR-JUR226</t>
  </si>
  <si>
    <r>
      <rPr>
        <b/>
        <sz val="10"/>
        <rFont val="Arial"/>
        <family val="2"/>
      </rPr>
      <t xml:space="preserve">Hallazgo N° 226. Reconocimiento del derecho al pago de una participación económica (A). Casanare </t>
    </r>
    <r>
      <rPr>
        <sz val="10"/>
        <rFont val="Arial"/>
        <family val="2"/>
      </rPr>
      <t xml:space="preserve">
Artículo 4 Decreto 3421 de 1986
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
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
En revisión de la contabilidad no se observa que el ICBF haya causado esta obligación, en el momento en que ocurrieron los hechos.
En respuesta dada por la Entidad a la observación, indican que no se registró en cuentas de orden, porque la reglamentación para el pago de un contrato de participación no señala un valor aproximado, sino hasta tanto no ingresen los bienes real y materialmente a la entidad, es decir diciembre de 2014 que fue el momento en que se recibió el inmueble. Aclaran que el denunciante abandonó el procedimiento judicial por más de tres meses continuos, por lo que el ICBF dispuso la terminación unilateral anticipada del contrato y decidió mediante Resolución Nro. 3709 del 18 de noviembre de 2014 continuar de oficio el trámite de la Vocación Hereditaria, perdiendo así el denunciante los derechos de percibir alguna participación. 
Indican que los hechos económicos se causan en la contabilidad siguiendo el procedimiento en el “Instructivo contable para el reconocimiento y revelacion de los procesos judiciales, laudos arbitrales, conciliaciones extrajudiciales, y embargos decretados y ejecutados sobre cuentas bancarias” numeral 5.1.1.1. Registro cuentas de orden deudoras-derechos contingentes. 
De acuerdo con lo anterior la oficina de contabilidad para la vigencia 2014 no recibió solicitud alguna para el registro de la obligación por reconocimiento de calidad de denunciante.
En la validación de la observación considera la CGR que: 
El contrato de participación N° 084 del 28 de mayo de 2012, es el respaldo de la presunta participación que el denunciante puede llegar a percibir, ya que al firmarse el mismo, nace la posibilidad de que el denunciante logre obtener la declaración judicial de la vocación hereditaria y su adjudicación al ICBF, lo cual no se reflejó en la contabilidad de los años 2012, 2013 y 2014.</t>
    </r>
  </si>
  <si>
    <t>El incumplimiento en la aplicación de los principios de registro y causación del Régimen de Contabilidad Pública, impiden que los registros contables reflejen la realidad financiera de la entidad, que para el caso fueron el presunto derecho que tenía el denunciante a futuro, el cual se conocía desde el año 2012 y el derecho perdido el 18 de noviembre de 2014. 
Aunque no se afecten los saldos a 31 de diciembre de 2014, se observa que existen debilidades en el control interno contable, por los registros no realizados en el momento en que ocurrieron los hechos.</t>
  </si>
  <si>
    <t xml:space="preserve">Gestionar en coordinacion con la Direccion Financiera las acciones para que el registro contable en las cuentas de orden se realice con la admision del proceso respectivo en el Despacho Judicial. </t>
  </si>
  <si>
    <t>1. Ajustar el procedimiento establecido para las Denuncias de Bienes Vacantes, Mostrencos y Vocaciones hereditarias, incluyendo actividades de registros en cuentas de orden por parte de la Dirección Financiera.</t>
  </si>
  <si>
    <t>ARGR2014-CGR-JUR236</t>
  </si>
  <si>
    <r>
      <rPr>
        <b/>
        <sz val="10"/>
        <rFont val="Arial"/>
        <family val="2"/>
      </rPr>
      <t>Hallazgo N° 236. Denuncia del ICBF N° 2015-78519-82111D (A-IP). Sede Nacional</t>
    </r>
    <r>
      <rPr>
        <sz val="10"/>
        <rFont val="Arial"/>
        <family val="2"/>
      </rPr>
      <t xml:space="preserve">
En el trámite de la denuncia, se estableció que en responsabilidad de la Regional 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que al tenor este último señala: 
</t>
    </r>
    <r>
      <rPr>
        <i/>
        <sz val="10"/>
        <rFont val="Arial"/>
        <family val="2"/>
      </rPr>
      <t xml:space="preserve">“El pago de sentencias condenatorias en contra de entidades del Estado, puede generar un presunto hallazgo de tipo fiscal, cuando pueda probarse por los entes de control fiscal, que quienes tienen a su cargo ejecutar los actos pertinentes para proveer el pago, no lo hacen o lo hacen tardíamente fundados en una conducta negligente que constituya un daño en los términos previstos en el artículo 6° de la Ley 610 de 2000”. Así como lo señalado en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 </t>
    </r>
    <r>
      <rPr>
        <sz val="10"/>
        <rFont val="Arial"/>
        <family val="2"/>
      </rPr>
      <t xml:space="preserve">
Hecho que es considerado como una lesión al patrimonio del Estado, por lo que se iniciará una indagación preliminar que asciende a $16.9 millones habida cuenta que no se tiene certeza si el denunciante determinó dicho monto por por todos los intereses moratiorios o éste corresponde a los que se suceden con posterioridad o a partir del primer día de vencido el término de los 10 meses de que tratan los Artículos 192 y 196 de la Ley 1437 de 2011 para realizar el pago de las sentencias judiciales; a lo que se suma y justifica dicha indigación a que es la misma entidad la que en su escrito manifiesta que derivado de una conducta de los servidores gravemente culposa, entre otras porque “Desconocieron las providencias judiciales que le ordenaron el pago objeto de la condena (…) Demoraron el pago de los valores que debía la entidad a los demandantes causando intereses moratorios en contra de ésta”.
</t>
    </r>
  </si>
  <si>
    <t xml:space="preserve">1. Ajustar el procedimiento establecido para el pago de Sentencias, Laudos Arbitrales, Conciliaciones y trámites de acción de repetición. </t>
  </si>
  <si>
    <t>ARGR2014-CGR-MAG-049</t>
  </si>
  <si>
    <t xml:space="preserve">MAGDALENA </t>
  </si>
  <si>
    <r>
      <t xml:space="preserve">Hallazgo N° 49. Convenios y contratos de aporte (A - D).  
• Magdalena. Contrato de Aporte No.124 de 2014.
</t>
    </r>
    <r>
      <rPr>
        <sz val="10"/>
        <rFont val="Arial"/>
        <family val="2"/>
      </rPr>
      <t xml:space="preserve">
Se evidenció que los conceptos de Idoneidad Técnica Administrativa y Financiera, correspondiente a los años 2012 y 2013, fueron expedidos por el Supervisor del Contrato, indicando que la Entidad Contratista era idónea para la prestación del servicio de Hogares Comunitarios de Bienestar Familiar. La falta de Supervisión del contrato ocasionó que fueran vinculadas al nuevo Operador Madres Comunitarias que no contaban con el perfil requerido. </t>
    </r>
    <r>
      <rPr>
        <b/>
        <sz val="10"/>
        <rFont val="Arial"/>
        <family val="2"/>
      </rPr>
      <t xml:space="preserve">
• Magdalena. Contrato de aporte N° 104 de 2014
</t>
    </r>
    <r>
      <rPr>
        <sz val="10"/>
        <rFont val="Arial"/>
        <family val="2"/>
      </rPr>
      <t>En la carpeta contractual obra certificación del 08 de agosto de 2014 folio 254, expedida por la supervisora del citado contrato en la que se lee “que la ASOCIACION DE PADRES DE FAMILIA LA CONCEPCION, …durante el plazo de ejecución del contrato de Aporte No. 104 incumplió el objeto y obligaciones pactadas…”. Así mismo, en el acta de liquidación del 05 de febrero de 2015, se precisó que “las partes no se declaran a paz y salvo por los conceptos derivados del contrato de aporte No.104 a la fecha, por la no entrega de parte del contratista de los soportes correspondientes a los recursos entregados por el ICBF por valor de $37.9 millones, y hasta tanto no se defina el proceso que cursa en la Fiscalía General de la Nación en contra de la Asociación de Padres de Familia La Concepción”, hechos denunciados por el director del ICBF Regional Magdalena de la época, según lo informado por la entidad.</t>
    </r>
  </si>
  <si>
    <r>
      <t xml:space="preserve">Lo anterior por incumplimiento del objeto y de las obligaciones contractuales por parte del contratista, lo que conllevó a la liquidación anticipada del contrato. 
Hallazgo con presunta incidencia disciplinaria.
</t>
    </r>
    <r>
      <rPr>
        <sz val="10"/>
        <color indexed="10"/>
        <rFont val="Arial"/>
        <family val="2"/>
      </rPr>
      <t xml:space="preserve">
</t>
    </r>
  </si>
  <si>
    <t xml:space="preserve">Controlar el cumplimiento de las obligaciones contractuales  de los operadores, mediante seguimento en el marco de los comités   operativos, acorde con la periodicidad que se establezca en cada contrato. Y que permite  evidenciar  seguimiento a obligaciones contractuales  y cumplimiento  de los requisitos para desembolsos. 
</t>
  </si>
  <si>
    <t>1) Realizar reunion entre el operador y supervisor, una vez se firme el contrato, para verificar el perfil del talento humano (madre comunitaria) e identificar los casos que requieran acciones de mejora para la cualificacion del  talento humano.</t>
  </si>
  <si>
    <t>Actas de la reunión</t>
  </si>
  <si>
    <t xml:space="preserve">Controlar el cumplimiento de las obligaciones contractuales  de los operadores, mediante seguimento en el marco de los comités   operativos, acorde con la periodicidad que se establezca en cada contrato. Y que permite  evidenciar  seguimiento a obligaciones contractuales  y cumplimiento  de los requisitos para desembolsos. </t>
  </si>
  <si>
    <t xml:space="preserve">2) Gestionar ante  la Dirección  de Gestión Humana, la asignación de profesionales del area contable, que apoyen la cualificación de  la supervsión financiera de los  contratos  de los  macroporcesos de Niñez y Adolescia, Nutrición,  y familia y comunidad, que no cuentan  con equipo de supervsión.  
</t>
  </si>
  <si>
    <t xml:space="preserve">Memorando 
</t>
  </si>
  <si>
    <t xml:space="preserve">3)Brindar asesoría y acompañamiento a los profesionales encargados del procedimiento de legalización de cuentas y a los supervisores de los contratos en el centro zonal </t>
  </si>
  <si>
    <t>Actas de Asesoria y seguimiento.</t>
  </si>
  <si>
    <t xml:space="preserve">4) Realizar seguimiento al cumplimiento del procedimiento para la legalizacion de cuenta, que adelanta el profesional a cargo, realizando la revision  aleatoria a 2 operadores por parte del supervisor. 
</t>
  </si>
  <si>
    <t xml:space="preserve">Actas de seguimiento </t>
  </si>
  <si>
    <t>ARGR2014-CGR-MAG-194</t>
  </si>
  <si>
    <r>
      <t xml:space="preserve">
Hallazgo N° 194. Pasivos estimados (A). Magdalena.
</t>
    </r>
    <r>
      <rPr>
        <sz val="10"/>
        <rFont val="Arial"/>
        <family val="2"/>
      </rPr>
      <t xml:space="preserve">Una vez revisados los soportes de los registros contables realizados durante la vigencia 2014 a la cuenta 2710 Provisión para Contingencias, se evidenció que el proceso con radicado 47-001- 2331-002-1998-006309-00, demandante identificado con CC No. 12.537.790, cuenta con sentencia definitiva condenatoria en contra del Instituto Colombiano de Bienestar Familiar por $61.621.057, emitida por el Tribunal Administrativo del Magdalena el día 09 de julio de 2014, el registro de este hecho se evidencia mediante el comprobante contable No.424885 de julio 31/2014, como se muestra a continuación:
</t>
    </r>
    <r>
      <rPr>
        <b/>
        <sz val="10"/>
        <rFont val="Arial"/>
        <family val="2"/>
      </rPr>
      <t xml:space="preserve">
</t>
    </r>
  </si>
  <si>
    <t xml:space="preserve">Lo anterior, como consecuencia de un registro contable errado (cuenta 4815) e incompleto de la sentencia en comento (no se registró la cuenta por pagar 2460) y por debilidades en los mecanismos de control interno, lo que conlleva a que el saldo de la cuenta 2460 Créditos Judiciales se encuentre subestimado y el de la cuenta 2710 Provisión para contingencias sobreestimado, toda vez que no revelan la realidad financiera de la entidad a 31 de diciembre de 2014. </t>
  </si>
  <si>
    <t xml:space="preserve">Efectuar seguimiento al registro de   las provisiones para contingencias de acuerdo Resolución 0269 del 26 de enero de 2015, por medio de la cual  se delega el pago de sentencias, conciliaciones y laudos arbitrales de acuerdo  al procedimiento aplicable.   Con el fin de depurar los saldos y constituir las cuentas por pagar  por creditos judiciales, para ello se requiere el reporte actualizado por parte del  GRUPO JURIDICO del estado actual de cada proceso juridio en contra del ICBF para efectuar la contabilizacion y ajustes pertinentes en los ESTADOS FINANCIEROS. </t>
  </si>
  <si>
    <t xml:space="preserve">1) Fortalecer la gestion de control interno contable  por parte de los servidores competentes, programar un  GET para estudiar el procedimiento de registro y depuracion de los PROCESOS JURIDICOS                           </t>
  </si>
  <si>
    <t>SolIcitar  al GRUPO JURIDICO que  en forma mensual reporten al GRUPO FINANCIERO   los informes de los PROCESOS JURIDICOS  EN CONTRA con el estado actual de cada proceso.</t>
  </si>
  <si>
    <r>
      <t xml:space="preserve">Realizar verificaciones mensual al 100% de los registros efectuados,  correspondientes a la provisión para contingencias, de acuerdo con información suministrada por el Grupo Juridico de la Regional .                                                      
</t>
    </r>
    <r>
      <rPr>
        <b/>
        <sz val="10"/>
        <rFont val="Arial"/>
        <family val="2"/>
      </rPr>
      <t xml:space="preserve">
                         </t>
    </r>
  </si>
  <si>
    <t>ARGR2014-CGR-MAG-199</t>
  </si>
  <si>
    <r>
      <t xml:space="preserve">Hallazgo N° 199. Registro contable (A). Magdalena 
</t>
    </r>
    <r>
      <rPr>
        <sz val="10"/>
        <rFont val="Arial"/>
        <family val="2"/>
      </rPr>
      <t>De acuerdo al comprobante contable 80813 del 2014/03/10, por medio del cual se contabiliza el pago de $88,721,344.00 a la FUNDACION PARA EL DESARROLLO DE LAS ZONAS PALMERAS DE COLOMBIA, correspondiente al contrato de aporte 117 de 2014, y que tiene como descripción: “Registrar Obligación Presupuestal,__2014-03-10,CONTRATO DE PRESTACION DE SERVICIOS, ENTIDAD, PAGO CORRESPONDIENTE AL APORTE INICIAL DEL 35% PARA LA ATENCION DE BENEFICIARIOS, SEGÚN CERTIFICACION DE LA CORDINADORA”. Se evidenció que la cuenta afectada con dicho registro fue la 521117 Gastos de Operación – Generales – Viáticos y Gastos de Viaje y no la cuenta 550706 Gasto Público Social – Desarrollo Comunitario y Bienestar Social – Asignación de Bienes y Servicios, tal como lo establece el Plan General de Contabilidad Pública</t>
    </r>
  </si>
  <si>
    <t>Lo anterior por debilidades en la aplicación del Procedimiento: Trámite y Pago de Cuentas y por deficiencias en el control interno contable, lo que conllevó a que se sobreestimara el movimiento contable de la cuenta 5211 y a que se subestimara el de la cuenta 5507.</t>
  </si>
  <si>
    <t xml:space="preserve"> Informar a la  Sede Nacional (Coordinacion Grupo Contabilidad), sobre los errores que en ocasiones presenta la traza presupuestal que con lleva a tomar cuentas contables erradas y a la realizacion de ajustes contables para corregir estas deficiencias.   </t>
  </si>
  <si>
    <t>1) Gestionar ante la Coordinación de Contabilidad la revision del aplicativo de forma preventiva en la presente vigencia.</t>
  </si>
  <si>
    <t>Efectuar seguimiento a los saldos de BALANCE, implementando  los controles que mejoren el  control interno contable</t>
  </si>
  <si>
    <t>1) Realizar pruebas selectivas de las cuentas contables de la Regional Magdalena  GASTOS de inversion y funcionamiento, para fortalecer  la gestion de control interno contable.</t>
  </si>
  <si>
    <t>2) Analizar que las trazas presupuestales esten encadenadas a las cuentas contables correctamente, para reclasificación de acuerdo a normatividad existente, si se requiere</t>
  </si>
  <si>
    <t>ARGR2014-CGR-MAG-213</t>
  </si>
  <si>
    <r>
      <t xml:space="preserve">Hallazgo N° 213. Gestión Documental Archivo de la Dirección de Contratación (A–AGN). Magdalena 
</t>
    </r>
    <r>
      <rPr>
        <sz val="10"/>
        <rFont val="Arial"/>
        <family val="2"/>
      </rPr>
      <t xml:space="preserve">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t>
    </r>
    <r>
      <rPr>
        <b/>
        <sz val="10"/>
        <rFont val="Arial"/>
        <family val="2"/>
      </rPr>
      <t xml:space="preserve">
</t>
    </r>
  </si>
  <si>
    <t>Aplicar las directirces establecidas en la tablas de retención documental, para una correcta organización de los archivos en la Regional Magdalena, teniendo en cuenta las listas de chequeo que las carpetas contratacuales deben contener</t>
  </si>
  <si>
    <t xml:space="preserve">1) Realizar Grupo  GET  con los servidores del Grupo Juridico, profesionales, tecnicos y auxiliares, con el objeto de analizar el procedimiento de organización de archivos y aplicación de la tabla de retencion documental PR22 MPA 1 P5
</t>
  </si>
  <si>
    <t xml:space="preserve">2) Realizar seguimiento a los compromisos adquiridos en el marco del Grupo Estudio Trabajo realizado </t>
  </si>
  <si>
    <t>3) Remitir a los servidores publicos de la Regional Magdalena el mini manual:"Aplicación de la tabla de retencion documental y organización de archivos de gestion en el ICBF"</t>
  </si>
  <si>
    <t xml:space="preserve">4) Gestionar ante el nivel nacional (Direccion Administrativa) la celebracion de una mesa de trabajo a traves de videoconferencia, con el objeto de analizar series documentales del  Grupo Juridica. 
</t>
  </si>
  <si>
    <t xml:space="preserve">4) Verificar el cumplimiento de la apliacion de  la Guia de Gestion documental con el apoyo de las listas de chequeo, establecida para tal fin </t>
  </si>
  <si>
    <t xml:space="preserve">5) Capacitar a los supervisores de los contratos,  sobre los documentos que deben contener los expedientes que se encuentran en el Grupo Juridico.
</t>
  </si>
  <si>
    <t xml:space="preserve">6) Realizar seguimiento a los compromisos adquiridos en el marco de la videoconferencia realizada con el nivel nacional 
</t>
  </si>
  <si>
    <t>ARGR2013-CGR-MAG016</t>
  </si>
  <si>
    <t>REGIONAL MAGDALENA</t>
  </si>
  <si>
    <r>
      <t xml:space="preserve">HALLAZGO 16. MAGDALENA. SELECCiÓN DE PROVEEDORES Y FORMALIZACiÓN DEL CONTRATO (A)
</t>
    </r>
    <r>
      <rPr>
        <sz val="10"/>
        <rFont val="Arial"/>
        <family val="2"/>
      </rPr>
      <t>En el contrato N° 240 de 2011 liquidado en el 2013, no se evidenció en la
propuesta presentada por el contratista, como requisito para participar, los documentos que demuestren experiencia y el estado de cuenta de aportes Parafiscales de acuerdo con el Artículo 50 de la Ley 789 de 2002 y el Artículo 23 de la Ley 1150 de 2007; incumpliendo presuntamente los requisitos exigidos para participar establecidos en la invitación N°.005794 de 23/12/2011.
En el contrato de aporte N°.79 del 2013, los Estudios Previos y Solicitud de
Contrato de Aporte, establecen en el Alcance del Objeto: u••• en desarrollo del presente contrato se atenderá un número estimado de 1.118 mnos y tunes menores de 5 años... "; sin embargo, en la cláusula segunda del contrato: Alcance del objeto establece que "...en desarrollo del presente contrato se atenderá un número estimado de 1.058 niños y niñas menores de 5 años... "; lo que muestra que hay una diferencia de 60 niños y niñas; no obstante haberse verificado la prestación del servicio a los 1.118 niños y niñas atendidos, se evidenció un error en la cifra reportada en el contrato (1.058), lo anterior teniendo en cuenta que debe existir correspondencia en el objeto contractual de estos documentos.
Así mismo, en el contrato N°. 265 de 2013, no se evidenciaron en la invitación a contratar, la redacción de los Capítulos 111, IV Y V, lo que podría incumplir con los lineamientos técnicos y requisitos exigidos para ofertar</t>
    </r>
  </si>
  <si>
    <t>* No realización de seguimiento y control por parte de la entidad en el cumplimiento de los requisitos establecidos.
* falta de aplicación de mecanismos de Control Interno en el seguimiento y verificación de estos documentos, lo que genera incertidumbre entre el servicio a contratar y el realmente contratado, debido a deficiencias en la elaboración de los mismos.</t>
  </si>
  <si>
    <r>
      <t xml:space="preserve">Organizar los formatos de acuerdo al tipo de contratacion que se efectuara    en cada uno de los computadores de los responsables en el Grupo Juridico      
</t>
    </r>
    <r>
      <rPr>
        <b/>
        <sz val="10"/>
        <color indexed="10"/>
        <rFont val="Arial"/>
        <family val="2"/>
      </rPr>
      <t xml:space="preserve">
</t>
    </r>
  </si>
  <si>
    <t xml:space="preserve">Organizar las carpetas de los contratos de acuerdo a las listas de chequeo </t>
  </si>
  <si>
    <t xml:space="preserve">actas de revision de avances </t>
  </si>
  <si>
    <t>ARGR2013-CGR-MAG080</t>
  </si>
  <si>
    <r>
      <t xml:space="preserve">HALLAZGO 80 CUMPLIMIENTO PLAN DE ACCIÓN (A)
</t>
    </r>
    <r>
      <rPr>
        <sz val="10"/>
        <rFont val="Arial"/>
        <family val="2"/>
      </rPr>
      <t>El monitoreo integral regional de gestión en el año 2013 para estableció que de los 14 macroprocesos evaluados a este corte, la regional cuenta con 3 en "nivel sobresaliente", 4 en "nivel satisfactorio", 5 en "requiere mejora" y 2 que ameritan "atención prioritaria". Los macroprocesos que requieren mejora son: el Mejoramiento continuo, Gestión de soporte (liquidación de contratos y solicitud de liquidación de contratos), Gestión jurídica y Evaluación y Monítoreo, debido a que no solo se afecta el comportamiento de los macroprocesos de la regional, sí no de su Plan de gestión Integral, el cumplimiento de sus objetivos institucionales y afecta a nivel nacional el cumplimiento de las metas del Plan Indicativo.</t>
    </r>
  </si>
  <si>
    <t>Inadecuada planeación que genera incertidumbre al cumplimiento de metas.</t>
  </si>
  <si>
    <t xml:space="preserve">Realizar seguimiento y control a los analisis que elabora cada uno de los responsables de los indicadores para que se le de cumplimiento a los objetivos institucionales </t>
  </si>
  <si>
    <t xml:space="preserve">1) Elaborar los analisis de los indicadores por macroprocesos por parte de los responsables a nivel regional y zonal </t>
  </si>
  <si>
    <t>Analisis de los indicadores - SIMEI</t>
  </si>
  <si>
    <t xml:space="preserve">Se realizaron los analisis por parte de los responsables de cada uno de los indcadores. Siendo estos analisis ubicados en el SIMEI                                                                                                  AGOSTO: se registran los analisis de los resultados de  los indicadores de acuerdo al tablero de control, corte mes de julio de 2015                                                                               SEPTIEMBRE: Se reporta en el aplicativo el analisis correspondiente a los resultados del mes de agosto de 2015                                                                                       </t>
  </si>
  <si>
    <t>ARGR2013-CGR-MAG120</t>
  </si>
  <si>
    <r>
      <t xml:space="preserve">HALLAZGO 120. MAGDALENA. ORGANIZACiÓN DE DOCUMENTOS (A, OI)
</t>
    </r>
    <r>
      <rPr>
        <sz val="10"/>
        <rFont val="Arial"/>
        <family val="2"/>
      </rPr>
      <t>Dentro de la ejecución de la auditoría, se evidenció que las carpetas que contienen la contratación, no se da cumplimiento a la tabla de retención  documental, como se evidenció en algunos contratos evaluados la falta y deficiencias en la documentación. (Pag. 204,205)</t>
    </r>
  </si>
  <si>
    <t>Inadecuada planeación lo que genera incertidumbre al cumplimiento de metas y sitios de ejecución del contrato.</t>
  </si>
  <si>
    <t xml:space="preserve">Revisar y aplicar las tablas de retencion documental en el area juridica
</t>
  </si>
  <si>
    <t xml:space="preserve">1) Aplicar las listas de chequeos  </t>
  </si>
  <si>
    <t>Se realiza seguimiento a los avances en la organización de los archivos en el area de juridica por parte de la responsable a nivel regional de Gestion documental</t>
  </si>
  <si>
    <t>ARGR2014-CGR-NAR004</t>
  </si>
  <si>
    <t>NARIÑO</t>
  </si>
  <si>
    <t>Hallazgo N° 4. Incapacidades laborales (A).  Nariño
El artículo 121 del Decreto Ley 019 de 2012, sobre el trámite de reconocimiento de incapacidades y licencias de maternidad y paternidad establece: “El trámite para el reconocimiento de incapacidades por enfermedad general y licencias de maternidad o paternidad a cargo del Sistema General de Seguridad Social en Salud, deberá ser adelantado, de manera directa, por el empleador ante las entidades promotoras de salud, EPS. 
La Regional Nariño del Instituto Colombiano de Bienestar Familiar registra a 31 de diciembre de 2014, en la Cuenta Contable 147064 - Pago por cuenta de terceros-un saldo por $26,1 millones, que corresponde a incapacidades laborales pagadas por el ICBF sin obtener la restitución de las EPS; s
La Entidad acepta lo observado y manifiesta que la Dirección Regional del ICBF iniciará un plan de contingencia mediante el cual se asignará personal adicional para apoyar el proceso específico de cobro de incapacidades y adelantar la gestión correspondiente y de esta manera actualizar a la fecha los cobros pendientes ante las EPS.</t>
  </si>
  <si>
    <t>se evidencia que no se ha realizado gestión para su cobro por cuanto dicho saldo ha permanecido sin movimiento desde diciembre de 2013 hasta la fecha. Deficiencias en la gestión de cobro, que genera riesgo de pérdida de dichos recursos.</t>
  </si>
  <si>
    <t>Asignar  la gestión del cobro y pago de incapacidades y establecer un cronograma con tiempos de seguimiento semanales y mensuales a un profesional del Grupo Administrativo</t>
  </si>
  <si>
    <r>
      <rPr>
        <b/>
        <sz val="10"/>
        <rFont val="Arial"/>
        <family val="2"/>
      </rPr>
      <t xml:space="preserve">Actividad 1: </t>
    </r>
    <r>
      <rPr>
        <sz val="10"/>
        <rFont val="Arial"/>
        <family val="2"/>
      </rPr>
      <t>Asignar mediante memorando a un profesional del Grupo Administrativo la gestión del cobro y pago de incapacidades</t>
    </r>
  </si>
  <si>
    <r>
      <rPr>
        <b/>
        <sz val="10"/>
        <rFont val="Arial"/>
        <family val="2"/>
      </rPr>
      <t>Actividad 2:</t>
    </r>
    <r>
      <rPr>
        <sz val="10"/>
        <rFont val="Arial"/>
        <family val="2"/>
      </rPr>
      <t xml:space="preserve"> Realizar seguimiento semanal a la gestión del cobro efectivo de todas las incapacidades hasta 31 de octubre de 2015.</t>
    </r>
  </si>
  <si>
    <t>Actas de verificación a la gestión del pago de incapacidades</t>
  </si>
  <si>
    <r>
      <rPr>
        <b/>
        <sz val="10"/>
        <rFont val="Arial"/>
        <family val="2"/>
      </rPr>
      <t xml:space="preserve">Actividad 3: </t>
    </r>
    <r>
      <rPr>
        <sz val="10"/>
        <rFont val="Arial"/>
        <family val="2"/>
      </rPr>
      <t>Realizar seguimiento trimestral al cobro de incapacidades en el comité de saneamiento contable</t>
    </r>
  </si>
  <si>
    <t>Acta comité saneamiento contable</t>
  </si>
  <si>
    <t>ARGR2014-CGR-NAR006</t>
  </si>
  <si>
    <t xml:space="preserve">Hallazgo N° 6. Metas sociales y financieras (A). Nariño
En la verificación de la ejecución de las metas sociales y financieras de los diferentes programas adelantados por la Regional Nariño del ICBF se encontró que 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
-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La menor cobertura respecto a usuarios y cupos se presentó en la modalidad CDI - Institucional Con Arriendo, y las nuevas unidades se atendieron en la Modalidad Familiar.
</t>
  </si>
  <si>
    <t>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t>
  </si>
  <si>
    <t xml:space="preserve">Retomar la metodología para la validación de programación y ejecución de metas sociales y financieras regionales, a partir del análisis desde los grupos regionales y referentes por macroproceso y los centros zonales. </t>
  </si>
  <si>
    <r>
      <rPr>
        <b/>
        <sz val="10"/>
        <rFont val="Arial"/>
        <family val="2"/>
      </rPr>
      <t>Actividad 1:</t>
    </r>
    <r>
      <rPr>
        <sz val="10"/>
        <rFont val="Arial"/>
        <family val="2"/>
      </rPr>
      <t xml:space="preserve"> Retomar la metodología para la validación de programación y ejecución de metas sociales y financieras regionales, a partir del análisis desde los grupos regionales y referentes por macroproceso y los centros zonales. </t>
    </r>
  </si>
  <si>
    <t>Acta de comité ampliado</t>
  </si>
  <si>
    <r>
      <rPr>
        <b/>
        <sz val="10"/>
        <rFont val="Arial"/>
        <family val="2"/>
      </rPr>
      <t xml:space="preserve">Actividad 2: </t>
    </r>
    <r>
      <rPr>
        <sz val="10"/>
        <rFont val="Arial"/>
        <family val="2"/>
      </rPr>
      <t>Revisar y aprobar programación acorde con la ejecución y las necesidades sustentadas con cada dueño de proceso.</t>
    </r>
  </si>
  <si>
    <t>Acta de comité básico</t>
  </si>
  <si>
    <t xml:space="preserve">Hallazgo N° 6. Metas sociales y financieras (A). Nariño. Continuación
- En el Subproyecto Atención a Unidades Tradicionales se dejaron de atender 3.496 usuarios, 2.644 cupos y 85 unidades, siendo la modalidad HCB - Tradicionales Familiares con 2.390 usuarios menos atendidos, 2.418 cupos y 71 unidades, y la HCB-FAMI, las que reportan más bajo índice de cobertura.
- De igual manera en el Proyecto Desarrollar Acciones de Promoción y Prevención en el Marco de la Política de Seguridad Alimentaria y Nutricional en el Territorio Nacional se dejaron de atender 98 cupos y 1 unidad, sin embargo se atendieron 44.015 cupos más de los proyectados y se devolvieron de este rubro $151 millones.  </t>
  </si>
  <si>
    <t>Fortalecer los procesos de focalización (siguiendo los tres tipos de focalización) que se remiten desde la Sede Nacional a través de micro focalización en la mesa de primera infancia de cada municipio.</t>
  </si>
  <si>
    <r>
      <rPr>
        <b/>
        <sz val="10"/>
        <rFont val="Arial"/>
        <family val="2"/>
      </rPr>
      <t>Actividad 3:</t>
    </r>
    <r>
      <rPr>
        <sz val="10"/>
        <rFont val="Arial"/>
        <family val="2"/>
      </rPr>
      <t xml:space="preserve"> Realizar en comité básico el seguimiento de metas sociales y financieras y ejecución presupuestal (pre - liquidación)</t>
    </r>
  </si>
  <si>
    <r>
      <rPr>
        <b/>
        <sz val="10"/>
        <rFont val="Arial"/>
        <family val="2"/>
      </rPr>
      <t>Actividad 4:</t>
    </r>
    <r>
      <rPr>
        <sz val="10"/>
        <rFont val="Arial"/>
        <family val="2"/>
      </rPr>
      <t xml:space="preserve"> Realizar análisis estadístico de las bases de datos enviadas por la Sede Nacional que nos permitan identificar la población sujeto de atención de manera real</t>
    </r>
  </si>
  <si>
    <t>ARGR2014-CGR-NAR012</t>
  </si>
  <si>
    <t>Hallazgo N° 12. Indicadores de Gestión (A). Nariño.
Los indicadores de gestión y sistemas de información se constituyen en una herramienta administrativa necesaria para realizar la planeación institucional, medir la incidencia de los programas implementados, el cumplimiento de los objetivos institucionales y facilitar la toma de decisiones, principalmente.
- De acuerdo con los informes de monitoreo con corte diciembre de 2014, para la Regional Nariño del ICBF aplican 99 indicadores que se encuentran formulados para medir la gestión de la entidad, de los cuales se calificó en estado óptimo el 46% (46), el 28% (28) en estado adecuado, el 13% (13) en riesgo y el 12% (12) en estado crítico.   
- De los 12 indicadores en estado crítico, los indicadores que no alcanzaron la meta y muestran un porcentaje de avance mínimo o bajo y llaman la atención por lo representativo dentro de la gestión de la entidad, en especial dentro de la Gestión de la Contratación, son los siguientes:
Si se tiene en cuenta que el monitoreo a los indicadores permite identificar los indicadores en condición crítica y que deben ser objeto de acciones correctivas, así como también, el monitoreo de metas de la Regional, como un ejercicio integrador, permite evaluar las metas en temas misionales, estratégicos, de apoyo y de evaluación de acuerdo al mapa de macroprocesos de la entidad, los ajustes a los datos oficiales del indicador no justificados o documentados, además del bajo nivel de cumplimiento y la falta de confiabilidad de los indicadores, afectan la planeación, organización y control de la entidad, así como también la confiabilidad de la información y la consolidación de los resultados de la Sede Central.</t>
  </si>
  <si>
    <t>Falta de seguimiento permanente al estado de los indicadores, las acciones correctivas para superar el indicador no son efectivas.
El Grupo de Asistencia Técnica no asumió su responsabilidad el seguimiento a los indicadores de los procesos misionales.</t>
  </si>
  <si>
    <t>Fortalecer el liderazgo de los referentes de los macroporcesos misionales.</t>
  </si>
  <si>
    <r>
      <rPr>
        <b/>
        <sz val="10"/>
        <rFont val="Arial"/>
        <family val="2"/>
      </rPr>
      <t xml:space="preserve">Actividad 1: </t>
    </r>
    <r>
      <rPr>
        <sz val="10"/>
        <rFont val="Arial"/>
        <family val="2"/>
      </rPr>
      <t>Realizar seguimiento a los indicadores en comité básico y ampliado y establecer compromisos para superar aquellos que se encuentren en  estado crítico y en riesgo.</t>
    </r>
  </si>
  <si>
    <t>Acta comité.</t>
  </si>
  <si>
    <r>
      <rPr>
        <b/>
        <sz val="10"/>
        <rFont val="Arial"/>
        <family val="2"/>
      </rPr>
      <t xml:space="preserve">Actividad 2: </t>
    </r>
    <r>
      <rPr>
        <sz val="10"/>
        <rFont val="Arial"/>
        <family val="2"/>
      </rPr>
      <t>realizar seguimiento a los compromisos establecidos para superar el estado de los indicadores en crítico y en riesgo</t>
    </r>
  </si>
  <si>
    <t>ARGR2014-CGR-NAR017</t>
  </si>
  <si>
    <t xml:space="preserve">Hallazgo N° 17. Inventario de bienes devolutivos en poder de Terceros en contratos de aporte (A, D). Nariño
“Sin excepción todo servidor público de planta y todo contratista deberán ser registrados en el sistema de información que se tenga implementado para el manejo de los bienes del ICBF
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
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
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
</t>
  </si>
  <si>
    <t xml:space="preserve">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t>
  </si>
  <si>
    <t>Reorientar el control de los inventarios de los bienes adquiridos por el operador en el marco del desarrollo del contrato de aporte.</t>
  </si>
  <si>
    <r>
      <rPr>
        <b/>
        <sz val="10"/>
        <rFont val="Arial"/>
        <family val="2"/>
      </rPr>
      <t xml:space="preserve">Actividad 1: </t>
    </r>
    <r>
      <rPr>
        <sz val="10"/>
        <rFont val="Arial"/>
        <family val="2"/>
      </rPr>
      <t>Solicitar mediante memorando que los inventarios del operador con su registro contable forme parte del expediente contractual que reposa en el Grupo Jurídico.</t>
    </r>
  </si>
  <si>
    <r>
      <rPr>
        <b/>
        <sz val="10"/>
        <rFont val="Arial"/>
        <family val="2"/>
      </rPr>
      <t>Actividad 2</t>
    </r>
    <r>
      <rPr>
        <sz val="10"/>
        <rFont val="Arial"/>
        <family val="2"/>
      </rPr>
      <t>: Revisar trimestralmente en comité técnico la actualización de los inventarios por parte de los supervisores contractuales.  
El centro zonal presentará un informe consolidado al Grupo de Planeación y Sistemas del seguimiento de los inventarios de los operadores realizado en comité técnico.</t>
    </r>
  </si>
  <si>
    <t>Informe seguimiento inventarios</t>
  </si>
  <si>
    <t>ARGR2014-CGR-NAR018</t>
  </si>
  <si>
    <t xml:space="preserve">Hallazgo N° 18. Recursos Sin Ejecutar (A). Nariño
La Guía de Cierre Financiero del ICBF para la vigencia 2014, respecto al Análisis de saldos establece: “De acuerdo con los saldos de apropiación existentes en cada uno de los identificadores o rubros presupuestales, se deberá realizar un análisis a los mismos con el fin de establecer cuáles serán susceptibles de compromiso o, si es del caso, comunicar al Gerente de Recurso respectivo para que este adelante la gestión de devolución al Nivel Nacional, a partir del 1 de octubre en forma permanente. (…) 
De la ejecución presupuestal de la vigencia se destacan las siguientes situaciones:
Saldos de apropiación disponibles en cuantía de $1.425.2 millones, los cuales al cierre de la vigencia no fueron comprometidos en los programas misionales del ICBF, si bien es cierto el porcentaje de saldo disponible representa el 0,80% de la apropiación definitiva, su no ejecución no permite ampliar las metas sociales propuestas afectándose la atención a la población beneficiaria
</t>
  </si>
  <si>
    <t>El periodo de ejecución de los contratos finaliza el 31 de diciembre de la vigencia respectiva, durante los meses de noviembre y diciembre las no ejecuciones no es viable devolverlas ni reutilizarlas al termino de la vigencia.
Las actas de liquidación de los contratos no son inmediatas.</t>
  </si>
  <si>
    <t>Realizar liberación de recursos a 30 de septiembre de 2015 para evitar la constitución de rezago presupuestal y mensual</t>
  </si>
  <si>
    <r>
      <rPr>
        <b/>
        <sz val="10"/>
        <rFont val="Arial"/>
        <family val="2"/>
      </rPr>
      <t xml:space="preserve">Actividad 1: </t>
    </r>
    <r>
      <rPr>
        <sz val="10"/>
        <rFont val="Arial"/>
        <family val="2"/>
      </rPr>
      <t>Realizar liberación de recursos a 30 de septiembre de 2015 para evitar la constitución de rezago presupuestal y mensual.</t>
    </r>
  </si>
  <si>
    <r>
      <rPr>
        <b/>
        <sz val="10"/>
        <rFont val="Arial"/>
        <family val="2"/>
      </rPr>
      <t xml:space="preserve">Actividad 2: </t>
    </r>
    <r>
      <rPr>
        <sz val="10"/>
        <rFont val="Arial"/>
        <family val="2"/>
      </rPr>
      <t>Seguimiento quincenal en comité básico a la unidad ejecutora a los proyectos misionales con el fin de fortalecer el control a la constitución del rezago presupuestal.</t>
    </r>
  </si>
  <si>
    <t>Acta comité</t>
  </si>
  <si>
    <t>ARGR2014-CGR-NAR036</t>
  </si>
  <si>
    <t xml:space="preserve">Hallazgo N° 36. Publicación Sistema Electrónico para la Contratación Pública SECOP (A-D)  Nariño.
La Ley 1150 de 2007 por medio de la cual se introducen medidas para la eficiencia y las transparencia en la Ley 80 de 1993, y el Decreto 1510 de 2013 por el cual se reglamenta el sistema de compras y contratación pública estableció en su Artículo 19 la obligación de las entidades estatales de publicar los documentos generados con ocasión de la actividad contractual, así: "Publicidad en el SECOP. La entidad Estatal está obligada a publicar en el SECOP los documentos del proceso y los actos administrativos del Proceso de Contratación, dentro de los tres 3 días siguientes a su expedición. La oferta que debe ser publicada es la de adjudicación del Proceso de Contratación…”.
El Instituto Colombiano de Bienestar Familiar suscribió contratos de prestación de servicios para lo cual adelantó los correspondientes estudios previos, sin embargo no fueron publicados en el SECOP, desconociendo el principio constitucional y legal de publicidad. 
</t>
  </si>
  <si>
    <t>Falta de seguimiento en la publicación oportuna en el SECOP.</t>
  </si>
  <si>
    <t>Asignar un profesional para el seguimiento de la publicación en el SECOP.</t>
  </si>
  <si>
    <r>
      <rPr>
        <b/>
        <sz val="10"/>
        <rFont val="Arial"/>
        <family val="2"/>
      </rPr>
      <t xml:space="preserve">Actividad 1: </t>
    </r>
    <r>
      <rPr>
        <sz val="10"/>
        <rFont val="Arial"/>
        <family val="2"/>
      </rPr>
      <t>Asignar mediante memorando un profesional del Grupo Jurídico el seguimiento de la publicación oportuna en SECOP.</t>
    </r>
  </si>
  <si>
    <r>
      <rPr>
        <b/>
        <sz val="10"/>
        <rFont val="Arial"/>
        <family val="2"/>
      </rPr>
      <t xml:space="preserve">Actividad 2: </t>
    </r>
    <r>
      <rPr>
        <sz val="10"/>
        <rFont val="Arial"/>
        <family val="2"/>
      </rPr>
      <t>Revisar que todos los contratos se encuentran publicados del SECOP, verificar con lo reportado en la NAS y establecer compromisos del cargue de la información que se encuentra pendiente.</t>
    </r>
  </si>
  <si>
    <t>ARGR2014-CGR-NAR048</t>
  </si>
  <si>
    <t>Hallazgo N° 48. Convenios y contratos de aporte (A).  Nariño 
Oportunidad en desembolsos contratos de aporte
Se encontró que el ICBF realiza los pagos de los contratos de aportes, como pagos de alistamiento y los pactados, de manera inoportuna, presentándose retardos de un mes o dos meses de haberse iniciado el contrato, lo cual conlleva a que los demás giros también se atrasen o se acumulen o que los recursos de alistamientos se giren después del primer pago, hecho que genera que el operador al carecer de recursos transfiera recursos de otras cuentas a la cuenta origen para el inicio de la ejecución del contrato conllevando a inadecuados manejos de los recursos o riesgos de incumplimientos del servicio en cuanto a calidad de la atención de los niños menores de cinco años. Situaciones presentadas en los siguientes casos:
- En el 100% de los contratos de aportes revisados el pago de alistamiento (primer pago) se realizó después del segundo pago, incumpliéndose el fin para el cual se pactó.
- Contrato de Aporte No. 658 de 2014: el ICBF transfiere el primer desembolso por $172,37 millones el 5 de febrero de 2015, del mismo que debió ser girado en enero de 2015.
El segundo desembolso se realizó en 11 de marzo por $0,73 millones, el que debió consignarse al iniciar el contrato y un tercer desembolso que debió hacerse en marzo de 2015 se consignó a finales del mes de abril de 2015.
- El Contrato de Aporte No. 285 de 2014 tuvo una adición por $0,97 millones, por concepto de arrendamiento para el pago del mes octubre del CDI que funciona en el municipio de Córdoba, firmada en sept. 30 de 2014, y el ICBF realizó el pago en diciembre 15 de 2014.</t>
  </si>
  <si>
    <t xml:space="preserve">Lo anterior evidencia fallas en la planeación para los pagos y en la coordinación entre las áreas involucradas en el proceso, conllevando a financiar el 99.9% de los contratos de aporte con vigencias futuras.
Los hechos descritos no garantizan un oportuno flujo de caja para el adecuado desarrollo del servicio contratado y una eficiente ejecución del contrato, además conlleva a que el operador no mantenga un control presupuestal y contable adecuado para la ejecución, administración y manejo de los recursos, mayores erogaciones financieras para el operador y riesgos de incumplimientos en la prestación del servicio.
</t>
  </si>
  <si>
    <t>Solicitar a la Dirección de Primera Infancia que los cronogramas para convocatoria pública no afecte los cronogramas de pagos a los operadores y que la forma de pago sea armónica con los tiempos de la vigencia.</t>
  </si>
  <si>
    <r>
      <rPr>
        <b/>
        <sz val="10"/>
        <rFont val="Arial"/>
        <family val="2"/>
      </rPr>
      <t xml:space="preserve">Actividad 1: </t>
    </r>
    <r>
      <rPr>
        <sz val="10"/>
        <rFont val="Arial"/>
        <family val="2"/>
      </rPr>
      <t>Solicitar mediante memorando a la Dirección de Primera Infancia que los cronogramas para convocatoria pública no afecte los cronogramas de pago a los operadores y que la forma de pago sea armónica con los tiempos de vigencia</t>
    </r>
  </si>
  <si>
    <r>
      <rPr>
        <b/>
        <sz val="10"/>
        <rFont val="Arial"/>
        <family val="2"/>
      </rPr>
      <t xml:space="preserve">Actividad 2: </t>
    </r>
    <r>
      <rPr>
        <sz val="10"/>
        <rFont val="Arial"/>
        <family val="2"/>
      </rPr>
      <t>Realizar seguimiento mensual a la unidad ejecutora (pagos operadores)</t>
    </r>
  </si>
  <si>
    <t>Acta comité básico</t>
  </si>
  <si>
    <t xml:space="preserve">Hallazgo N° 48. Convenios y contratos de aporte (A).  Nariño 
Oportunidad en desembolsos contratos de aporte
- Para el Contrato de Aporte No. 368 de 2013 el primer desembolso de alistamiento y ejecución se hizo 15 de noviembre de 2013, debió hacerse una vez perfeccionado el contrato en septiembre de 2013, el segundo desembolso se giró en diciembre de 2013 y debió transferirse en octubre del mismo año.
- El primer desembolso correspondiente a alistamiento del contrato 650 de 2014 por $1,55 millones se realizó el 11 de marzo de 2015. 
- Para la ejecución del Contrato de Aporte No. 193 de 2014, el ICBF transfiere el primer desembolso por $321,39 millones el 19 de marzo de 2014, mismo que debió ser girado en la fecha en que se perfeccionó el contrato.
El segundo desembolso se realizó el 29 de abril por $313,33 millones y debió consignarse en marzo de 2014, el tercero se debió girar en mayo y se realizó en julio por $130,90 millones, el cuarto debió efectuarse en julio y se consigna en septiembre de 2014.
- En la revisión de los pagos Contrato de Aporte No. 638 de 2014 se observó retardo de 47 días en el aporte para alistamiento de atención de beneficiarios: la entidad realizó el pago el 11 de marzo de 2015, después del segundo desembolso, pago que quedó registrado al final de la vigencia en cuentas por pagar
La entidad afirma que estos retrasos se ocasionan por cuanto la documentación para los giros son objeto de análisis y verificación por parte de los supervisores y del área financiera, para establecer su pertinencia y confiabilidad, y el área financiera cuenta con 10 días hábiles para este procedimiento; además que los pagos están sujetos a disponibilidad del PAC por parte del Ministerio de Hacienda y Crédito Público. </t>
  </si>
  <si>
    <r>
      <rPr>
        <b/>
        <sz val="10"/>
        <rFont val="Arial"/>
        <family val="2"/>
      </rPr>
      <t xml:space="preserve">Actividad 3: </t>
    </r>
    <r>
      <rPr>
        <sz val="10"/>
        <rFont val="Arial"/>
        <family val="2"/>
      </rPr>
      <t>Revisar en comité ampliado el cumplimiento de pago a los operadores de acuerdo al seguimiento realizado con unidad ejecutora.</t>
    </r>
  </si>
  <si>
    <t>Acta comité Ampliado</t>
  </si>
  <si>
    <t>ARGR2014-CGR-NAR049</t>
  </si>
  <si>
    <t>Hallazgo N° 49. Convenios y contratos de aporte (A - D).  Nariño.
Acciones Oficina Jurídica cumplimiento Contratos de Aporte
La Ley 1474 de 2012 en el Artículo 86, titulado “Imposición de multas, sanciones y declaratorias de incumplimiento”, establece:
“Las entidades sometidas al Estatuto General de Contratación de la Administración Pública podrán declarar el incumplimiento, cuantificando los perjuicios del mismo, imponer las multas y sanciones pactadas en el contrato, y hacer efectiva la cláusula penal"
El Manual de Contratación del ICBF expedido mediante Resolución 3146 del 30 de mayo de 2014, en el numeral 14 del Título III regula el trámite para la imposición de multas y sanciones. 
En la visita fiscal efectuada al Centro Zonal Túquerres se determinó que efectivamente se dio incumplimiento por parte del Operador de los hechos denunciados, hechos verificados en registros fotográficos, entrevistas a los beneficiarios, actas de reuniones y de comité entre el ICBF, el operador y agentes educativos, de las cuales se requirió al Operador para que presente los descargos pertinentes respecto de la omisión de las obligaciones contractuales. 
El operador incumplió con la entrega de los refrigerios correspondientes a la semana del 9 al 13 de febrero de 2015, y que la primera entrega de material de consumo y aseo se realizó el 18 de febrero de 2015, es decir dos meses después de iniciado el contrato
Analizada la situación se determinó que los menores no tuvieron suministro de alimentos durante los meses de febrero y marzo desfavoreciendo a la población infantil beneficiaria en cuanto a la vulneración de los fines esenciales del estado como es la nutrición de los niños menos favorecidos</t>
  </si>
  <si>
    <t>Conformar un equipo interdisciplinario para debidos procesos en la Regional</t>
  </si>
  <si>
    <r>
      <t xml:space="preserve">Actividad 1: </t>
    </r>
    <r>
      <rPr>
        <sz val="10"/>
        <rFont val="Arial"/>
        <family val="2"/>
      </rPr>
      <t>Mediante memorando conformar equipo interdisciplinario para debidos procesos</t>
    </r>
  </si>
  <si>
    <r>
      <t xml:space="preserve">Actividad 2: </t>
    </r>
    <r>
      <rPr>
        <sz val="10"/>
        <rFont val="Arial"/>
        <family val="2"/>
      </rPr>
      <t>Solicitar a la Dirección de Contratación capacitación en debidos procesos.</t>
    </r>
  </si>
  <si>
    <t>Hallazgo N° 49. Convenios y contratos de aporte (A - D).  Nariño.- Continuación.
Acciones Oficina Jurídica cumplimiento Contratos de Aporte
Las gestiones adelantadas por la Oficina Jurídica de la Regional frente a estos hechos se limitan a establecer la necesidad de formular un plan de mejora con acciones efectivas para garantizar el cumplimiento de las obligaciones contractuales de las EAS en cumplimiento de ejercicio de supervisión. Informa además, que este contrato es objeto de monitoreo permanente por parte de la Dirección Regional con el fin de garantizar que su ejecución se realice en el marco de las obligaciones pactadas en el mismo.
A la fecha se está a la espera de “fijar fecha y hora con miras a dar inicio procesal a la audiencia de debido proceso por incumplimiento contractual en armonía con las disposiciones contenidas en los Artículos 17 de la Ley 1150 de 2007 y el Artículo 86 de la Ley 1474 de 2011.” 
Si se tiene en cuenta que los incumplimientos se configuraron en el mes de febrero de 2015 y que la entidad ha tenido conocimiento de los mismos en virtud de los informes presentados por la Coordinadora del Centro Zonal Túquerres, han transcurrido tres meses, no obstante la entidad no ha dado inicio al proceso de imposición de multas, aun cuando el Artículo 86 de la ley 1474 precisa que es deber del Instituto dar inicio al trámite sancionatorio a la mayor brevedad posible, fijando fecha y hora para la realización de la audiencia. Es preciso indicar que el Estatuto Anticorrupción establece que el ordenador del gasto es solidariamente responsable cuando enterado de los incumplimientos no adelanta las acciones para conminar a cumplir a los contratistas</t>
  </si>
  <si>
    <r>
      <t xml:space="preserve">Actividad 1: </t>
    </r>
    <r>
      <rPr>
        <sz val="10"/>
        <rFont val="Arial"/>
        <family val="2"/>
      </rPr>
      <t>Realizar seguimiento al estado de los debidos procesos, requerimiento y posibles acciones de imposición de multas.</t>
    </r>
  </si>
  <si>
    <t>Acta de seguimiento</t>
  </si>
  <si>
    <t>ARGR2014-CGR-NAR050</t>
  </si>
  <si>
    <t xml:space="preserve">Hallazgo N° 50. Garantías en los contratos de aporte (A). Nariño 
Dentro del Contrato No. 554 de 2014 se modifica el análisis que se había realizado en los estudios previos y se constituyen los amparos así: Cumplimiento (10%), Calidad del Servicio (10%), Salarios y prestaciones Sociales (5%) y Responsabilidad Civil Extracontractual (5%).
En los estudios previos adelantados para suscribir el Contrato No. 294 de 2014 se hace el análisis que sustenta la exigencia de las garantías con fundamento en el Decreto 0734 de 2012 así: Cumplimiento (10%), Calidad del Servicio (10%), Salarios y prestaciones sociales e indemnizaciones laborales (5%) y de Responsabilidad Civil Extracontractual (5%).
Dentro del contrato No. 098 de 2014 se indica que el contratista deberá constituir las garantías en virtud de lo establecido en los artículo 3, 17, y 116 del Decreto 1510 de 2013, y la Resolución de Junio de 2012 (Manual de Contratación). 
Es decir que para realizar la contratación de aporte del año 2014, se realizaron los estudios previos utilizando variedad de normas entre ellas el Decreto 2923 de 1994 (este decreto solo incluye el amparo de cumplimiento (3%) y Salarios y prestaciones Sociales (2%), Decreto 734 de 2012 (derogado el 17 de julio de 2013), y el Decreto 1510 de 2013
</t>
  </si>
  <si>
    <t>La entidad no es coherente al momento de elaborar los estudios previos, adecua la normatividad conforme al funcionario que participa en la preparación de los documentos, lo que genera dificultades al momento de solicitar las garantías no solo en los amparos requeridos sino también en los montos amparados. 
Se observa desconocimiento de las normas que regulan la materia, toda vez que si los estudios previos que son el sustento del proceso de contratación son elaborados de manera deficiente, mal puede exigirse una buena ejecución contractual.
Al no determinar con exactitud en los estudios previos la estimación y valoración de nuevos riesgos para esta modalidad de contratación, no permite realizar seguimiento y verificación de los mismos y mitigar las causas a través de la  implementación de controles</t>
  </si>
  <si>
    <t>Fortalecer fase precontractual con el fin de minimizar errores.</t>
  </si>
  <si>
    <r>
      <t xml:space="preserve">Actividad 1: </t>
    </r>
    <r>
      <rPr>
        <sz val="10"/>
        <rFont val="Arial"/>
        <family val="2"/>
      </rPr>
      <t>Revisar la minuta e informar a la Sede Nacional las inconsistencias y debilidades de la misma e informar en comité de contratación.</t>
    </r>
  </si>
  <si>
    <t>Acta de comité de contratación</t>
  </si>
  <si>
    <t xml:space="preserve">Hallazgo N° 50. Garantías en los contratos de aporte (A). Nariño - Continuación.
• Pólizas de Cumplimiento y Responsabilidad Civil Extracontractual contrato de Aporte 638 de 2014 
El pliego de condiciones para la convocatoria pública 003 de 2014, en el numeral 3.14 sobre la póliza de seriedad determina: "Cuando se trate de consorcio o unión temporal deberá tomarse la garantía a nombre de todos y cada uno de los integrantes con su respectivo porcentaje de participación…”
Teniendo en cuenta que el Contrato No. 638 de 2014, fue suscrito en virtud de la convocatoria pública No. 003 los pliegos de condiciones establecían lo siguiente con respecto a la normatividad aplicable al proceso de contratación
Revisadas las garantías que reposan en la carpeta del Contrato de Aporte No. 638 de 2014, se tiene que las pólizas de Cumplimiento y de Responsabilidad Civil, se expiden a nombre de la Unión Temporal Creando Futuro, sin precisar quiénes son los integrantes ni cuál es el porcentaje de participación de cada uno, requisito que es necesario ya que en esta clase de asociación las sanciones se imponen de acuerdo al porcentaje de participación por lo tanto es necesario que haya claridad al respecto
</t>
  </si>
  <si>
    <r>
      <t xml:space="preserve">Actividad 2: </t>
    </r>
    <r>
      <rPr>
        <sz val="10"/>
        <rFont val="Arial"/>
        <family val="2"/>
      </rPr>
      <t>Enviar a los responsables de proceso los modelos de estudios previos estandarizados y revisados de acuerdo a la modalidad a contratar y al normograma (normatividad vigente).</t>
    </r>
  </si>
  <si>
    <t>ARGR2014-CGR-NAR051</t>
  </si>
  <si>
    <t xml:space="preserve">Hallazgo N° 51. Visitas precontractuales para verificar la capacidad técnica para contratar en la selección de Uniones Temporales (A). Nariño
El numeral 3.1.2 de la Resolución 2690 de 2012 regula sobre la visita a las instalaciones con anterioridad a la suscripción del Contrato de Aporte y determina que el ICBF deberá realizar una visita a las instalaciones de la persona natural o jurídica sin ánimo de lucro que pretende contratar a efectos de identificar la capacidad técnica de operación.
En el mismo sentido se regula respecto a estas visitas en el instructivo vigente para la contratación realizada en el año 2014.
Revisadas las carpetas contractuales de las uniones temporales se encuentra que el ICBF falla en la realización de las visitas previas a la suscripción del contrato para determinar la capacidad técnica para la selección de uniones temporales.
En los Contratos de Aportes Nos. 380 de 2013 y 294 y 297 de 2014 suscritos con las Uniones Temporales Creando Futuro para Nariño y COEMPRENDER respectivamente, se encontró que en la Regional Nariño del ICBF no se realizó las visitas precontractuales para la verificación de la capacidad técnica de las personas jurídicas: Fundación Semillas para la Prosperidad, Cooperativa Multiactiva Nueva Esperanza y Fundación Emprender
</t>
  </si>
  <si>
    <t>Esto sucede por debilidades en los mecanismos de control interno y genera riesgo de afectación en la prestación del servicio al contratar con personas jurídicas que no tengan la capacidad técnica para operar</t>
  </si>
  <si>
    <t>Incluir en el expediente las actas de visitas correspondiente</t>
  </si>
  <si>
    <r>
      <rPr>
        <b/>
        <sz val="10"/>
        <rFont val="Arial"/>
        <family val="2"/>
      </rPr>
      <t xml:space="preserve">Actividad 1: </t>
    </r>
    <r>
      <rPr>
        <sz val="10"/>
        <rFont val="Arial"/>
        <family val="2"/>
      </rPr>
      <t>Realizar visita a las instalaciones del operador con anterioridad a la suscripción del contrato, presentar informe del consolidado de visitas al comité de contratación</t>
    </r>
  </si>
  <si>
    <t>Informe de visita</t>
  </si>
  <si>
    <r>
      <t>Actividad 2:</t>
    </r>
    <r>
      <rPr>
        <sz val="10"/>
        <rFont val="Arial"/>
        <family val="2"/>
      </rPr>
      <t xml:space="preserve"> verificar que en el expediente contractual se encuentre las actas de visitas a los operadores e informar al supervisor del contratos aquellas que se encuentren pendientes por remitir al Grupo Jurídico para su archivo en el expediente correspondiente.</t>
    </r>
  </si>
  <si>
    <t>ARGR2014-CGR-NAR052</t>
  </si>
  <si>
    <t>Hallazgo N° 52. Capacidad financiera exigida para los contratos de aportes (A). Nariño, 
Los requisitos financieros exigidos por el ICBF en sus instructivos de contratación son insuficientes teniendo en cuenta el valor y objeto contractual que es atender integralmente a la primera infancia y sus objetivos misionales de mejorar calidad en la atención integral a la Primera Infancia, promover los Derechos de los NNA y prevenir los riesgos o amenazas de vulneración de los mismos y promover la seguridad alimentaria y nutricional en el desarrollo de la primera infancia, los NNA y la familia; más aún cuando el interés superior del niño, niña y adolescente, obliga a todas las personas a garantizar la satisfacción integral y simultánea de todos sus derechos humanos, que son universales, prevalentes e interdependientes. 
Lo anterior se evidencia al realizar un análisis financiero de los operadores contratados, pues se puede determinar que si bien cumplen con los requisitos financieros determinados en los instructivos de contratación internos; los requisitos financieros exigidos no son adecuados ni proporcionales a la naturaleza y valor de los contratos; una evaluación de los estados financieros permiten evidenciar que las EAS contratadas reportaban un capital de trabajo que no guarda relación con el valor total de la contratación y para el funcionamiento adecuado de los servicios contratados, como se observa en el siguiente cuadro:
Si adicional a lo anterior se suma el hecho de las demoras de 30 a 60 días en que incurre el ICBF para realzar el primer pago, lo descrito conlleva a riesgo en la calidad en la prestación del servicio, por falta de capital de trabajo suficiente por parte de las EAS para asumir compras de alimentos, de material didáctico, pago de personal y todas las actividades de la etapa de alistamiento de los contratos.</t>
  </si>
  <si>
    <t xml:space="preserve">la entidad se ha limitado a realizar un análisis mecánico de los requisitos mínimos exigidos, lo que impide tener un panorama financiero real de la capacidad operativa de las EAS, más allá de los indicadores financieros mínimos que se les exige y acorde con el objeto contractual, la población a quién beneficia y las exigencias económicas de los contratos suscritos y los plazos de pagos reales del ICBF.
</t>
  </si>
  <si>
    <t>Aplicar los instructivos enviados por la Sede Nacional los cuales incluyen capital de trabajo</t>
  </si>
  <si>
    <r>
      <rPr>
        <b/>
        <sz val="10"/>
        <rFont val="Arial"/>
        <family val="2"/>
      </rPr>
      <t xml:space="preserve">Actividad 1: </t>
    </r>
    <r>
      <rPr>
        <sz val="10"/>
        <rFont val="Arial"/>
        <family val="2"/>
      </rPr>
      <t>Verificar en el comité de contratación que la aplicación de los instructivos enviados por la Sede Nacional en el cual incluyen capital de trabajo.  En el caso de que los instructivos no contemplen capital de trabajo solicitar la orientación a la Sede Nacional referente al tema.</t>
    </r>
  </si>
  <si>
    <r>
      <rPr>
        <b/>
        <sz val="10"/>
        <rFont val="Arial"/>
        <family val="2"/>
      </rPr>
      <t xml:space="preserve">Actividad 2: </t>
    </r>
    <r>
      <rPr>
        <sz val="10"/>
        <rFont val="Arial"/>
        <family val="2"/>
      </rPr>
      <t>Proponer a la Sede Nacional se establezcan topes mínimos de capital de los operadores de acuerdo al presupuesto a contratar.  El capital de trabajo de los operadores debe ser acorde a la cuantía a contratar en lo referente a capital de trabajo</t>
    </r>
  </si>
  <si>
    <t>ARGR2014-CGR-NAR053</t>
  </si>
  <si>
    <t xml:space="preserve">Hallazgo N° 53. Contrato de aporte N° 297-2014 (A – D - IP). Nariño
Revisado el expediente contractual se evidenció un presunto incumplimiento del objeto contractual, se allegan requerimientos del 13 de noviembre de 2014 a la representante legal de la Unión Temporal por parte de la Coordinadora del Centro Zonal Tumaco, solicitando explicaciones sobre el presunto incumplimiento del contrato, con respecto a:
En respuesta del 18 de noviembre de 2014, presentado por la representante legal de la UT, en donde solicita el desembolso del 30% del valor del contrato, la Coordinadora del CZ Tumaco con oficio del 24 de noviembre de 2014 informa lo siguiente: 
“(…) a la fecha aún se sigue revisando y corrigiendo la cuenta del mes de agosto, para lo cual se ha enviado correos electrónicos en el mes de noviembre, a pesar de las solicitudes y asesorías del 27/10/2014, aun no se ha legalizado el 70% de los recursos que se les fue girado en su oportunidad. Así mismo, lo correspondiente al mes de septiembre presentará inconsistencias ya que no se ha saneado el mes de agosto. Estas son unas de las causas por las cuales no se ha certificado y planillado el desembolso del 30%, hasta tanto los recursos del ICBF no se encuentren legalizados como lo establece la norma.
Solo hasta el 26 de noviembre de 2014 el Grupo Jurídico del ICBF Regional Nariño, mediante Memorando a la Supervisora Contractual del Centro Zonal Tumaco, solicita explicación de los presuntos incumplimientos del Contrato de Aporte 297-2014, pese a que la citada Coordinadora, proyectaba con copia de las respuestas al Operador a la Oficina Jurídica y a la Directora de la Regional. 
</t>
  </si>
  <si>
    <t>Debilidad en el proceso de supervisión del contrato 297 - 2014</t>
  </si>
  <si>
    <t>Iniciar debido proceso contrato 297 - 2014</t>
  </si>
  <si>
    <r>
      <rPr>
        <b/>
        <sz val="10"/>
        <rFont val="Arial"/>
        <family val="2"/>
      </rPr>
      <t xml:space="preserve">Actividad 1: </t>
    </r>
    <r>
      <rPr>
        <sz val="10"/>
        <rFont val="Arial"/>
        <family val="2"/>
      </rPr>
      <t>Oficiar al Grupo Jurídico solicitando se informe la razón por la cual no se inició debido proceso y las acciones adelantadas desde la recepción del informe preliminar de la CGR (mayo y septiembre)</t>
    </r>
  </si>
  <si>
    <r>
      <t xml:space="preserve">Actividad 2: </t>
    </r>
    <r>
      <rPr>
        <sz val="10"/>
        <rFont val="Arial"/>
        <family val="2"/>
      </rPr>
      <t>Oficiar a la supervisora del contrato solicitando informe concluyente del contrato 297 - 2014 con el fin de iniciar el debido proceso.</t>
    </r>
  </si>
  <si>
    <r>
      <t xml:space="preserve">Actividad 3: </t>
    </r>
    <r>
      <rPr>
        <sz val="10"/>
        <rFont val="Arial"/>
        <family val="2"/>
      </rPr>
      <t xml:space="preserve">Realizar seguimiento en comité ampliado sobre el estado de debidos procesos e incumplimientos. </t>
    </r>
  </si>
  <si>
    <t>ARGR2014-CGR-NAR054</t>
  </si>
  <si>
    <t xml:space="preserve">Hallazgo N° 54. Gastos no soportados contrato de aporte 161 de 2014 (A – D - IP). Nariño
El ICBF firmó Contrato de Aporte No. 161 de 2014 por $4.169,5 millones, para operar en el municipio de Tumaco entre el 22 de enero de 2014 y 31 de enero de 2015, cuyo objeto es la prestación del servicio bajo las modalidades Familiar y FAMI. Contrato que a la fecha se encuentra terminado y sin liquidar. 
En la revisión de la ejecución de los recursos consignados por el ICBF en la cuenta certificada por la EAS para el manejo exclusivo de los recursos del Contrato No. 161 de 2014, se encontraron erogaciones para  realizar traslados a caja general, por valor $229,52 millones, sin que se evidencie el uso de estos dineros en la ejecución del objeto del contrato.
</t>
  </si>
  <si>
    <t>La anterior deficiencia se ocasiona por debilidades en el proceso de supervisión y en el acompañamiento por parte del Instituto a la debida ejecución de los contratos, lo que genera presunta falta disciplinaria y para apertura de indagación preliminar</t>
  </si>
  <si>
    <t>Iniciar debido proceso contrato 161 - 2014</t>
  </si>
  <si>
    <r>
      <t xml:space="preserve">Actividad 2: </t>
    </r>
    <r>
      <rPr>
        <sz val="10"/>
        <rFont val="Arial"/>
        <family val="2"/>
      </rPr>
      <t>Oficiar a la supervisora del contrato solicitando informe concluyente del contrato 161 - 2014 con el fin de iniciar el debido proceso.</t>
    </r>
  </si>
  <si>
    <r>
      <t xml:space="preserve">Actividad 3: </t>
    </r>
    <r>
      <rPr>
        <sz val="10"/>
        <rFont val="Arial"/>
        <family val="2"/>
      </rPr>
      <t>Realizar seguimiento en comité ampliado sobre el estado de debidos procesos e incumplimientos.  Brindar asistencia técnica a los coordinadores de centro zonal y grupo regional en las inquietudes que se presenten</t>
    </r>
  </si>
  <si>
    <t>ARGR2014-CGR-NAR057</t>
  </si>
  <si>
    <t xml:space="preserve">Hallazgo N° 57. Contratos de aporte y Cuéntame (A). Nariño 
• Ajustes en Cuéntame
En los contratos suscritos con COASOANDES para operar en el Centro Zonal Remolino HCB se presentaron demoras de más de 6 meses en los pagos por parte del ICBF debido a que, según ICBF, la EAS no alcanzaba un nivel óptimo en el cargue de beneficiarios en Cuéntame.
Situación errada, dado que según correos electrónicos remitidos por el representante legal de COASOANDES el 8 y 23 de septiembre de 2014, donde informó que el sistema no tuvo en cuenta las unidades aplicativas que no estaban en funcionamiento y las que se hicieron reducción del contrato por bajas coberturas, situación que permite evidenciar demora de ajustes en Cuéntame por parte del ICBF, según la realidad contractual
</t>
  </si>
  <si>
    <t>Lo anterior se debe a la falta de coordinación entre las áreas involucradas en el proceso que y ocasionó demora de más de 6 meses en los pagos al contratista generando riesgos de afectación en la prestación del servicio según los estándares exigidos para garantizar los derechos fundamentales de los menores atendidos</t>
  </si>
  <si>
    <t>Realizar seguimiento al aplicativo CUENTAME</t>
  </si>
  <si>
    <r>
      <rPr>
        <b/>
        <sz val="10"/>
        <rFont val="Arial"/>
        <family val="2"/>
      </rPr>
      <t xml:space="preserve">Actividad 1: </t>
    </r>
    <r>
      <rPr>
        <sz val="10"/>
        <rFont val="Arial"/>
        <family val="2"/>
      </rPr>
      <t>Realizar seguimiento por cada contrato con la persona designada por cada EAS y el Ingeniero CUENTAME de la Regional.</t>
    </r>
  </si>
  <si>
    <t xml:space="preserve">Hallazgo N° 57. Contratos de aporte y Cuéntame (A). Nariño - Continuación
Con fundamento en los criterios antes anotados, se observó que en la minuta contractual no se especifica las unidades de atención objeto del contrato, el alcance del objeto definido en la cláusula segunda únicamente registra que se atenderá un número estimado de 364 niños y niñas menores de 5 años y/o hasta el ingreso del sistema educativo en la modalidad Centro de Desarrollo Integral (CDI) en las unidades de atención de la jurisdicción del Centro Zonal de Pasto Uno de la Regional Nariño del ICBF. Al igual que la adición en valor al contracto y la modificación al alcance del objeto, no identifica las unidades de atención objeto del referido contrato.
Las insuficiencias en la elaboración de la minuta contractual en cuanto al alcance del objeto conllevan a confusiones al momento de su ejecución y legalización de los aportes por parte del Operador y que se prolongue la fase de alistamiento y focalización de beneficiarios por la falta de definición de unidades de atención.
Deficiencia que se ve reflejada en el aplicativo CUENTAME porque únicamente se relaciona una Unidad de Atención con el nombre CDI EL CARMEN CABRERA con dirección carrera 3E No. 21-28 y se cargaron a esta unidad todos los cupos, sin embargo, en visita fiscal al operador se constató que con este contrato se atendieron dos CDI, el CDI El Carmen y el CDI Cabrera, demostrando que no se revisa la información que se carga a CUENTAME, no siendo consistente y confiable
</t>
  </si>
  <si>
    <r>
      <rPr>
        <b/>
        <sz val="10"/>
        <rFont val="Arial"/>
        <family val="2"/>
      </rPr>
      <t>Actividad 2:</t>
    </r>
    <r>
      <rPr>
        <sz val="10"/>
        <rFont val="Arial"/>
        <family val="2"/>
      </rPr>
      <t xml:space="preserve"> Realizar informe sobre el cargue de información por parte de los operadores en el aplicativo CUENTAME y presentar resultados en comité ampliado</t>
    </r>
  </si>
  <si>
    <t>ARGR2014-CGR-NAR058</t>
  </si>
  <si>
    <t xml:space="preserve">Hallazgo N° 58. Legalización de las Cuentas Contrato de Aporte No. 638 de 2014(A, D, Dian). Nariño
Contrato de Aporte No. 638-2014
- La certificación y autorización para realizar el primer pago presentada por la Supervisora del Contrato (Fl 49 expediente contractual), se expidió con anterioridad a la cuenta de cobro y certificaciones allegadas por la UT, mientras la certificación registra como fecha 02/01/2015, la cuenta de cobro y certificaciones del operador registran 31 de enero de 2015 (documentos que reposan en la carpeta de supervisión en el Centro Zonal), es decir se certificó y autorizó el primer pago sin tener certeza del cumplimiento de las obligaciones contractuales exigidas para ello.
- En el FORMATO 3: INFORME FINANCIERO: MODALIDADES: INSTITUCIONAL - CDI Y FAMILIAR en el numeral 3 el Operador registra que se atendieron 1.094 cupos en el período 16 a 30 de enero de 2105 lo que representa 32 cupos sin atender, sin embargo el Acta de revisión del informe financiero suscrita por el Supervisor y el operador dice que se dejaron de atender 55 cupos, no hay consistencia en la información reportada, generando incertidumbre sobre la debida ejecución del contrato, conllevando a realizar mayores pagos al reconocer cupos no atendidos
- La certificación y autorización para realizar el segundo pago presentada por la Supervisora del Contrato (Fl 51 expediente contractual), se expidió con anterioridad a la cuenta de cobro y certificaciones allegadas por la UT.
- Al 21 de enero de 2015 fecha en la cual se certificó el cumplimiento del objeto y obligaciones pactadas y se autoriza el segundo pago (Fl 51 expediente contractual), se certifica como total de cupos contratados 824 y total de cupos utilizados 824, siendo inconsistente este registro, toda vez que el total de cupos contratados corresponde a 1.126. 
Así como se certificó con estos 824 cupos el cumplimiento del objeto contractual y se autorizó el pago, le correspondía un menor valor a transferir por parte del ICBF al Operador, sin embargo se transfirió por el valor total del aporte del segundo pago.
</t>
  </si>
  <si>
    <t xml:space="preserve">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 </t>
  </si>
  <si>
    <t>Realizar capacitación supervisión contractual y legalización de cuentas</t>
  </si>
  <si>
    <r>
      <rPr>
        <b/>
        <sz val="10"/>
        <rFont val="Arial"/>
        <family val="2"/>
      </rPr>
      <t xml:space="preserve">Actividad 1: </t>
    </r>
    <r>
      <rPr>
        <sz val="10"/>
        <rFont val="Arial"/>
        <family val="2"/>
      </rPr>
      <t>Emitir memorando dando las instrucciones a los supervisores y equipo de apoyo para el procedimiento de legalización y certificación de cuentas de acuerdo a los temas tratados en la capacitación realizada en el segundo semestre de 2015.</t>
    </r>
  </si>
  <si>
    <r>
      <rPr>
        <b/>
        <sz val="10"/>
        <rFont val="Arial"/>
        <family val="2"/>
      </rPr>
      <t xml:space="preserve">Actividad 2: </t>
    </r>
    <r>
      <rPr>
        <sz val="10"/>
        <rFont val="Arial"/>
        <family val="2"/>
      </rPr>
      <t>Verificar que  en los centros zonales se aplica las instrucciones emitidas en la capacitación</t>
    </r>
  </si>
  <si>
    <t xml:space="preserve">Hallazgo N° 58. Legalización de las Cuentas Contrato de Aporte No. 638 de 2014(A, D, Dian). Nariño - Continuación
Legalización Período 1:
El informe de gastos presentado por el Operador no coincide con la sumatoria real de gastos, evidenciando lo siguiente
Confirmándose que se presenta una diferencia de $28,5 millones como mayor valor legalizado en el rubro de Talento Humano.
• En el 55% de las facturas (40) que legalizan el rubro Alimentación al igual que en tres facturas que soportan el egreso del rubro Refrigerio Familiar, no se diligencian las casillas: nombre del cliente, NIT o CC, dirección y fecha de la adquisición, inobservando lo prescrito en el artículo 617 del Estatuto Tributario, quien emita factura o documento equivalente, debe cumplir con todos los requisitos de la factura de venta establecidos en dicho artículo.
No obstante los pagos certificados por el Supervisor del contrato, se evidencian mayores valores cancelados al operador por conceptos que aparecen soportados en expediente contractual. Hallazgo con presunta connotación disciplinaria, respecto al 55% de las facturas se trasladará a la DIAN para lo de su competencia.
</t>
  </si>
  <si>
    <r>
      <t xml:space="preserve">Actividad 3: </t>
    </r>
    <r>
      <rPr>
        <sz val="10"/>
        <rFont val="Arial"/>
        <family val="2"/>
      </rPr>
      <t>Solicitar a la Sede Nacional la revisión del manual de legalización de cuentas.</t>
    </r>
  </si>
  <si>
    <r>
      <t xml:space="preserve">Actividad 3: </t>
    </r>
    <r>
      <rPr>
        <sz val="10"/>
        <rFont val="Arial"/>
        <family val="2"/>
      </rPr>
      <t>revisar contrato 638 - 2014 según estado oficiar las razones y acciones inmediatas tomadas frente al tema y realizar seguimiento en comité técnico.</t>
    </r>
  </si>
  <si>
    <t>ARGR2014-CGR-NAR066</t>
  </si>
  <si>
    <t xml:space="preserve">Hallazgo N° 66. Giros de ICBF a cuentas diferentes a las certificadas por los Operadores (A - D). Nariño
Sin embargo, el ICBF no ejerce control para el giro de los recursos, los consigna en cuentas no certificadas por el operador tal como se puede apreciar en los siguientes casos:
- Contrato de Aporte No. 658 de 2014 se giran los recursos a la cuenta No. 106170047612 de Davivienda que no corresponde al número de cuenta radicada por el contratista, así mismo el tercer desembolso se efectuó a la cuenta No. 106170047612 de Davivienda la cual no ha sido asignada a ningún contrato.
- En el Contrato de Aporte No. 650 de 2014, se consignó el segundo y tercer desembolso a la cuenta No. 106170043033 de Davivienda y no a la cuenta certificada, 
- En los contratos de aporte Nos. 425 de 2013, 169, 170, 179 y 314 de 2014 el ICBF realizó giros a cuentas bancarias diferentes a las registradas para cada contrato,
Contrato de Aporte No. 191 de 2014- Para el Contrato de Aporte No. 191 de 2014 se certificó la cuenta No. 101300001076 de Davivienda, no obstante el ICBF consignó recursos por $35,08 millones y $147,87 millones en febrero de 2015 a la cuenta 101300012214 del mismo banco
Contrato de Aporte No. 638 de 2014 - - Para el pago de alistamiento, el ICBF consignó en una sola cuenta los recursos correspondientes a los contratos No. 638 y 639 de 2014, pese a que se certificaron cuentas para contrato
</t>
  </si>
  <si>
    <t xml:space="preserve">La situación descrita evidencia falencias de control interno de las áreas involucradas en el ICBF, falta de articulación entre las dependencias responsables del proceso y falta de seguimiento en la ejecución de los pagos.
Deficiencia que genera dificultad al seguimiento de los recursos y distribución de los mismos, que el operador no lleve el manejo presupuestal y contable independiente para la ejecución, administración y manejo de los recursos, afectándose la debida ejecución del objeto contractual por los mayores gastos financieros ocasionados por las erogaciones canceladas por las transferencias de dineros de las cuentas que debe realizar el Operador. 
</t>
  </si>
  <si>
    <t>Solicitar a las Direcciones Misionales que se incluya en la minuta del contrato el número de la cuenta en la que se consignaran los recursos de la ejecución del contrato por parte del operador</t>
  </si>
  <si>
    <r>
      <rPr>
        <b/>
        <sz val="10"/>
        <rFont val="Arial"/>
        <family val="2"/>
      </rPr>
      <t xml:space="preserve">Actividad 1: </t>
    </r>
    <r>
      <rPr>
        <sz val="10"/>
        <rFont val="Arial"/>
        <family val="2"/>
      </rPr>
      <t>Revisar aleatoriamente cada tres meses 10 expedientes contractuales que la cuenta que reposa en el compromiso contractual es la misma del expediente contractual.</t>
    </r>
  </si>
  <si>
    <t>Acta de verificación entre presupuesto y jurídica</t>
  </si>
  <si>
    <r>
      <rPr>
        <b/>
        <sz val="10"/>
        <rFont val="Arial"/>
        <family val="2"/>
      </rPr>
      <t xml:space="preserve">Actividad 2: </t>
    </r>
    <r>
      <rPr>
        <sz val="10"/>
        <rFont val="Arial"/>
        <family val="2"/>
      </rPr>
      <t>Verificar en comité de contratación (al inicio de un proceso de contratación) la inactivación  las cuentas de los contratos que terminan su ejecución de aquellos de los compromisos que se encuentran en cero (0)</t>
    </r>
  </si>
  <si>
    <t>ARGR2014-CGR-NAR067</t>
  </si>
  <si>
    <t xml:space="preserve">Hallazgo N° 67. Cumplimiento de Estándares en las Unidades Aplicativas  (A - D). Nariño
Realizadas las visitas a las unidades aplicativas con el fin de realizar seguimiento a los estándares de calidad, se encontró los siguientes resultados.
Durante la visita a los hogares comunitarios correspondientes al centro Zonal de Túquerres se evaluó los estándares de calidad a 3 hogares comunitarios, Los pequeñines, niño Jesús de Praga, de igual manera se visitó 2 CDI modalidad Institucional 2 en el Municipio de Túquerres y 1 en Pasto, se evidenció que dichos unidades no cumplen con el 100% de los estándares de calidad, mostrando el siguiente resultado
Operador: Asociación de Padres las Delicias
HCB. Mis Pequeñines - municipio Ospina Vereda Nariño - Contrato No. 150-2014 Estándar 2,5,14,29 y 30. 
Operador: Asociación de Usuarios de Bienestar del programa HCB la Esperanza. HCB. Niño Jesús de Praga – Ospina Vereda Nariño – Contrato No. 138-2014: Estándar 2,5,14,15,20,29,30,32,36, 47 y 58.
Centros de Desarrollo Infantil CDI
Operador Fundación ICTUS CDI ICTUS
Estándar 60. El lugar donde funciona el CDI carece del certificado de aptitud para su funcionamiento, inmueble que fue construido antes del año 2011.
CDI GOTITAS DE AMOR Contrato 627-2014 Túquerres y 626-2014 Ipiales – COLEGIO MUSICAL BRITANICO
Estándar 12, 14, 18, 21, 11, 22,23,41,48,45, 46, 54, 4
</t>
  </si>
  <si>
    <t xml:space="preserve">La no aplicación de la Guía para verificación de estándares a los contratos de aportes del ICBF, observa falta de coordinación con el operador, falta de Planeación y evaluaciones  por parte de los supervisores del ICBF a estándares a las diferentes unidades aplicativas, lo que permite visualizar incumplimientos de los procesos de atención a la niñez y sus familias y por ende el incumplimiento de los aspectos técnicos de la entidad contratista respecto al objeto del mismo de conformidad con las directrices, lineamientos y estándares establecidos por el ICBF. 
</t>
  </si>
  <si>
    <t>Aplicar la guía de verificación de estándares</t>
  </si>
  <si>
    <r>
      <rPr>
        <b/>
        <sz val="10"/>
        <rFont val="Arial"/>
        <family val="2"/>
      </rPr>
      <t xml:space="preserve">Actividad 1: </t>
    </r>
    <r>
      <rPr>
        <sz val="10"/>
        <rFont val="Arial"/>
        <family val="2"/>
      </rPr>
      <t>Oficiar a los supervisores con el fin verificar el cumplimiento de los hallazgos identificados por la Contraloría en las unidades visitadas, de lo contrario incluir en el próximo cronograma de visitas.</t>
    </r>
  </si>
  <si>
    <r>
      <rPr>
        <b/>
        <sz val="10"/>
        <rFont val="Arial"/>
        <family val="2"/>
      </rPr>
      <t xml:space="preserve">Actividad 3: </t>
    </r>
    <r>
      <rPr>
        <sz val="10"/>
        <rFont val="Arial"/>
        <family val="2"/>
      </rPr>
      <t>Realizar seguimiento trimestral en comité ampliado a las unidades que no cumplen el 100% y las acciones de mejora establecidas.</t>
    </r>
  </si>
  <si>
    <t>Acta de Comité Ampliado</t>
  </si>
  <si>
    <t>ARGR2014-CGR-NAR068</t>
  </si>
  <si>
    <t xml:space="preserve">Hallazgo N° 68. Verificación de Estándares a la Variable Contabilidad (A). Nariño
El Contrato de Consultoría No. 3335 de 2012 suscrito entre el ICBF y C&amp;M Consultores S.A., estipula en la cláusula primera (…) A su vez, en la cláusula tercera, establece como obligaciones especiales del contratista las siguientes:“1) Aplicar la Guía de verificación de estándares de los contratos de aporte del ICBF, (…), a las Entidades Contratistas y Unidades Aplicativas (…). 
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
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
</t>
  </si>
  <si>
    <t xml:space="preserve">Lo anterior se ocasiona por un deficiente proceso de interventoría en lo que respecta a este estándar, lo que no le permite al ICBF identificar oportunamente las falencias reales detectadas e implementar los correctivos requeridos.
</t>
  </si>
  <si>
    <r>
      <rPr>
        <b/>
        <sz val="10"/>
        <rFont val="Arial"/>
        <family val="2"/>
      </rPr>
      <t xml:space="preserve">Actividad 1: </t>
    </r>
    <r>
      <rPr>
        <sz val="10"/>
        <rFont val="Arial"/>
        <family val="2"/>
      </rPr>
      <t>Oficiar a los supervisores  (contrato C&amp;M) con el fin verificar el cumplimiento de los hallazgos identificados por la Contraloría en las unidades visitadas.</t>
    </r>
  </si>
  <si>
    <r>
      <rPr>
        <b/>
        <sz val="10"/>
        <rFont val="Arial"/>
        <family val="2"/>
      </rPr>
      <t xml:space="preserve">Actividad 2: </t>
    </r>
    <r>
      <rPr>
        <sz val="10"/>
        <rFont val="Arial"/>
        <family val="2"/>
      </rPr>
      <t>Realizar capacitación en el componente financiero y contable a los profesionales que aplican estándares con el fin de que se incluyen todos los aspectos.</t>
    </r>
  </si>
  <si>
    <r>
      <rPr>
        <b/>
        <sz val="10"/>
        <rFont val="Arial"/>
        <family val="2"/>
      </rPr>
      <t xml:space="preserve">Actividad 3: </t>
    </r>
    <r>
      <rPr>
        <sz val="10"/>
        <rFont val="Arial"/>
        <family val="2"/>
      </rPr>
      <t>Realizar seguimiento trimestral a cada centro zonal con el fin de constatar que se están aplicando las instrucciones sobre componente financiero y contable.</t>
    </r>
  </si>
  <si>
    <t>ARGR2014-CGR-NAR069</t>
  </si>
  <si>
    <t xml:space="preserve">Hallazgo N° 69. Cumplimiento requisitos sanitarios de las bodegas de los operadores para la prestación del servicio (A – D – Inst. Dptal Salud Nariño). Nariño
La Resolución 2674 de 2013 del Ministerio de Salud y Protección Social establece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 o registro sanitario de los alimentos, según el riesgo en salud pública, con el fin de proteger la vida y la salud de las personas. 
Se constató que en el 100% de las bodegas visitadas, destinadas por los operadores para el almacenamiento de productos para la prestación de servicio para los programas de primera infancia, se presentan incumplimientos de los requisitos sanitarios exigidos para garantizar la calidad e inocuidad de los alimentos suministrados.
</t>
  </si>
  <si>
    <t>Lo anterior se ocasiona por deficiencias en el seguimiento y control por parte del operador, supervisores e interventores del contrato y conlleva que no se garantice una alimentación inocua generando el riesgo de vulneración del derecho a la salud y alimentación de los niños, niñas y adolescentes atendidos por el ICBF</t>
  </si>
  <si>
    <t>Gestionar la capacitación ante el Instituto Departamental de Salud de Nariño para los responsables de las EAS en el manejo de bodega y aplicación de los normatividad vigente</t>
  </si>
  <si>
    <r>
      <rPr>
        <b/>
        <sz val="10"/>
        <rFont val="Arial"/>
        <family val="2"/>
      </rPr>
      <t xml:space="preserve">Actividad 1: </t>
    </r>
    <r>
      <rPr>
        <sz val="10"/>
        <rFont val="Arial"/>
        <family val="2"/>
      </rPr>
      <t>Gestionar  la capacitación ante el Instituto Departamental de Salud de Nariño para los responsables de las EAS en el manejo de bodega y aplicación de los normatividad vigente</t>
    </r>
  </si>
  <si>
    <t>Gestionar la capacitación ante el IDSN y secretarias de salud municipal para los responsables de las EAS en el manejo de bodega y aplicación de los normatividad vigente</t>
  </si>
  <si>
    <r>
      <rPr>
        <b/>
        <sz val="10"/>
        <rFont val="Arial"/>
        <family val="2"/>
      </rPr>
      <t xml:space="preserve">Actividad 2:  </t>
    </r>
    <r>
      <rPr>
        <sz val="10"/>
        <rFont val="Arial"/>
        <family val="2"/>
      </rPr>
      <t>Solicitar a los supervisores la verificación de las bodegas de los operadores y que sea parte del informe de supervisión.</t>
    </r>
  </si>
  <si>
    <r>
      <t xml:space="preserve">Actividad 3: </t>
    </r>
    <r>
      <rPr>
        <sz val="10"/>
        <rFont val="Arial"/>
        <family val="2"/>
      </rPr>
      <t>Verificar aleatoria cada tres meses 15 expedientes contractuales de las modalidades de Primera Infancia y revisar que los informes de supervisión contenga el cumplimiento de las bodegas de alimentos.  Informar los resultados de la verificación en comité ampliado.</t>
    </r>
  </si>
  <si>
    <t>ARGR2014-CGR-NAR070</t>
  </si>
  <si>
    <t xml:space="preserve">Hallazgo N° 70. Certificado de Idoneidad emitido por el Supervisor para contratar (A - D). Nariño
Durante la auditoría realizada en el año 2014, se estableció que Comfamiliar de Nariño ejecutó en el Centro Zonal La Unión el Contrato de Aporte No. 151 de 2013 y revisadas las carpetas contractuales se encontró que el operador incurrió en diferentes incumplimientos de las cláusulas contractuales tales como: 
- Demora en el pago de aporte de salud de las madres comunitarias, desde el inicio del contrato, lo que repercutió en que algunas madres comunitarias y sus familias les fuera negado el servicio de salud en las respectivas EPS.
- Demora de más de un mes en la entrega de material didáctico de consumo.
- Incumplimiento en la entrega de refrigerios en la modalidad FAMI.
- Demora en el pago de tasas compensatorias desde la vigencia 2012.
- Inoportunidad en el diligenciamiento de los formatos correspondientes al aplicativo de Salud y Nutrición; al respecto el personal de ICBF informa que frente al incumplimiento del operador, se realizó plan de contingencia con el personal del Centro Zonal La Unión para la toma de datos y reporte oportuno de la información, respecto a las cuatro tomas programadas para el seguimiento nutricional. 
- La primera aplicación de listas de chequeo a las unidades aplicativas, que debe realizar el operador, se aplican en octubre de 2013 y se entrega en noviembre de 2013, un mes antes de terminarse el contrato.
- Falta de documento sobre esquema de vacunación y valoración de peso y talla en el 100% de los menores atendidos.
- No se cuenta con personal idóneo y completo para atender los requerimientos del programa.
- Falta de planeación pedagógica mensual y semanal.
- Demora en el cargue de información en el aplicativo Cuéntame.
- No se establecieron planes de mejoramiento con las unidades aplicativas que presentaron incumplimientos en sus obligaciones.
- Demora en la entrega de metas sociales y financieras
No obstante los hechos descritos, para la vigencia 2015 la Dirección Regional del ICBF realizó nuevos contratos con Comfamiliar de Nariño para operar hogares infantiles.
Según esto, el Supervisor del Contrato de Aporte No. 151 de 2013, pese a los diferentes incumplimientos evidenciados, emitió el certificado de idoneidad al operador mencionado para la suscripción de nuevos contratos en 2015
</t>
  </si>
  <si>
    <t>esto debido a un proceso de supervisión débil inobservando los instructivos de contratación, poniendo en riesgo la prestación del servicio en los contratos suscritos para la vigencia 2015.</t>
  </si>
  <si>
    <t>aplicar los instructivos de contratación enviados por la Sede Nacional</t>
  </si>
  <si>
    <r>
      <rPr>
        <b/>
        <sz val="10"/>
        <rFont val="Arial"/>
        <family val="2"/>
      </rPr>
      <t xml:space="preserve">Actividad 1: </t>
    </r>
    <r>
      <rPr>
        <sz val="10"/>
        <rFont val="Arial"/>
        <family val="2"/>
      </rPr>
      <t xml:space="preserve"> Impartir instrucciones a los supervisores de contrato referente a requisitos para expedir el certificado de idoneidad.</t>
    </r>
  </si>
  <si>
    <r>
      <rPr>
        <b/>
        <sz val="10"/>
        <rFont val="Arial"/>
        <family val="2"/>
      </rPr>
      <t xml:space="preserve">Actividad 2: </t>
    </r>
    <r>
      <rPr>
        <sz val="10"/>
        <rFont val="Arial"/>
        <family val="2"/>
      </rPr>
      <t>Solicitar a la Dirección de Contratación que en el banco de oferentes se tenga en cuenta multas sanciones e incumplimientos para que sea un tema de inhabilidad.</t>
    </r>
  </si>
  <si>
    <r>
      <t xml:space="preserve">Actividad 3: </t>
    </r>
    <r>
      <rPr>
        <sz val="10"/>
        <rFont val="Arial"/>
        <family val="2"/>
      </rPr>
      <t>aplicar los instructivos de contratación enviados por la Sede Nacional</t>
    </r>
  </si>
  <si>
    <t>ARGR2014-CGR-NAR099</t>
  </si>
  <si>
    <t xml:space="preserve">Hallazgo N° 99. Contratación de prestación de servicios (A).  Nariño
• Nariño. Estudios previos
En los procesos tomados para revisión, sobre contratación de profesionales de apoyo a la gestión, el ICBF adelantó estudios previos cumpliendo la normatividad y los requisitos establecidos en el Decreto 1510 de 2013.
Dentro de los estudios previos se precisa quien será el futuro contratista bajo la premisa que es idóneo para ejecutar el contrato, se considera que esta anotación desnaturaliza la finalidad de los estudios previos pues según la norma los mismos son el soporte para el proceso de contratación, entonces no es coherente ni adecuado que dentro de los mismos ya se incluya al contratista si se tiene en cuenta que dichos documentos son previos a la contratación. 
Hay inobservancia de las normas que regulan la contratación estatal, de manera que no se asegura la correcta adquisición de bienes y servicios y por lo tanto se dificulta la consecución de los fines estatales, pues la selección del contratista debe cumplir con los principios establecidos en la Ley 80 de 1993 como la económica, transparencia y en especial selección objetiva.
</t>
  </si>
  <si>
    <t>Aplicar manual de contratación vigente</t>
  </si>
  <si>
    <r>
      <rPr>
        <b/>
        <sz val="10"/>
        <rFont val="Arial"/>
        <family val="2"/>
      </rPr>
      <t xml:space="preserve">Actividad 1: </t>
    </r>
    <r>
      <rPr>
        <sz val="10"/>
        <rFont val="Arial"/>
        <family val="2"/>
      </rPr>
      <t>Realizar capacitación en estudios previos y en general en los procesos de contratación.</t>
    </r>
  </si>
  <si>
    <r>
      <rPr>
        <b/>
        <sz val="10"/>
        <rFont val="Arial"/>
        <family val="2"/>
      </rPr>
      <t xml:space="preserve">Actividad 2: </t>
    </r>
    <r>
      <rPr>
        <sz val="10"/>
        <rFont val="Arial"/>
        <family val="2"/>
      </rPr>
      <t>Aplicar manual de contratación vigente en los procesos de contratación, realizar la revisión y validación de estudios previos por parte del Grupo Jurídico, de encontrarse inconsistencias retroalimentar a la Sede Nacional sobre las mismas</t>
    </r>
  </si>
  <si>
    <t>ARGR2014-CGR-NAR100</t>
  </si>
  <si>
    <t>Hallazgo N° 100. Análisis y cesión en contratos de prestación de servicios. (A - D) Nariño 
• Análisis del sector
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
• Cesión
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
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Se exige realizar un análisis y motivar la decisión que da lugar a aceptar la cesión de un contrato, así como conocer los fundamentos legales que llevaron a adoptar esta decisión, situación que en el presente caso no se dio. 
No se expide certificado de idoneidad de la psicóloga identificada con C.C. No. 27.082.XXX, y se continúa la ejecución del contrato con la indicada profesional</t>
  </si>
  <si>
    <t xml:space="preserve">Se observa desconocimiento en las normas que regulan la contratación estatal generando riesgos en el proceso contractual. 
</t>
  </si>
  <si>
    <t>Enviar comunicación a coordinadores que la responsabilidad de realizar los estudio previos es el encargado del área solicitante y la realizar la minuta es el área contratante</t>
  </si>
  <si>
    <r>
      <rPr>
        <b/>
        <sz val="10"/>
        <rFont val="Arial"/>
        <family val="2"/>
      </rPr>
      <t xml:space="preserve">Actividad 1: </t>
    </r>
    <r>
      <rPr>
        <sz val="10"/>
        <rFont val="Arial"/>
        <family val="2"/>
      </rPr>
      <t>Enviar instrucciones para realizar una cesión de contrato con la normatividad vigente frente a contratación de prestación de servicio.  La persona que cede el contrato debe motivar la carta de motivación (ley 80 y manual de contratación).</t>
    </r>
  </si>
  <si>
    <r>
      <rPr>
        <b/>
        <sz val="10"/>
        <rFont val="Arial"/>
        <family val="2"/>
      </rPr>
      <t xml:space="preserve">Actividad 2: </t>
    </r>
    <r>
      <rPr>
        <sz val="10"/>
        <rFont val="Arial"/>
        <family val="2"/>
      </rPr>
      <t>Presentar al comité de asesoría contractual las hojas de vida para el análisis para Contratos de Prestación de Servicio acorde a la necesidad.</t>
    </r>
  </si>
  <si>
    <r>
      <t xml:space="preserve">Actividad 3: </t>
    </r>
    <r>
      <rPr>
        <sz val="10"/>
        <rFont val="Arial"/>
        <family val="2"/>
      </rPr>
      <t>Reforzar en comité ampliado los procesos de contratación a los Coordinadores de Centro Zonal y Grupo Regional</t>
    </r>
  </si>
  <si>
    <t>Acta comité ampliado</t>
  </si>
  <si>
    <r>
      <rPr>
        <b/>
        <sz val="10"/>
        <rFont val="Arial"/>
        <family val="2"/>
      </rPr>
      <t xml:space="preserve">Actividad 4: </t>
    </r>
    <r>
      <rPr>
        <sz val="10"/>
        <rFont val="Arial"/>
        <family val="2"/>
      </rPr>
      <t>Realizar seguimiento trimestral, verificando de forma aleatoria en 15 expedientes contractuales la conformidad de los estudios previos.</t>
    </r>
  </si>
  <si>
    <t>ARGR2014-CGR-NAR103</t>
  </si>
  <si>
    <t xml:space="preserve">Hallazgo N° 103. Centros de Desarrollo Infantil (A).  Nariño 
• Nariño. Focalización de beneficiarios CDI Familiar
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
El ICBF manifiesta que en el municipio de Túquerres esta situación sucede por cuanto corresponde a beneficiarios que vienen del programa PAIPI, que transitaron a la modalidad FAMI; sin embargo hay que tener en cuenta que esta modalidad terminó en los años 2012 y 2013 y a la fecha se continúa prestando el servicio modalidad FAMILIAR, a menores de 2 años. 
</t>
  </si>
  <si>
    <t xml:space="preserve">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
</t>
  </si>
  <si>
    <t>Enviar memorando a los supervisores de las modalidades familiares que deben verificar que sus beneficiarios sean de zona rural y no de zona urbana</t>
  </si>
  <si>
    <r>
      <rPr>
        <b/>
        <sz val="10"/>
        <rFont val="Arial"/>
        <family val="2"/>
      </rPr>
      <t xml:space="preserve">Actividad 1: </t>
    </r>
    <r>
      <rPr>
        <sz val="10"/>
        <rFont val="Arial"/>
        <family val="2"/>
      </rPr>
      <t>Realizar cruce de base de datos mensual en modalidad familiar sobre la población beneficiaria y de acuerdo a los resultados enviar memorandos al supervisor.</t>
    </r>
  </si>
  <si>
    <t>Informe de resultados</t>
  </si>
  <si>
    <r>
      <rPr>
        <b/>
        <sz val="10"/>
        <rFont val="Arial"/>
        <family val="2"/>
      </rPr>
      <t xml:space="preserve">Actividad 2: </t>
    </r>
    <r>
      <rPr>
        <sz val="10"/>
        <rFont val="Arial"/>
        <family val="2"/>
      </rPr>
      <t>Realizar seguimiento mensual al ingreso de la información en el aplicativo CUENTAME referente a modalidad familiar (beneficiarios zona rural) y presentar resultados en comité ampliado.</t>
    </r>
  </si>
  <si>
    <t>Acta de comité ampliado
Informe de resultados</t>
  </si>
  <si>
    <t>ARGR2014-CGR-NAR104</t>
  </si>
  <si>
    <t xml:space="preserve">Hallazgo N° 104. Registros y condiciones de atención (A-D). Nariño
• Nariño. Conformación grupos para CDI y registros Cuéntame
Se encuentra que el ICBF conformó grupos para CDI, que no son consistentes con el Manual Operativo ya que no se tuvo en cuenta la capacidad instalada, la proporción de talento humano y el presupuesto del contrato, especialmente en el componente de infraestructura. 
Esto se evidencia en la suscripción de los contratos de aportes Nos. 399 y 650 de 2014 para la modalidad CDI institucional, los que se ejecutan sin tener en cuenta una adecuada distribución de cupos que garantice el cumplimiento de los estándares y un uso eficiente de los recursos según los costos de referencia establecidos para CDI institucional, teniendo en cuenta que el pago se realiza por cupo contratado y atendido.
En el Contrato de Aporte No. 399 de 2014 se contrató la atención de 560 menores, divididos en 15 unidades aplicativas,  Al consultar en el aplicativo Cuéntame la información de este contrato, se reporta que se ejecuta  con 158 cupos y tres unidades aplicativas.
En lo que atañe al Contrato de Aporte No. 650 de 2014 se contrató 216 cupos, divididos en 7 unidades aplicativas.  En Cuéntame se registra que el contrato 650 opera en los municipios de Arboleda (3 unidades aplicativas u.a), La Unión (1 u.a.) y San Lorenzo (5 u.a.), atendiendo 757 menores. 
El personal vinculado para este contrato para garantizar la atención supera lo establecido en la canasta. 
La distribución de cupos por unidad aplicativa contratada no garantiza el cumplimiento de los estándares de calidad establecidos en el manual operativo, especialmente para aquellos CDI con menos de 50 cupos y/o afecta el presupuesto real del contrato especialmente para la asignación de recursos para pago de talento humano como manipuladores de alimentos, auxiliar de servicios generales y para los rubros de pago de arrendamientos, servicios públicos y mantenimiento y adecuaciones. 
En cuanto al CDI “Semillitas de Vida” operado por la Fundación Renovar mediante contrato No. 161 de 2015, para atender 24 menores, no cuenta con la capacidad instalada de espacio requerida según los estándares y cupos atendidos, observándose hacinamiento de los menores y alimentos almacenados junto con material didáctico
</t>
  </si>
  <si>
    <t>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t>
  </si>
  <si>
    <t>Realizar propuesta de CDI por categoría (por numero de cupos) a la Dirección de Primera Infancia y ajuste de lineamientos</t>
  </si>
  <si>
    <r>
      <rPr>
        <b/>
        <sz val="10"/>
        <rFont val="Arial"/>
        <family val="2"/>
      </rPr>
      <t xml:space="preserve">Actividad 1: </t>
    </r>
    <r>
      <rPr>
        <sz val="10"/>
        <rFont val="Arial"/>
        <family val="2"/>
      </rPr>
      <t>Realizar la programación de metas sociales y financieras 2016 con la participación y sustentación por cada centro zonal.</t>
    </r>
  </si>
  <si>
    <r>
      <rPr>
        <b/>
        <sz val="10"/>
        <rFont val="Arial"/>
        <family val="2"/>
      </rPr>
      <t xml:space="preserve">Actividad 2: </t>
    </r>
    <r>
      <rPr>
        <sz val="10"/>
        <rFont val="Arial"/>
        <family val="2"/>
      </rPr>
      <t>Constatar la capacidad instalada en la visita previa a la contratación y que el contrato se establezca de acuerdo al numero de cupos como prerrequisito contractual.</t>
    </r>
  </si>
  <si>
    <t>ARGR2014-CGR-NAR144</t>
  </si>
  <si>
    <t xml:space="preserve">Hallazgo N° 144. Saneamiento de Cartera (A). Nariño
En los procesos objeto de análisis se observa que la Dirección Regional suministra los datos dentro de la ficha para el saneamiento de cartera, a fin de que la Oficina Asesora Jurídica dé el visto bueno para declarar la prescripción, sin embargo la información no se suministra correctamente por parte de la Dirección Regional lo que genera retrasos en la gestión administrativa, como quiera que se siguen adelantado gestiones para el recaudo del dinero cuando la obligación ya está prescrita. 
La norma es clara al establecer el termino de prescripción de las obligaciones, por lo tanto es deber de los empleados públicos actuar con diligencia en el trámite de los procesos. 
Hay inobservancia de las normas que regulan el cobro coactivo, lo cual atenta contra los postulados de eficiencia y eficacia de la gestión fiscal, y genera retrasos en los procesos que tienen obligaciones vigentes.
</t>
  </si>
  <si>
    <t>Inobservancia de la norma</t>
  </si>
  <si>
    <t>Seguimiento al estado de los expedientes de cobro coactivo</t>
  </si>
  <si>
    <r>
      <rPr>
        <b/>
        <sz val="10"/>
        <rFont val="Arial"/>
        <family val="2"/>
      </rPr>
      <t xml:space="preserve">Actividad 1: </t>
    </r>
    <r>
      <rPr>
        <sz val="10"/>
        <rFont val="Arial"/>
        <family val="2"/>
      </rPr>
      <t>Revisar los expedientes de cobro coactivo para verificar los tiempos de prescripción (matriz).</t>
    </r>
  </si>
  <si>
    <r>
      <t xml:space="preserve">Actividad 2: </t>
    </r>
    <r>
      <rPr>
        <sz val="10"/>
        <rFont val="Arial"/>
        <family val="2"/>
      </rPr>
      <t>Adelantar las acciones pertinentes para prescripción u orden de pago.</t>
    </r>
  </si>
  <si>
    <t>Matriz de seguimiento.</t>
  </si>
  <si>
    <r>
      <t xml:space="preserve">Actividad 3: </t>
    </r>
    <r>
      <rPr>
        <sz val="10"/>
        <rFont val="Arial"/>
        <family val="2"/>
      </rPr>
      <t>Realizar seguimiento trimestral al estado de cobros o prescripciones en comité básico</t>
    </r>
  </si>
  <si>
    <t>ARGR2014-CGR-NAR145</t>
  </si>
  <si>
    <t xml:space="preserve">Hallazgo N° 145. Conciliación judicial y extrajudicial (A)., Nariño
• Nariño. Conciliación extrajudicial
En aplicación de esta disposición la Dirección Regional presenta para estudio, el asunto en el que un menor resultó lesionado como resultado de la mordedura de un perro en un hogar comunitario, con el fin que el Comité de Conciliación verifique la procedencia de la conciliación. 
Se considera sobre el particular que la Oficina Jurídica, no analiza a profundidad el caso sometido a conciliación, no se recaudan pruebas que contribuyan a las defensa del ICBF, no se analizan las causales eximentes de responsabilidad. En la ficha se hace referencia al material probatorio allegado por los convocantes pero no se hace análisis del informe del supervisor, o de la madre comunitaria sobre los hechos debatidos. 
En la ficha se limitan a indicar que la cuantía es bastante elevada, pero no hay análisis de que tan razonada esta.
Con respecto a la acción de repetición, el Comité de Defensa Judicial y Conciliación, recomendó adelantar esta acción en contra de la ASOCIACION DE PADRES DE FAMILIA LAS DELICIAS, al considerar que se configura la culpa grave en el actuar de la madre comunitaria, pero no se incluye dentro de la recomendación la procedencia de la acción de repetición en contra del supervisor encargado de vigilar el cumplimiento del contrato.
Si bien el Comité de Conciliación y Defensa Judicial del ICBF oportunamente recomendó iniciar acción de repetición en cumplimiento de la Ley 678 de 2001, no se hizo el análisis a profundidad de todas aquellas personas que con su actuar dieron lugar al pago del reconocimiento indemnizatorio ocasionando menoscabo a la entidad al impedir el recaudo del dinero pagado.
</t>
  </si>
  <si>
    <t>Las anteriores situaciones denotan el incumplimiento de los funcionarios de la entidad de las disposiciones que regulan la materia, poniendo en riesgo el inicio de futuras acciones judiciales en contra de quienes dieron lugar a que la entidad haya tenido efectuar un pago, y de igual forma en lo que respecta al operador que dio lugar al pago podría incluso seguir contratando con el ICBF, si no se despliegan de manera oportuna las acciones correspondientes</t>
  </si>
  <si>
    <t>Fortalecer el seguimiento de las clausulas en el tema de seguridad y salud ocupacional</t>
  </si>
  <si>
    <r>
      <rPr>
        <b/>
        <sz val="10"/>
        <rFont val="Arial"/>
        <family val="2"/>
      </rPr>
      <t xml:space="preserve">Actividad 1: </t>
    </r>
    <r>
      <rPr>
        <sz val="10"/>
        <rFont val="Arial"/>
        <family val="2"/>
      </rPr>
      <t>Presentar a la Dirección Regional el estado de la acción de repetición en contra el operador</t>
    </r>
  </si>
  <si>
    <r>
      <rPr>
        <b/>
        <sz val="10"/>
        <rFont val="Arial"/>
        <family val="2"/>
      </rPr>
      <t xml:space="preserve">Actividad 2: </t>
    </r>
    <r>
      <rPr>
        <sz val="10"/>
        <rFont val="Arial"/>
        <family val="2"/>
      </rPr>
      <t>Emitir directrices referente a daño antijurídico específicamente sobre los riesgos latentes en la presentación del servicio. (información para supervisores de contrato).</t>
    </r>
  </si>
  <si>
    <r>
      <rPr>
        <b/>
        <sz val="10"/>
        <rFont val="Arial"/>
        <family val="2"/>
      </rPr>
      <t xml:space="preserve">Actividad 2: </t>
    </r>
    <r>
      <rPr>
        <sz val="10"/>
        <rFont val="Arial"/>
        <family val="2"/>
      </rPr>
      <t>Realizar trimestralmente Grupos de Estudio de Trabajo al interior del Grupo Jurídico sobre los casos que se han presentado en el tema de daño antijurídico.</t>
    </r>
    <r>
      <rPr>
        <sz val="10"/>
        <color rgb="FF0000CC"/>
        <rFont val="Arial"/>
        <family val="2"/>
      </rPr>
      <t xml:space="preserve">
</t>
    </r>
  </si>
  <si>
    <r>
      <rPr>
        <b/>
        <sz val="10"/>
        <rFont val="Arial"/>
        <family val="2"/>
      </rPr>
      <t xml:space="preserve">Actividad 3: </t>
    </r>
    <r>
      <rPr>
        <sz val="10"/>
        <rFont val="Arial"/>
        <family val="2"/>
      </rPr>
      <t>Realizar trimestralmente a los casos que presenten daño antijurídico y presentar informe en comité ampliado.</t>
    </r>
  </si>
  <si>
    <t>Acta de Comité
Informe</t>
  </si>
  <si>
    <t>ARGR2014-CGR-NAR148</t>
  </si>
  <si>
    <t xml:space="preserve">
Hallazgo N° 148. Supervisión de contratos (A-D). Nariño.
Durante el desarrollo de la auditoría se evidenció que para los contratos de aporte No. 368, 367, 373, 418 de 2013, 385 y 399 de 2013, 192, 193, 179, 169, 305, 162, 296 de 2014 no existió un efectivo seguimiento y control por parte de los supervisores asignados, debido a que incumplieron las obligaciones exigidas para el manejo técnico y financiero, se determinó que en las EAS la administración de los recursos no se ajusta a un adecuado y correcto manejo contable y presupuestal de acuerdo a lo previsto en el contrato, al plan operativo y lineamientos establecidos por el ICBF, sustentado en las siguientes razones:....
Así mismo, no se realiza una adecuada y periódica verificación de estándares de calidad para las diferentes modalidades diseñadas para la atención en desarrollo del programa de asistencia a la primera infancia, por cuanto se encontraron falencias en las unidades aplicativas visitadas
Las sumas que el ICBF gira a las instituciones contratistas a título de aporte no constituyen derechos de éstas, es decir, no tienen la calidad de créditos, como tampoco de salarios, emolumentos o retribución de servicios y ni siquiera de reembolsos, figuras que podrían dar lugar a entender su incorporación al patrimonio. Lejos de ello, las tienen a un título tan precario como el de depósito, el de mandato o el de agencia. Por ejemplo, los rendimientos financieros del anticipo den ser devueltos al ICBF y los restantes, aplicados a la ejecución del contrato; los desembolsos del ICBF se ajustan al número de raciones suministrado; el alcance del servicio puede variar al vincularse otros aportantes, y, como se vio, el contrato impone la aplicación de la totalidad del aporte a sus fines del contrato, sin dejar un margen para el contratista, que no en vano debe carecer de ánimo de lucro. Todo esto evidencia hasta qué punto nos encontramos ante una relación atípica que no se apoya en obligaciones de carácter civil, comercial ni laboral, que son las que originan créditos, derechos embargables por excelencia. (Párrafo 8)”.
</t>
  </si>
  <si>
    <t>Debilidad en los procesos de supervisión</t>
  </si>
  <si>
    <t>Solicitar a la Dirección Contratación se revise el manual de legalización de cuentas</t>
  </si>
  <si>
    <r>
      <rPr>
        <b/>
        <sz val="10"/>
        <rFont val="Arial"/>
        <family val="2"/>
      </rPr>
      <t xml:space="preserve">Actividad 1: </t>
    </r>
    <r>
      <rPr>
        <sz val="10"/>
        <rFont val="Arial"/>
        <family val="2"/>
      </rPr>
      <t>Revisar y analizar el estado de los contratos mencionados en el hallazgo y realizar un informe para toma de acciones.</t>
    </r>
  </si>
  <si>
    <r>
      <rPr>
        <b/>
        <sz val="10"/>
        <rFont val="Arial"/>
        <family val="2"/>
      </rPr>
      <t xml:space="preserve">Actividad 2: </t>
    </r>
    <r>
      <rPr>
        <sz val="10"/>
        <rFont val="Arial"/>
        <family val="2"/>
      </rPr>
      <t>Emitir directriz para revisión y  legalización de cuentas en los componentes financieros y contables.</t>
    </r>
  </si>
  <si>
    <r>
      <rPr>
        <b/>
        <sz val="10"/>
        <rFont val="Arial"/>
        <family val="2"/>
      </rPr>
      <t xml:space="preserve">Actividad 3: </t>
    </r>
    <r>
      <rPr>
        <sz val="10"/>
        <rFont val="Arial"/>
        <family val="2"/>
      </rPr>
      <t>Realizar seguimiento y control trimestral por parte del Grupo Financiero y Grupo de Asistencia Técnica a los centros zonales en la revisión del cumplimiento de las obligaciones contractuales financiero y contable.</t>
    </r>
  </si>
  <si>
    <t>ARGR2014-CGR-NAR150</t>
  </si>
  <si>
    <t xml:space="preserve">Hallazgo N° 150. Designación de Supervisores (A - D). Chocó y Nariño 
A folio 52 del contrato 638 de 2014 obra el memorando del 30 de diciembre de 2014, en el cual la Coordinadora del Grupo Jurídico (Fl 46), notifica a la coordinadora del Centro Zonal Ipiales la designación como supervisora del contrato 638 de 2014.
Posteriormente el 11 de febrero de 2015 la Directora Encargada ICBF REGIONAL NARIÑO, mediante memorando cambia de supervisor. 
Al respecto el manual de supervisión establece lo siguiente:
“1.5.1.1. Cambio de supervisor: Cuando se requiera adelantar un cambio de supervisión, el director del programa o jefe del área correspondiente, deberá solicitarlo ante la Dirección de Contratación, señalando las razones que le asisten para modificar la designación del supervisor actual, con previo visto bueno del mismo, indicando el cargo de quien asumirá la supervisión y anexando el informe final de supervisión hasta la fecha. 
La Dirección de Contratación, una vez estudiada la solicitud, si la considera ajustada, remitirá el memorando de designación para suscripción por parte del ordenador del gasto correspondiente. Es preciso señalar que hasta que se realicen las nuevas designaciones, los actuales supervisores deberán continuar ejerciendo sus funciones y/o actividades”. 
De igual manera, en la cláusula décima quinta del contrato de aporte N° 638 de 2014, se establece la competencia para delegar la supervisión del contrato de aporte en cabeza del ordenador del gasto; sin embargo, el memorando del 30 de diciembre de 2014, es suscrito por la Coordinadora del Grupo Jurídico (Fl 46), designando supervisor de contrato; estas actuaciones pueden generar vicios en el acto administrativo ya que atentan contra el principio de legalidad. De igual manera se desconoce lo ordenado en el manual de Supervisión y Convenios del ICBF
</t>
  </si>
  <si>
    <t>Existe desorden administrativo de la Entidad, lo que genera una supervisión deficiente y un inadecuado seguimiento de los contratos</t>
  </si>
  <si>
    <t>Modificar redacción del memorando de designación de supervisión</t>
  </si>
  <si>
    <r>
      <rPr>
        <b/>
        <sz val="10"/>
        <rFont val="Arial"/>
        <family val="2"/>
      </rPr>
      <t xml:space="preserve">Actividad 1: </t>
    </r>
    <r>
      <rPr>
        <sz val="10"/>
        <rFont val="Arial"/>
        <family val="2"/>
      </rPr>
      <t xml:space="preserve">Enviar una comunicación a los supervisores que en el momento de cambio de supervisor deberá enviar el informe final de supervisión.
</t>
    </r>
  </si>
  <si>
    <t>Memorando - Informe Final del supervisor (únicamente para cambio de supervisor)</t>
  </si>
  <si>
    <r>
      <t>Actividad 2:</t>
    </r>
    <r>
      <rPr>
        <sz val="10"/>
        <rFont val="Arial"/>
        <family val="2"/>
      </rPr>
      <t xml:space="preserve"> Realizar consolidado al estado de la supervisión de los contratos y presentar trimestralmente el seguimiento en comité ampliado </t>
    </r>
  </si>
  <si>
    <t>Matriz de seguimiento
Acta de comité ampliado</t>
  </si>
  <si>
    <r>
      <t xml:space="preserve">Actividad 3: </t>
    </r>
    <r>
      <rPr>
        <sz val="10"/>
        <rFont val="Arial"/>
        <family val="2"/>
      </rPr>
      <t>Realizar la designación de acuerdo como se encuentra establecido en el manual de supervisión</t>
    </r>
  </si>
  <si>
    <t>ARGR2014-CGR-NAR151</t>
  </si>
  <si>
    <t xml:space="preserve">
Hallazgo N° 151. Asignación supervisores y carga laboral(A).  Nariño
Los estudios previos elaborados con el fin de suscribir el contrato 208 de 2014 disponen con respecto a la supervisión que la misma será ejercida por una profesional Universitaria del Centro Zonal Ipiales del ICBF, sin identificar con exactitud el cargo desempeñado; más adelante en el contrato de aporte se indica que la supervisión se realizará por dicha profesional, o por quien el ordenador de gasto designe.
Posteriormente mediante memorando del 7 de febrero de 2014 se designa como supervisora a la Coordinadora del Centro Zonal Ipiales.
Ahora bien, aun cuando el manual de contratación establece que los estudios previos deben establecer la necesidad de contratar un supervisor no es procedente que se precise con nombres propios quién la va a ejercer, ya que como es bien sabido en ocasiones dicha función es encargada a contratistas que pueden terminar en cualquier momento su vinculación laboral, por lo que es más recomendable mediante un acto administrativo una vez legalizado el contrato proceder a la designación de supervisor. Además por cuanto es deber del Instituto dar aplicación al Manual de supervisión de contratos y convenios, norma que en lo pertinente, dispone:
</t>
  </si>
  <si>
    <t>Falta de personal designada a la supervisión</t>
  </si>
  <si>
    <t>Solicitar personal adicional para apoyar la supervisión</t>
  </si>
  <si>
    <r>
      <rPr>
        <b/>
        <sz val="10"/>
        <rFont val="Arial"/>
        <family val="2"/>
      </rPr>
      <t xml:space="preserve">Actividad 1: </t>
    </r>
    <r>
      <rPr>
        <sz val="10"/>
        <rFont val="Arial"/>
        <family val="2"/>
      </rPr>
      <t>Presentar propuesta diseñada por la Regional Nariño a la Dirección de Primera Infancia referente al modelo se supervisión.</t>
    </r>
  </si>
  <si>
    <t>Informe Dirección de Primera Infancia</t>
  </si>
  <si>
    <r>
      <rPr>
        <b/>
        <sz val="10"/>
        <rFont val="Arial"/>
        <family val="2"/>
      </rPr>
      <t xml:space="preserve">Actividad 2: </t>
    </r>
    <r>
      <rPr>
        <sz val="10"/>
        <rFont val="Arial"/>
        <family val="2"/>
      </rPr>
      <t xml:space="preserve"> En comité de contratación, 
revisar en estudios previos en lo concerniente a la debida especificidad de quien debe realizar la supervisión.</t>
    </r>
  </si>
  <si>
    <r>
      <rPr>
        <b/>
        <sz val="10"/>
        <rFont val="Arial"/>
        <family val="2"/>
      </rPr>
      <t xml:space="preserve">Actividad 3: </t>
    </r>
    <r>
      <rPr>
        <sz val="10"/>
        <rFont val="Arial"/>
        <family val="2"/>
      </rPr>
      <t>realizar Seguimiento trimestral al cumplimiento de la obligación en el tema de la debida designación del supervisor del contrato.  El Grupo Jurídico presentará el informe en comité básico</t>
    </r>
  </si>
  <si>
    <t>ARGR2014-CGR-NAR162</t>
  </si>
  <si>
    <t xml:space="preserve">Hallazgo N° 162. Bancos (A-CGN). Nariño
• Nariño. Depuración de Saldos 
Revisada la aplicación de este criterio se evidenció que en las conciliaciones bancarias con corte de 31 de diciembre del 2014, se encontraron dos cuentas conciliadas hasta el mes de octubre y conciliaciones que si bien se identificaron todas las partidas por ajustar en la Regional Nariño, los ajustes contables no se realizaron en la cuenta 111005 Cuenta Corriente Banco Popular de Regional ni en la correlativa del Nivel Nacional. 
Esta situación generó sobreestimaciones en la cuenta Depósitos en Instituciones Financieras por concepto de giros y traslados no debitados por el Banco, 
</t>
  </si>
  <si>
    <t>Rezago por el cambio de sistema de SIIF ICBF  a SIFF NACION</t>
  </si>
  <si>
    <t>Solicitar la reversión de los ajustes manuales realizados por el nivel nacional, afectando las cuentas de la Regional
Solicitar la propuesta de ajuste de la cuenta Bancolombia a la sede nacional por el compromiso adquirido con la regional</t>
  </si>
  <si>
    <r>
      <rPr>
        <b/>
        <sz val="10"/>
        <rFont val="Arial"/>
        <family val="2"/>
      </rPr>
      <t xml:space="preserve">Actividad 1: </t>
    </r>
    <r>
      <rPr>
        <sz val="10"/>
        <rFont val="Arial"/>
        <family val="2"/>
      </rPr>
      <t>Solicitar la propuesta de ajuste de la cuenta Bancolombia a la sede nacional por el compromiso adquirido con la regional</t>
    </r>
  </si>
  <si>
    <r>
      <rPr>
        <b/>
        <sz val="10"/>
        <rFont val="Arial"/>
        <family val="2"/>
      </rPr>
      <t xml:space="preserve">Actividad 2: </t>
    </r>
    <r>
      <rPr>
        <sz val="10"/>
        <rFont val="Arial"/>
        <family val="2"/>
      </rPr>
      <t>Solicitar la reversión de los ajustes manuales realizados por el nivel nacional, afectando las cuentas de la Regional.</t>
    </r>
  </si>
  <si>
    <r>
      <rPr>
        <b/>
        <sz val="10"/>
        <rFont val="Arial"/>
        <family val="2"/>
      </rPr>
      <t>Actividad 3:</t>
    </r>
    <r>
      <rPr>
        <sz val="10"/>
        <rFont val="Arial"/>
        <family val="2"/>
      </rPr>
      <t xml:space="preserve"> Depurar  las cuentas bancarias pendientes.</t>
    </r>
  </si>
  <si>
    <t>Análisis de saldos, extractos bancarios y ID contables</t>
  </si>
  <si>
    <t>ARGR2014-CGR-NAR167</t>
  </si>
  <si>
    <t xml:space="preserve">Hallazgo N° 167. Cartera (A). Nariño.
• Nariño. Registro Obligaciones prescritas
En los procesos que a continuación se relacionan operó la figura de la prescripción de las obligaciones, sin embargo, no se realizó el castigo respectivo tanto de la deuda por concepto de parafiscales como de los intereses causados, conllevando al registro en el Balance de cifras sobreestimadas, así
</t>
  </si>
  <si>
    <t>La falta de control y seguimiento en los procesos de cobro de parafiscales y la debilidad en los mecanismos de control interno y falta de conciliación efectiva entre las dependencias de Contabilidad y Jurídica generó que no se depuren los Estados Contables, sobreestimando la cuenta 140202 por $29.88 millones y la cuenta 147083 Otros intereses, $12.68, y a su vez se sobreestimó la cuenta correlativa en el patrimonio en $42.56 millones</t>
  </si>
  <si>
    <t>Realizar el cruce de la base de datos con de la superintendencia con la base de datos ICBF con el fin de determinar las obligaciones que se encuentran cancelada</t>
  </si>
  <si>
    <r>
      <rPr>
        <b/>
        <sz val="10"/>
        <rFont val="Arial"/>
        <family val="2"/>
      </rPr>
      <t xml:space="preserve">Actividad 1: </t>
    </r>
    <r>
      <rPr>
        <sz val="10"/>
        <rFont val="Arial"/>
        <family val="2"/>
      </rPr>
      <t>Revisar las obligaciones que se encuentran prescritas</t>
    </r>
  </si>
  <si>
    <r>
      <rPr>
        <b/>
        <sz val="10"/>
        <rFont val="Arial"/>
        <family val="2"/>
      </rPr>
      <t xml:space="preserve">Actividad 2: </t>
    </r>
    <r>
      <rPr>
        <sz val="10"/>
        <rFont val="Arial"/>
        <family val="2"/>
      </rPr>
      <t>Revisar el estado de los expediente los procesos, el abogado de un concepto sobre la recuperabilidad de la cartera y determinar las deudas que tienen recuperabilidad.</t>
    </r>
  </si>
  <si>
    <r>
      <rPr>
        <b/>
        <sz val="10"/>
        <rFont val="Arial"/>
        <family val="2"/>
      </rPr>
      <t xml:space="preserve">Actividad 3: </t>
    </r>
    <r>
      <rPr>
        <sz val="10"/>
        <rFont val="Arial"/>
        <family val="2"/>
      </rPr>
      <t>Realizar seguimiento trimestral a la recuperabilidad de la cartera y presentar resultados en comité básico</t>
    </r>
  </si>
  <si>
    <t>ARGR2014-CGR-NAR192</t>
  </si>
  <si>
    <t xml:space="preserve">Hallazgo N° 192. Conciliación de saldos Acreedores y Retefuente (A). Nariño 
El saldo de la cuenta 2436 Retención en la fuente e impuesto de timbre, que a diciembre 31 de 2014 tuvo un saldo de $94 millones, al ser conciliado entre Tesorería y Contabilidad, se determinaron diferencias entre los valores retenidos y pagados
. Se registraron valores retenidos menores a los valores pagados y valores retenidos mayores a los valores pagados de vigencias anteriores. Es de aclarar que los valores pagados obedecieron a los valores retenidos y que realmente las diferencias son de registro, ya que las obligaciones por conceptos de retenciones fueron efectivamente declarados y pagados.
Esta situación generó subestimaciones en la cuenta Retención en la fuente e impuesto de timbre (Pagado), 
Además se presenta una sobrestimación en la cuenta Retención en la fuente e impuesto de timbre-pagado, 
</t>
  </si>
  <si>
    <t>se presentaron como consecuencia de la migración de datos del programa SIIF ICBF a la plataforma SIIF Nación</t>
  </si>
  <si>
    <t>Solicitar apoyo a la sede nacional para que se destine dos supernumerarios que se dediquen a la depuración de la cuenta retención en la fuente</t>
  </si>
  <si>
    <r>
      <rPr>
        <b/>
        <sz val="10"/>
        <rFont val="Arial"/>
        <family val="2"/>
      </rPr>
      <t xml:space="preserve">Actividad 1: </t>
    </r>
    <r>
      <rPr>
        <sz val="10"/>
        <rFont val="Arial"/>
        <family val="2"/>
      </rPr>
      <t>Gestionar ante la Sede Nacional el apoyo para que se destine dos profesionales para la depuración de la cuenta retención en la fuente</t>
    </r>
  </si>
  <si>
    <t>Memorando solicitud.</t>
  </si>
  <si>
    <r>
      <rPr>
        <b/>
        <sz val="10"/>
        <rFont val="Arial"/>
        <family val="2"/>
      </rPr>
      <t xml:space="preserve">Actividad 2: </t>
    </r>
    <r>
      <rPr>
        <sz val="10"/>
        <rFont val="Arial"/>
        <family val="2"/>
      </rPr>
      <t>Realizar la depuración de la cuenta de retención en la fuente.</t>
    </r>
  </si>
  <si>
    <t>Acta comité de seguimiento al proceso de depuración en retención en la fuente</t>
  </si>
  <si>
    <t>ARGR2014-CGR-NAR195</t>
  </si>
  <si>
    <t xml:space="preserve">Hallazgo N° 195. Recaudos por clasificar (A). Nariño
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t>
  </si>
  <si>
    <t>Rezago por el cambio de sistema de SIIF ICBF  a SIFF NACION.
Trabajar dos sistemas al tiempo
Elaboración de registros contables que no corresponden a la cuenta en mención</t>
  </si>
  <si>
    <t>Iniciar el proceso de depuración de la cuenta una vez se realice la depuración de la cuenta bancos</t>
  </si>
  <si>
    <r>
      <t xml:space="preserve">Actividad 1: </t>
    </r>
    <r>
      <rPr>
        <sz val="10"/>
        <rFont val="Arial"/>
        <family val="2"/>
      </rPr>
      <t>Iniciar el proceso de depuración de la cuenta una vez se realice la depuración de la cuenta bancos.</t>
    </r>
  </si>
  <si>
    <r>
      <t xml:space="preserve">Actividad 2: </t>
    </r>
    <r>
      <rPr>
        <sz val="10"/>
        <rFont val="Arial"/>
        <family val="2"/>
      </rPr>
      <t>Gestionar</t>
    </r>
    <r>
      <rPr>
        <b/>
        <sz val="10"/>
        <rFont val="Arial"/>
        <family val="2"/>
      </rPr>
      <t xml:space="preserve"> </t>
    </r>
    <r>
      <rPr>
        <sz val="10"/>
        <rFont val="Arial"/>
        <family val="2"/>
      </rPr>
      <t>propuesta  de ajuste e ID</t>
    </r>
  </si>
  <si>
    <t>Memorando, correo electrónico</t>
  </si>
  <si>
    <r>
      <rPr>
        <b/>
        <sz val="10"/>
        <rFont val="Arial"/>
        <family val="2"/>
      </rPr>
      <t xml:space="preserve">Actividad 3: </t>
    </r>
    <r>
      <rPr>
        <sz val="10"/>
        <rFont val="Arial"/>
        <family val="2"/>
      </rPr>
      <t xml:space="preserve"> Realizar análisis de saldos y recaudos por clasificar y conciliación con tesorería</t>
    </r>
  </si>
  <si>
    <t>ARGR2014-CGR-NAR201</t>
  </si>
  <si>
    <t xml:space="preserve">Hallazgo N° 201. Ajuste por concepto de descuento de Gastos (A.) Nariño
Al realizar la conciliación de saldos entre la dependencia de Tesorería y Contabilidad, se pudo determinar un valor de $16.72 millones, que obedeció a mayores valores pagados en viáticos, sumas que fueron descontadas de pagos posteriores, pero no se realizó el ajuste respectivo, evidenciándose falta de control y seguimiento a los procesos de liquidación de viáticos, denotando debilidad en los mecanismos de control interno y falta de conciliación efectiva entre las dependencias de Tesorería y Contabilidad, hecho que generó una subestimación en la cuenta 147090 Otros deudores, por $16.72 millones, afectando a su vez la cuenta correlativa, 320801–Capital Fiscal, subestimándola en el mismo valor.
</t>
  </si>
  <si>
    <t>Aplicación de tabla de viáticos desactualizada</t>
  </si>
  <si>
    <t>Aplicar tabla de viáticos actualizada</t>
  </si>
  <si>
    <r>
      <rPr>
        <b/>
        <sz val="10"/>
        <rFont val="Arial"/>
        <family val="2"/>
      </rPr>
      <t xml:space="preserve">Actividad 1: </t>
    </r>
    <r>
      <rPr>
        <sz val="10"/>
        <rFont val="Arial"/>
        <family val="2"/>
      </rPr>
      <t>Ajustar la cuenta de acreedores.</t>
    </r>
  </si>
  <si>
    <t>Reporte de pago de SIIF nación de los descuentos efectuado de las cuentas 147090 y 320801</t>
  </si>
  <si>
    <r>
      <t xml:space="preserve">Actividad 2: </t>
    </r>
    <r>
      <rPr>
        <sz val="10"/>
        <rFont val="Arial"/>
        <family val="2"/>
      </rPr>
      <t xml:space="preserve"> Presentar un informe Grupo Administrativo en el cual se hizo la devolución de viáticos y esta a paz y salvo</t>
    </r>
  </si>
  <si>
    <t>ARGR2014-CGR-NAR232</t>
  </si>
  <si>
    <t xml:space="preserve">Hallazgo N° 232. Sistema de Información Cuéntame (A). Nariño
Al revisar la información reportada en el APLICATIVO CUENTAME se identificaron 26.714 Registros CONCURRENTES, que aparecen inscritos en dos o más programas en el mismo período de tiempo (Se tomaron concurrencias con un tiempo superior a 15 días), en donde sobresale el municipio de Tumaco con el 31,91% de las inconsistencias. 
La mayoría de las inconsistencias se encuentran en los HCB - Tradicionales Familiares y en los CDI - Modalidad Familiar, como se resumen en el siguiente 
cuadro:
Estas falencias en el registro de información hacen ineficaz esta herramienta para el Instituto, toda vez que su información no es confiable ni veraz, y ocasiona que algunos usuarios con derecho al beneficio no estén siendo atendidos ya que los cupos contratados son limitados y no pueden ingresar al sistema.
</t>
  </si>
  <si>
    <t>Estos inconvenientes se deben a que se ha Inobservado los lineamientos técnicos establecidos por el Instituto Colombiano de Bienestar Familiar para estos programas. Como el registro de afiliados en varios programas, inconsistencias en las fechas de ingreso y retiro del programa, debilidades en el seguimiento y control de la información reportada y cargue extemporáneo de la información y la inexistencia de controles de validación de la información</t>
  </si>
  <si>
    <t>Realizar monitoreo al cargue de información en el aplicativo CUENTAME por parte de los Operadores</t>
  </si>
  <si>
    <r>
      <rPr>
        <b/>
        <sz val="10"/>
        <rFont val="Arial"/>
        <family val="2"/>
      </rPr>
      <t xml:space="preserve">Actividad 1: </t>
    </r>
    <r>
      <rPr>
        <sz val="10"/>
        <rFont val="Arial"/>
        <family val="2"/>
      </rPr>
      <t>Remitir  a los Coordinadores de Centro Zonal,  dos alertas mensual sobre los avances en el cargue de información en el aplicativo CUENTAME</t>
    </r>
  </si>
  <si>
    <r>
      <rPr>
        <b/>
        <sz val="10"/>
        <rFont val="Arial"/>
        <family val="2"/>
      </rPr>
      <t xml:space="preserve">Actividad 2: </t>
    </r>
    <r>
      <rPr>
        <sz val="10"/>
        <rFont val="Arial"/>
        <family val="2"/>
      </rPr>
      <t>Realizar seguimiento al cargue de información en el aplicativo CUENTAME en Comité Ampliado, con el fin de tomar acciones de mejora.</t>
    </r>
  </si>
  <si>
    <r>
      <rPr>
        <b/>
        <sz val="10"/>
        <rFont val="Arial"/>
        <family val="2"/>
      </rPr>
      <t xml:space="preserve">Actividad 3: </t>
    </r>
    <r>
      <rPr>
        <sz val="10"/>
        <rFont val="Arial"/>
        <family val="2"/>
      </rPr>
      <t>Presentar en comité ampliado información sobre el cargue de información (concurrencias) aplicativo cuentame</t>
    </r>
  </si>
  <si>
    <t xml:space="preserve">AR-FINANCIERA </t>
  </si>
  <si>
    <r>
      <t xml:space="preserve">Hallazgo No. 35. NARIÑO  Constitución reservas presupuestales (Alcance Disciplinario)
Revisados    los   contratos o compromisos estimados por   la   entidad   para   la constitución de  reservas presupuestales (RP) se observan deficiencias en  la planeación, estudios   previos y oportunidad   de  la  presentación de  informes   de supervisión   de  algunos   contratos   que  finalizaban  al  cierre  de  la  vigencia   y  se prorrogaron   después  del  31 de  diciembre  de 2013;  la entidad  omitió  en  algunos actos  administrativos de  aprobación de  reservas  presupuestales y  la correspondiente   justificación se observa  constitución   de las RP con posterioridad a 20 de enero de 2013.
La entidad  argumenta  que  la constitución efectiva  de las Reservas  en el Sistema SIIF  Nación  II, no se efectúa  con fecha  de expedición  del documento  de solicitud de reserva  presupuestal,  sino que el mismo tiene  plazo de constitución  hasta el 20 de  enero  de 2014  y de  traslado  de  compromisos   presupuestales   y obligaciones que  constituyen   Reservas  Presupuestales   hasta el 31 de enero de 2014,  como  lo establece   la Circular  Externa  Nro.  066  emitida  por  el Administrador   del  Sistema SIIF Nación  II.                                               
Conforme  se describe  en los siguientes  casos:
•  Contrato  429 de 25 de septiembre  de .2013
Se  aprueba   reserva   presupuestal   el  24  de  diciembre   de  2013  por  el  valor de $590.7  millones, ;es decir a los 75 días  previstos  de cumplimiento   inicialmente   se han ejecutado  $206  millones,  extendiéndose   en modificaciones   hasta el 18 de abril  de  2014.  Los estudios  previos  técnicos  fueron  deficientes,   no se establecio con   mediana   precisión   el  termino   de ejecución    requerido,   y  las  actividades contratadas   modificadas   a  lo   largo  de  la  ejecución   del  presente   contrato,  situaciones   previsibles  con un adecuado  estudio  previo  para  llevar a cabo  la obra requerida,  por lo cual se requirió  de modificaciones   y ajustes  que  no pueden ser consideradas   como hechos extraordinarios   los casos fortuitos.
Las  adiciones   contractuales    no  se  perfeccionaron    antes  de  terminar   el  plazo inicialmente pactado  en  el  contrato:   durante  el  año  2013  se  extendió  el  plazo comprendido   entre  el 9 de octubre  al 31 de diciembre  de 2013,' la modificación no presenta  fecha  de su suscripción;   sin embargo,  se perfeccionó  el 20 de enero de 2014, en la misma fecha  5e expidió  el COP y se publicó en SECOP. Además,  la solicitud  de pr6rroga  no se hizo con la debida  antelación  ante la oficina jurídica  (10 días antes) quien procedió a la aprobación  y legalización  en esa fecha.
Se   extendió    ejecución    del   contrato    durante    20   días   sin   que   se   hubiera perfeccionado   el contrato  con su modificación   de manera  oportuna,  antes  de que se  venciera   los  plazos   acordados,    no   media   durante   este   lapso   de  tiempo suspensión  que permitiera   su reanudación  20 días después o su prorroga  hasta la formalización  de la prórroga.
La modificación  adición  2 del 30 de enero  de 2014  S8 público  en SECOP  el 14 de marzo  de 2014.  Se observa  que  las publicaciones   en el SECOP  se efectúan  en tiempos  superiores  a 5 días siguientes  a su suscripción.
EI  supervisor del  contrato   es  el  ordenador   del  gasto,   generándose    riesgo   en consideración  de la imparcialidad que debe  regir la  labor de supervisión.    La función   de   supervisión    0  interventoría    está   regida   por   los principios    de   la Contratación  Estatal y la Administración   Pública.                              '
En relación  con el contrato  de  Interventoría   N° 430/2013 si bien se determina   ha realizado   un  acompañamiento y  control,  se  incrementó  en  valor,  acorde  con  la respuesta  de la entidad  no se analiza  la posibilidad  de una suspensión,  por cuanto no es una potestad  unilateral  de la entidad  pública  sino  inter partes  (concepto  del Consejo  de Estado).
Manifiestan  que durante  todo  este tiempo  el contratista   no interrumpió  actividades y que  una suspensión   implicara  asumir  costos  a cargo  de  la entidad  para  cubrir sobre costos  por la prolongación   de plazos  situación  que obedeció  entre otros  a la demora  en la entrega  del mobiliario per parte de la sede nacional
•  </t>
    </r>
    <r>
      <rPr>
        <b/>
        <sz val="10"/>
        <rFont val="Arial"/>
        <family val="2"/>
      </rPr>
      <t xml:space="preserve">Contratos 659 de 17 de diciembre de 2012, 613 de/12  de diciembre de 2012, 654 de 12 de diciembre de 2012
</t>
    </r>
    <r>
      <rPr>
        <sz val="10"/>
        <rFont val="Arial"/>
        <family val="2"/>
      </rPr>
      <t xml:space="preserve">
</t>
    </r>
  </si>
  <si>
    <t xml:space="preserve">Esta   situación    se   genera   por   deficiencias    en   la   programación,    planeación, elaboración  de estudios  previos  y coordinación   de la Sede  Nacional  y Regional  deficiencias   en la verificación   oportuna  de parte  de los supervisores   e interacción entre  las dependencias,   esta situación  genera  riesgo en  el manejo  de los recursos públicos.      </t>
  </si>
  <si>
    <t>Garantizar que las reservas presupuestales de la Regional Nariño se constituyan conforme a la normatividad aplicable</t>
  </si>
  <si>
    <t xml:space="preserve">Realizar seguimiento trimestral de control que puedan ser constituidas como reservas presupuestales a 31 de diciembre de 2015 según guía de cierre financiero vigencia 2015 y apertura vigencia fiscal 2016.
</t>
  </si>
  <si>
    <t xml:space="preserve">Acta de Reunión (Comité Básico)
</t>
  </si>
  <si>
    <t>Enviar a los responsables de proceso los modelos de estudios previos estandarizados y revisados de acuerdo a la modalidad a contratar y al normograma (normatividad vigente).</t>
  </si>
  <si>
    <r>
      <t xml:space="preserve">Hallazgo No. 35. NARIÑO  Constitución reservas presupuestales (Alcance Disciplinario)
Revisados    los   contratos o compromisos estimados por   la   entidad   para   la constitución de  reservas presupuestales (RP) se observan deficiencias en  la planeación, estudios   previos y oportunidad   de  la  presentación de  informes   de supervisión   de  algunos   contratos   que  finalizaban  al  cierre  de  la  vigencia   y  se prorrogaron   después  del  31 de  diciembre  de 2013;  la entidad  omitió  en  algunos actos  administrativos de  aprobación de  reservas  presupuestales y  la correspondiente   justificación se observa  constitución   de las RP con posterioridad a 20 de enero de 2013.
La entidad  argumenta  que  la constitución efectiva  de las Reservas  en el Sistema SIIF  Nación  II, no se efectúa  con fecha  de expedición  del documento  de solicitud de reserva  presupuestal,  sino que el mismo tiene  plazo de constitución  hasta el 20 de  enero  de 2014  y de  traslado  de  compromisos   presupuestales   y obligaciones que  constituyen   Reservas  Presupuestales   hasta el 31 de enero de 2014,  como  lo establece   la Circular  Externa  Nro.  066  emitida  por  el Administrador   del  Sistema SIIF Nación  II.
Conforme  se describe  en los siguientes  casos:
•  Contrato  429 de 25 de septiembre  de .2013
Se  aprueba   reserva   presupuestal   el  24  de  diciembre   de  2013  por  el  valor de $590.7  millones, ;es decir a los 75 días  previstos  de cumplimiento   inicialmente   se han ejecutado  $206  millones,  extendiéndose   en modificaciones   hasta el 18 de abril  de  2014.  Los estudios  previos  técnicos  fueron  deficientes,   no se establecio con   mediana   precisión   el  termino   de ejecución    requerido,   y  las  actividades contratadas   modificadas   a  lo   largo  de  la  ejecución   del  presente   contrato,  situaciones   previsibles  con un adecuado  estudio  previo  para  llevar a cabo  la obra requerida,  por lo cual se requirió  de modificaciones   y ajustes  que  no pueden ser consideradas   como hechos extraordinarios   los casos fortuitos.
Las  adiciones   contractuales    no  se  perfeccionaron    antes  de  terminar   el  plazo inicialmente pactado  en  el  contrato:   durante  el  año  2013  se  extendió  el  plazo comprendido   entre  el 9 de octubre  al 31 de diciembre  de 2013,' la modificación no presenta  fecha  de su suscripción;   sin embargo,  se perfeccionó  el 20 de enero de 2014, en la misma fecha  5e expidió  el COP y se publicó en SECOP. Además,  la solicitud  de pr6rroga  no se hizo con la debida  antelación  ante la oficina jurídica  (10 días antes) quien procedió a la aprobación  y legalización  en esa fecha.
Se   extendió    ejecución    del   contrato    durante    20   días   sin   que   se   hubiera perfeccionado   el contrato  con su modificación   de manera  oportuna,  antes  de que se  venciera   los  plazos   acordados,    no   media   durante   este   lapso   de  tiempo suspensión  que permitiera   su reanudación  20 días después o su prorroga  hasta la formalización  de la prórroga.
La modificación  adición  2 del 30 de enero  de 2014  S8 público  en SECOP  el 14 de marzo  de 2014.  Se observa  que  las publicaciones   en el SECOP  se efectúan  en tiempos  superiores  a 5 días siguientes  a su suscripción.
EI  supervisor del  contrato   es  el  ordenador   del  gasto,   generándose    riesgo   en consideración  de la imparcialidad que debe  regir la  labor de supervisión.    La función   de   supervisión    0  interventoría    está   regida   por   los principios    de   la Contratación  Estatal y la Administración   Pública.                              '
En relación  con el contrato  de  Interventoría   N° 430/2013 si bien se determina   ha realizado   un  acompañamiento y  control,  se  increment6   en  valor,  acorde  con  la respuesta  de la entidad  no se analiza  la posibilidad  de una suspensión,  por cuanto no es una potestad  unilateral  de la entidad  pública  sino  inter partes  (concepto  del Consejo  de Estado).
Manifiestan  que durante  todo  este tiempo  el contratista   no interrumpió  actividades y que  una suspensión   implicara  asumir  costos  a cargo  de  la entidad  para  cubrir sobre costos  por la prolongación   de plazos  situación  que obedeció  entre otros  a la demora  en la entrega  del mobiliario per parte de la sede nacional
•  </t>
    </r>
    <r>
      <rPr>
        <b/>
        <sz val="10"/>
        <rFont val="Arial"/>
        <family val="2"/>
      </rPr>
      <t xml:space="preserve">Contratos 659 de 17 de diciembre de 2012, 613 de/12  de diciembre de 2012, 654 de 12 de diciembre de 2012
</t>
    </r>
    <r>
      <rPr>
        <sz val="10"/>
        <rFont val="Arial"/>
        <family val="2"/>
      </rPr>
      <t xml:space="preserve">
</t>
    </r>
  </si>
  <si>
    <t xml:space="preserve">Realizar  seguimiento trimestral al cumplimiento de la publicación de los contratos en el SECOP mediante control en hoja de Excel
</t>
  </si>
  <si>
    <t xml:space="preserve">Acta de Revisión
</t>
  </si>
  <si>
    <t xml:space="preserve">Hallazgo No. 38.  NARIÑO Seguimiento vigencias futuras (Alcance Disciplinario)
EI ICBF -  Regional  Nariño  ejecuto  recursos  durante  la vigencia  2013  por valor  de $181.074   millones,   de  los  cuales  $161.534   millones,   corresponden   a vigencias futuras  que se comprometieron   en el 2011 y 2012,  que representan  el 89,20%,  de tal manera  que  la ejecución  efectiva  de recursos  asignados  para  la vigencia  2013 fue de un 10.8%, teniendo  en cuenta lo anterior  se establece  que de la verificación de  los contratos  ejecutados   con  recursos  de vigencias  futuras  se detectaron   las siguientes  inconsistencias:
• Certificación de vigencias futuras expedidas  por el responsable de Coordinación financiera regional es  expedida   posteriormente a  la celebración del contrato  y por el monto global de recursos de vigencias  futuras  aprobado para los programas.
• Se hacen  adiciones  en los contratos  amparados  con vigencias  futuras lo  cual contraviene lo establecida  en la resolución   1615 de 2006,  en cuanto  a que  los administradores  velaran  porque  antes  de  iniciar  los  procesos  de  contratación en la etapa  previa el monte  de los recursos  de vigencias  futuras  que se van a comprometer  como  es el caso    del  contrato  216/2013  de vigilancia,  en el cual los   estudios    previos   del   proceso   de   contratación    a   través   de   licitación declarada  desierta  no contemplaron   desde  su inicio del proceso  contractual,   el compromiso de  recursos,  de  vigencias   futuras,   sin  embargo   el  17%  de  los recursos  involucra  adiciones   con vigencias  futuras,  y en el ario 2014  continuo con  recursos de esta  vigencia   con  fecha  de  finalización  el  24  de  febrero  de 2014.
• En los contratos  380 y 382 del 2013,  se observa  que los recursos involucrados no discriminan  el monto  correspondiente   a vigencias  futuras  a comprometer,   y por tanto  los CDP  solo  indican  el valor  de  los recursos  del 2013  y el resto  se ejecuta  con vigencia  futura del año 2014.
• Las certificaciones   de vigencias  futuras  se expiden  de  manera  general  por  la totalidad  de recursos  disponibles  aprobados  por el nivel central,  sin discriminar el monto   comprometido     en   el   contrato    e   igualmente se   profieren    las certificaciones financieras   de vigencias   futuras  que  amparan   los contratos   de manera  global,  y no de acuerdo  a los recursos  de vigencias  futuras  requeridos para el compromiso  de cada contrato.                                           
Por otra parte,  no reposan  en el expediente   contractual   los CDP  y CRP  de  la vigencia  futura  en el año 2014,  al inicio de la vigencia como  se observa  en los contratos  374, 368, 375,  376,  377,  383,  384  entre  otros,  como  lo establece  el artículo  71 de; la resolución  1615 del 2006.
• En los contratos  419 y 21 9 del 2013 se presenta  diferencias  entre el reporte  de valores  de la vigencia  futura  de contratos  celebrados  durante  el año 2013  y lo que se observa  en los soportes contractuales  ..
• Los  contratos   que  se  relacionan   en  el  siguiente   cuadro   no  cumplen   con  lo establecido   en  el Articulo': 10  Literal  b)  Ley  819  de  2003,  que  establece  que como mínimo,  de las vigencias  futuras  que se soliciten  se deberá  contar  con la apropiación  del 15% de la vigencia  fiscal en las que estas sean autorizadas. TABLA  No. 48 VIGENCIAS FUTURAS
</t>
  </si>
  <si>
    <t>Solicitar las vigencias futuras cumpliendo con lo establecido en el artículo 10 literal b. Incluir acción de mejora que incluya lo relacionado con la constitución de la vigencias futuras</t>
  </si>
  <si>
    <t xml:space="preserve">Solicitar vigencias futuras por proyecto o rubro presupuestal contando como mínimo con apropiación del un 15% en la vigencia fiscal en la cual se solicita
</t>
  </si>
  <si>
    <t>Acta de Comité de Contratación</t>
  </si>
  <si>
    <t>Realizar revisión trimestral aleatoria a 10 carpetas contractuales</t>
  </si>
  <si>
    <t xml:space="preserve">Acta de revisión
</t>
  </si>
  <si>
    <t>AE-PRIMERA INFANCIA</t>
  </si>
  <si>
    <r>
      <t xml:space="preserve">Hallazgo No. 32. Estándares de calidad Modalidades de Educación Inicial Estrategia “De Cero a Siempre”- ICBF. Nariño (A) -
a. Familia, comunidad y redes sociales- parte 1
</t>
    </r>
    <r>
      <rPr>
        <sz val="10"/>
        <rFont val="Arial"/>
        <family val="2"/>
      </rPr>
      <t>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 
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t>
    </r>
  </si>
  <si>
    <t>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t>
  </si>
  <si>
    <t xml:space="preserve">Realizar visitas de supervisión con el fin de verificar el cumplimiento de estándares
</t>
  </si>
  <si>
    <t xml:space="preserve">Realizar visita de aplicación de estándares a dos (2) CDI por Centro Zonal, mensualmente, con el fin de verificar el cumplimiento del componente familia, comunidad y redes sociales, de acuerdo con el plan de seguimiento formulado
</t>
  </si>
  <si>
    <t>Acta de Visita</t>
  </si>
  <si>
    <r>
      <t xml:space="preserve">Hallazgo No. 32. Estándares de calidad Modalidades de Educación Inicial Estrategia “De Cero a Siempre”- ICBF. Nariño (A) - parte 1
a. Familia, comunidad y redes sociales
</t>
    </r>
    <r>
      <rPr>
        <sz val="10"/>
        <rFont val="Arial"/>
        <family val="2"/>
      </rPr>
      <t>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 
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t>
    </r>
  </si>
  <si>
    <t xml:space="preserve">Presentar en comité ampliado informe por centro zonal de las situaciones encontradas durante la visita de aplicación de estándares (2 CDI por Centro Zonal) para la toma de decisiones.
</t>
  </si>
  <si>
    <r>
      <t xml:space="preserve">Hallazgo No. 32. Estándares de calidad Modalidades de Educación Inicial Estrategia “De Cero a Siempre”- ICBF. Nariño (A) -
a. Familia, comunidad y redes sociales -Parte uno
</t>
    </r>
    <r>
      <rPr>
        <sz val="10"/>
        <rFont val="Arial"/>
        <family val="2"/>
      </rPr>
      <t>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 
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t>
    </r>
  </si>
  <si>
    <t>Realizar seguimiento a los compromisos establecidos en Comité Ampliado referente a las situaciones encontradas en visita de aplicación de estándares.</t>
  </si>
  <si>
    <r>
      <t xml:space="preserve">Hallazgo No. 32. Estándares de calidad Modalidades de Educación Inicial Estrategia “De Cero a Siempre”- ICBF. Nariño (A).
c. Proyecto pedagógico-parte 2
</t>
    </r>
    <r>
      <rPr>
        <sz val="10"/>
        <rFont val="Arial"/>
        <family val="2"/>
      </rPr>
      <t>Los CDI HI Santa Matilde, el Carmen, Corazón de María, Carrusel de los Niños (Ipiales) cuentan con un proyecto pedagógico coherente con los lineamientos y orientaciones pedagógicas de educación inicial, sin embargo, no se encuentra articulado con las entidades competentes comprometidas con la estrategia, es construido por el personal docente, administrativo y padres de familia. El CDI Británico y Agualongo, se encuentra en proceso de construcción</t>
    </r>
  </si>
  <si>
    <t>Realizar visita de aplicación de estándares a dos (2) CDI por Centro Zonal con el fin de verificar el cumplimiento del proyecto pedagógico</t>
  </si>
  <si>
    <r>
      <t xml:space="preserve">Hallazgo No. 32. Estándares de calidad Modalidades de Educación Inicial Estrategia “De Cero a Siempre”- ICBF. Nariño (A).
c. Proyecto pedagógico- parte 2
</t>
    </r>
    <r>
      <rPr>
        <sz val="10"/>
        <rFont val="Arial"/>
        <family val="2"/>
      </rPr>
      <t>Los CDI HI Santa Matilde, el Carmen, Corazón de María, Carrusel de los Niños (Ipiales) cuentan con un proyecto pedagógico coherente con los lineamientos y orientaciones pedagógicas de educación inicial, sin embargo, no se encuentra articulado con las entidades competentes comprometidas con la estrategia, es construido por el personal docente, administrativo y padres de familia. El CDI Británico y Agualongo, se encuentra en proceso de construcción</t>
    </r>
  </si>
  <si>
    <t>Presentar en comité ampliado informe por centro zonal de las situaciones encontradas durante la visita de aplicación de estándares (2 CDI por Centro Zonal) para la toma de decisiones</t>
  </si>
  <si>
    <r>
      <t xml:space="preserve">Hallazgo No. 32. Estándares de calidad Modalidades de Educación Inicial Estrategia “De Cero a Siempre”- ICBF. Nariño (A). 
d. Ambientes pedagógicos y protectores parte 3
</t>
    </r>
    <r>
      <rPr>
        <sz val="10"/>
        <rFont val="Arial"/>
        <family val="2"/>
      </rPr>
      <t xml:space="preserve">Los CDI El Carmen, Nueva Generación y Nuevo Amanecer no poseen planos de evacuación, y el primero tampoco cuenta con Actas de conformación de la brigada y el CDI Gotitas de Amor no tiene señalización informativa que identifique las áreas del CDI y en el CDI Nueva Generación la carga del extintor se encuentra sin vigencia.  
Estándar 33. El CDI Gotitas de Amor presenta los carnés de las pólizas de 113 niños, existen  4 para corrección en el nombre del niño.  
El Jardín Social Gotitas de la Felicidad, CDI Nueva Generación, Gotitas de Amor, no han  diseñado ni documenta e implementa procesos y procedimientos para los casos fortuitos de extravío o muerte de un niño o niña.  
Aunque el CDI Gotitas de Amor cuenta con un instrumento para registrar novedades, no lo usa oportunamente o no se encontró registros según los casos presentados.   
</t>
    </r>
  </si>
  <si>
    <t>Realizar visita de aplicación de estándares a dos (2) CDI por Centro Zonal con el fin de verificar el cumplimiento del componente Ambientes pedagógicos y protectores</t>
  </si>
  <si>
    <r>
      <t xml:space="preserve">Hallazgo No. 32. Estándares de calidad Modalidades de Educación Inicial Estrategia “De Cero a Siempre”- ICBF. Nariño (A). 
d. Ambientes pedagógicos y protectores parte 3
</t>
    </r>
    <r>
      <rPr>
        <sz val="10"/>
        <rFont val="Arial"/>
        <family val="2"/>
      </rPr>
      <t xml:space="preserve">Los CDI El Carmen, Nueva Generación y Nuevo Amanecer no poseen planos de evacuación, y el primero tampoco cuenta con Actas de conformación de la brigada y el CDI Gotitas de Amor no tiene señalización informativa que identifique las áreas del CDI y en el CDI Nueva Generación la carga del extintor se encuentra sin vigencia.  
Estándar 33. El CDI Gotitas de Amor presenta los carnés de las pólizas de 113 niños, existen  4 para corrección en el nombre del niño.  
El Jardín Social Gotitas de la Felicidad, CDI Nueva Generación, Gotitas de Amor, no han  diseñado ni documenta e implementa procesos y procedimientos para los casos fortuitos de extravío o muerte de un niño o niña.  
Aunque el CDI Gotitas de Amor cuenta con un instrumento para registrar novedades, no lo usa oportunamente o no se encontró registros según los casos presentados.
En el CDI Emaus se encontraron elementos de aseo e insecticidas al alcance de los menores.   
</t>
    </r>
  </si>
  <si>
    <r>
      <t xml:space="preserve">Hallazgo No. 32. Estándares de calidad Modalidades de Educación Inicial Estrategia “De Cero a Siempre”- ICBF. Nariño (A). d. Ambientes pedagógicos y protectores. Parte 4
</t>
    </r>
    <r>
      <rPr>
        <sz val="10"/>
        <rFont val="Arial"/>
        <family val="2"/>
      </rPr>
      <t xml:space="preserve">Respecto a las condiciones de seguridad, en el CDI El Carmen las puertas y pasamanos presentan deterioro por oxido, el piso está en regular estado, si bien los tomas se encuentran altos, se observa cables por fuera, la puerta que conduce a la terraza es de rejas, las cuales son muy separadas pueden provocar accidentes a los niños, la infraestructura del CDI es de 4 pisos. En el CDI Británico - Agualongo se observa gradas sin pasamanos completos.
El área administrativa del CDI Agualongo operado por el Colegio Musical Británico y el área de enfermería de los CDI Agualongo, Nueva Generación, Piloto no cumple con las condiciones de infraestructura adecuadas a las especificaciones técnicas. El CDI Gotitas de Amor no garantiza condiciones de seguridad que evite riesgos de accidentes de conformidad con los aspectos señalados en cuanto a Condiciones de seguridad del inmueble debido a que la infraestructura presenta humedad en los muros y muro de contención sin protección.
El CDI El Carmen y Guacamullos de Guachucal cuentan con una infraestructura física en una vía de alto tráfico lo que puede ocasionar riesgo de accidentes de los niños.  
El CDI Nueva Generación, se encuentra construido junto a la plaza de mercado, es decir que está localizado dentro de entornos contaminantes.  Se detectaron goteras, grietas, problemas de acústica. Aunque se ha solicitado a la Alcaldía que se subsanen las fallas, aún no se ha dado solución.  
Las EAS en arrendamiento visitadas no han realizado acciones para la adecuación de espacios que posibiliten la accesibilidad y movilidad de los niños y niñas con discapacidad de acuerdo a la normatividad vigente, ni cuentan con el área requerida de acuerdo al cupo de atención. </t>
    </r>
  </si>
  <si>
    <r>
      <t xml:space="preserve">Hallazgo No. 32. Estándares de calidad Modalidades de Educación Inicial Estrategia “De Cero a Siempre”- ICBF. Nariño (A). 
e. Gestión y administración. parte 5
</t>
    </r>
    <r>
      <rPr>
        <sz val="10"/>
        <rFont val="Arial"/>
        <family val="2"/>
      </rPr>
      <t xml:space="preserve">Los CDIs visitados, excepto el Carmen y Emaus, no cuentan con un proceso de seguimiento al cumplimiento de estándares y planes de mejora.  
El Centro de Desarrollo Infantil Niña María y Gotitas de Amor no definen e implementan mecanismos para la evaluación de la satisfacción del servicio con niños, niñas, familias y talento humano y a partir de los resultados establece e implementa acciones de mejora.  
Estándar 70. El CDI Niña María, PROINCO, Corazón de María y Gotitas de Felicidad, Gotitas de Amor, no cuentan con un procedimiento diseñado e implementado para el tratamiento de PQR que le permita analizar, evaluar y tramitar las sugerencias, quejas y reclamos que genere la comunidad institucional.  
</t>
    </r>
  </si>
  <si>
    <t>Realizar visita de aplicación de estándares a dos (2) CDI por Centro Zonal con el fin de verificar el cumplimiento del componente Gestión y administración</t>
  </si>
  <si>
    <r>
      <t xml:space="preserve">Hallazgo No. 32. Estándares de calidad Modalidades de Educación Inicial Estrategia “De Cero a Siempre”- ICBF. Nariño (A). 
e. Gestión y administración parte 6
</t>
    </r>
    <r>
      <rPr>
        <sz val="10"/>
        <rFont val="Arial"/>
        <family val="2"/>
      </rPr>
      <t>En cuanto a niños pertenecientes al grupo étnico se encontró que el CDI Guacamullos y Semillitas de Guachucal atienden a 72 niños, CDI Manantial, a 12 niños, EMAUS, a 4, Nueva generación, 18 niños.
En dichos CDI, a excepción de Guacamullos, se aplican parcialmente las recomendaciones sobre enfoque étnico diferencial en comunidades indígenas, si bien practican algunas actividades de usos y costumbres étnicas, no existe un diagnóstico de la situación de los niños y niñas menores de 5 años, ni se fortalece su cultura, en cuanto a la parte nutricional no existe concertación con las autoridades indígenas, para la elaboración de derivaciones de menú balanceadas nutricionalmente de acuerdo con los estándares de nutrición, a partir de los productos propios de la región, el menú se brinda de acuerdo a las minutas establecidas por el ICBF.</t>
    </r>
  </si>
  <si>
    <t>Realizar visita de aplicación de estándares a una (1) CDI por Centro Zonal (aplica solo Pasto Uno, Ipiales y Túquerres) con el fin de verificar el cumplimiento del componente Gestión y administración - enfoque étnico diferencial</t>
  </si>
  <si>
    <t>Presentar en comité ampliado informe por centro zonal de las situaciones encontradas durante la visita de aplicación de estándares (1 CDI por Centro Zonal) para la toma de decisiones</t>
  </si>
  <si>
    <r>
      <t xml:space="preserve">Hallazgo No. 33. Guía de supervisión estándares de calidad – ICBF. Nariño (A-D)
</t>
    </r>
    <r>
      <rPr>
        <sz val="10"/>
        <rFont val="Arial"/>
        <family val="2"/>
      </rPr>
      <t xml:space="preserve">Las visitas de supervisión deberán ser realizadas por el equipo del centro zonal, contando con la participación de profesionales psicosociales, nutricionistas, financieros y administrativo según la disponibilidad de los mismos, con el fin de dar la orientación a los prestadores de servicio en las diferentes áreas o componentes de la modalidad, para ello los equipos y supervisores contarán con el siguiente insumo: Guía de Visita de Supervisión relaciona los diferentes estándares de la modalidad, orientando las fuentes de verificación a ser revisadas o entregadas por las entidades administradoras del servicio - EAS.  Anexo 7. Instrumento de supervisión para Centros de Desarrollo Infantil.  
Se verificó, en el ICBF, los informes de supervisión que realizan los profesionales a los centros de atención integral y hogares infantiles,  observando que este control se ejerce al cumplimiento de las cláusulas contractuales de los contratos de aportes diligenciando el formato correspondiente, sin tener en cuenta el seguimiento a la gestión desarrollada por los prestadores del servicio en cuanto al cumplimiento de los estándares de calidad dando aplicación al anexo 7 establecido en el Manual operativo ICBF, el que evalúa 6 componentes (Familia comunidad y redes sociales, salud y nutrición, proceso pedagógico, talento humano, ambientes educativos y administración y Gestión) de los cuales se derivan acciones que buscan garantizar el desarrollo integral de los niños y niñas menores de 5 años a nivel nacional.  
Así mismo, no se encontró planes de mejoramiento, por parte de las entidades administradoras del servicio con el fin de que se logre el cumplimiento de los estándares de calidad. </t>
    </r>
  </si>
  <si>
    <t>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t>
  </si>
  <si>
    <t>Remitir instrucciones referentes a la presentación de informes de supervisión</t>
  </si>
  <si>
    <t>Remitir memorando por centro zonal dirigido a los supervisores de contrato de Primera Infancia con instrucciones sobre la presentación de informes de supervisión, enfatizando que para su presentación se debe tener en cuenta el resultado de visitas de aplicación de estándares</t>
  </si>
  <si>
    <t xml:space="preserve">Realizar revisión aleatoria trimestral a 10 expedientes contractuales de Primera Infancia con el fin de verificar que los informes de supervisión cumplan con los requisitos establecidos en el memorando
</t>
  </si>
  <si>
    <t>Acta de revisión</t>
  </si>
  <si>
    <t>Presentar en comité ampliado un informe de seguimiento trimestral (diciembre - marzo - junio - septiembre) por centro zonal referente a la formulación y cumplimiento de planes de mejora formulados en las visitas de aplicación de estandares de calidad</t>
  </si>
  <si>
    <r>
      <rPr>
        <b/>
        <sz val="10"/>
        <rFont val="Arial"/>
        <family val="2"/>
      </rPr>
      <t xml:space="preserve">Hallazgo 148. Con presunta incidencia administrativa. Minuta Patrón – ICBF. Nariño (A)
</t>
    </r>
    <r>
      <rPr>
        <sz val="10"/>
        <rFont val="Arial"/>
        <family val="2"/>
      </rPr>
      <t xml:space="preserve">
En cada una de las EAS visitadas se verificaron los siguientes criterios que debe contener la minuta patrón:
Se encontró que en el Jardín Social Gotitas de Felicidad y Nueva Generación no se está cumpliendo con el suministro de alimentos requeridos para cubrir el aporte nutricional de los niños atendidos, debido a que no se suministraron todos los alimentos por parte del operador y otros productos que no se entregaron en las cantidades exigidas para cumplir el menú o no se cumplió con el menú del día.
</t>
    </r>
  </si>
  <si>
    <t>la falta de supervisión y vigilancia por parte de los responsables de la operatividad de la Estrategia “De Cero a Siempre” no garantizan una alimentación balanceada a los niños y las niñas que hace parte del desarrollo integral del citado jardín.</t>
  </si>
  <si>
    <t xml:space="preserve">Realizar visita de aplicación de estándares a un (1) CDI, un (1) HCB por Centro Zonal, mensualmente, con el fin de verificar el cumplimiento de minuta aprobada por el ICBF, de acuerdo con el plan de seguimiento formulado
</t>
  </si>
  <si>
    <t>Presentar en comité ampliado informe por centro zonal de las situaciones encontradas durante la visita de aplicación de estándares (1 CDI, 1 HCB por Centro Zonal) para la toma de decisiones</t>
  </si>
  <si>
    <r>
      <t xml:space="preserve">Hallazgo No. 150. Con presunta incidencia administrativa. Equipos de Antropometría – ICBF. Nariño (A).
</t>
    </r>
    <r>
      <rPr>
        <sz val="10"/>
        <rFont val="Arial"/>
        <family val="2"/>
      </rPr>
      <t xml:space="preserve">En las visitas realizadas a las EAS se encuentra que no se cuenta con los equipos antropométricos exigidos en la Resolución 2121 de 2010.
El ICBF en su respuesta manifiesta que con recursos provenientes de la Dirección de primera infancia, durante el año 2013, adelantó el proceso de contratación de equipos necesarios para la aplicación de la Guía de Metrología, en las modalidades de atención a la primera infancia, los que serán distribuidos a partir de junio de 2014 “aproximadamente”.
Con la implementación de la Resolución 1441 de 2013 se espera iniciar con el seguimiento de estos equipos”. Teniendo en cuenta que la Resolución 1441 tiene fecha de promulgación del 6 de mayo de 2013, se infiere que pasado un año de la expedición de la resolución, aun no se ha iniciado con el proceso de verificación de los equipos para medir la talla en los niños.
</t>
    </r>
  </si>
  <si>
    <t>Lo descrito evidencia falencias en los mecanismos de seguimiento y control a las EAS por parte del ICBF y a las IPS por parte del IDSN lo que genera riesgos de que los indicadores nutricionales presenten inconsistencias en sus reportes por registros no normalizados.</t>
  </si>
  <si>
    <t xml:space="preserve">Remitir memorando por centro zonal dirigido a los supervisores de contrato de Primera Infancia solicitando se requiera a las EAS la presentación de los inventarios de los equipos antropométricos exigidos en la Resolución 2121 de 2010
</t>
  </si>
  <si>
    <t>Realizar seguimiento en comité ampliado por centro zonal referente a la entrega de inventarios de equipos antropométricos</t>
  </si>
  <si>
    <t>AE-NIÑEZ Y ADOLESCENCIA</t>
  </si>
  <si>
    <r>
      <rPr>
        <b/>
        <sz val="10"/>
        <rFont val="Arial"/>
        <family val="2"/>
      </rPr>
      <t>Hallazgo 3. Programa PAE</t>
    </r>
    <r>
      <rPr>
        <sz val="10"/>
        <rFont val="Arial"/>
        <family val="2"/>
      </rPr>
      <t xml:space="preserve">
El contrato 871 de 2014, suscrito entre el ICBF y la Fundación REDCOM establece en la càusula cuarta Obligaciones Técnicas del Operador para la modalidad  preparada en sitio, Numeral 1 Literar r "Vincular personal manipulador de alimentos de acuerdo con la tabla 8 recurso humano requerido, de lineamiento técnico Administrativo y estándares del programa de alimentación al escolar"
En la verificaciòn del servicio de restaurantes escolares  en las IE de los municipios de Yacuanquer, Tangua, Tablón de Gómez, Sandoná, Consacá, Ipiales; Gualmatán; Ospina, El Tambo y Tumaco, se evidenció inoportunidad en el pago de manipuladoras evidenciando debilidades  en el control y seguimiento del programa, que puede dar lugar a la deficiente prestación del servicio. En la IE Jesús Nazareno del municipio de El Tambo, se conoció de la exigencia por parte del contratista a las manipuladoras, de firmar anticipadamente los comprobantes de pago, sin que se haya hecho la cancelación efectiva del salario a las mismas.</t>
    </r>
  </si>
  <si>
    <t>Informar al Ministerio de Educación los hallazgos referentes al Programa de Alimentación Escolar para su seguimiento y control</t>
  </si>
  <si>
    <t>Realizar comunicado al Ministerio de Educación Nacional informando que durante la vigencia 2014 la CGR en el ejercicio de auditoría evidencio  inoportunidad en el pago de manipuladoras con el fin de que se tomen las medidas de control respectivas, toda vez que la responsabilidad de la operación, seguimiento y control del Programa de Alimentación Escolar a partir de la vigencia 2015 es del MEN.</t>
  </si>
  <si>
    <t xml:space="preserve">Hallazgo 4A. Tiendas Escolares
En la verificación del servicio de tiendas escolares en las IE de los municipios de la muestra se observó que no se venden frutas y alimentos saludables sino que predomina la venta de comida de paquete, dulces, refrescos </t>
  </si>
  <si>
    <t>Situación que obedece a debilidades en el control y seguimiento del programa, demostrando el incumplimiento por parte de la entidad en lo establecido por el Plan Nacional de Desarrollo</t>
  </si>
  <si>
    <t>Informar a la Secretaria de Educación Municipal de Pasto, Tumaco, Ipiales y Nariño el hallazgo referente a venta de alimentos saludables en tiendas escolares para su seguimiento y control.</t>
  </si>
  <si>
    <t>Realizar comunicado a la Secretaria de Educación Municipal de Pasto, Tumaco, Ipiales y Nariño, para que desde su competencia realicen el control en las tiendas escolares de alimentos saludables</t>
  </si>
  <si>
    <t>REFORMULACION 2012</t>
  </si>
  <si>
    <r>
      <rPr>
        <b/>
        <sz val="10"/>
        <rFont val="Arial"/>
        <family val="2"/>
      </rPr>
      <t xml:space="preserve">Retomado en el hallazgo AR2012-CGR-NA-213. </t>
    </r>
    <r>
      <rPr>
        <sz val="10"/>
        <rFont val="Arial"/>
        <family val="2"/>
      </rPr>
      <t xml:space="preserve"> 
No se realizan actas parciales de cumplimiento suscritas por supervisor y contratista en donde se determine el porcentaje de avance y pagos realizados documentos soportes que avalen la veracidad de lo consignado en los informes presentados por el contratista, no se realizan actas de inicio ni de terminación. En la minuta contractual y designación formal  se designan supervisores no se asignan interventores y amparándose en esta designación realizan únicamente revisión documental sin verificar in situ la ejecución contractual de conformidad al alcance de la normatividad interna de la entidad (resolución 505 de 2007) generando riesgos de que al no existir interventoría adecuada  se presenten incumplimientos que  vulneración de derechos y  generen  detrimentos de carácter fiscal.</t>
    </r>
  </si>
  <si>
    <t xml:space="preserve">Lo anterior evidencia graves fallas de tipo jurídico en la elaboración de los contratos y designación y ejecución de las interventorías y debilidades en el sistema de control interno; aspectos que influyen directamente en la apropiada y oportuna toma de decisiones en pro de la consecución de los fines del contrato. </t>
  </si>
  <si>
    <t>Remitir memorando por centro zonal dirigido a los supervisores de contrato con instrucciones sobre la presentación de informes de supervisión, enfatizando que para su presentación se debe tener en cuenta el resultado de visitas de aplicación de estándares</t>
  </si>
  <si>
    <t xml:space="preserve">Realizar revisión aleatoria trimestral a 10 expedientes contractuales con el fin de verificar que los informes de supervisión cumplan con los requisitos establecidos en el memorando
</t>
  </si>
  <si>
    <r>
      <rPr>
        <b/>
        <sz val="10"/>
        <rFont val="Arial"/>
        <family val="2"/>
      </rPr>
      <t>Retomado en el hallazgo AR2012-CGR-NA-213</t>
    </r>
    <r>
      <rPr>
        <sz val="10"/>
        <rFont val="Arial"/>
        <family val="2"/>
      </rPr>
      <t>. Madres comunitarias con edad superior a los 65 años En la Regional Nariño, al revisar la base de datos Registro Único de Beneficiarios - RUB de la vigencia 2010, se observó que existen Madres Comunitarias mayores de 65 años que prestan los servicios en Hogares Comunitarios de Bienestar Familiar, sin que se haya hecho una verificación del funcionamiento del Hogar Comunitario,</t>
    </r>
  </si>
  <si>
    <t> Deficiencias en la supervisión por parte del ICBF</t>
  </si>
  <si>
    <t xml:space="preserve">Identificar las madres comunitarias mayores de 65 años </t>
  </si>
  <si>
    <t>Identificar las madres comunitarias mayores de 65 años que se encuentren prestando servicio en las unidades administrativas.</t>
  </si>
  <si>
    <t>Matriz de  identificación madres comunitarias</t>
  </si>
  <si>
    <t>Remitir información referente a las Madres Comunitarias mayores de 65 años a la Sede Nacional con el fin de que se adelanten las acciones pertinentes</t>
  </si>
  <si>
    <t xml:space="preserve">Verificar en la unidades aplicativas la prestación de servicio </t>
  </si>
  <si>
    <t xml:space="preserve">Realizar visita de aplicación de estándares a dos (2) Madres Comunitarias mayores de 65 años por Centro Zonal, mensualmente, con el fin de realizar seguimiento a la prestación del servicio; acorde al plan de seguimiento formulado
</t>
  </si>
  <si>
    <r>
      <rPr>
        <b/>
        <sz val="10"/>
        <rFont val="Arial"/>
        <family val="2"/>
      </rPr>
      <t>Retomado en el hallazgo AR2012-CGR-NA-213</t>
    </r>
    <r>
      <rPr>
        <sz val="10"/>
        <rFont val="Arial"/>
        <family val="2"/>
      </rPr>
      <t>. Entrega de información por parte del operador En los contratos tomados en la muestra, revisión documental de informes de supervisión y fechas de pagos de los estados de cuentas se evidenció que los operadores no presentaron en forma oportuna o de manera completa los reportes de ejecución técnica e informes de legalización de la cuenta. Como se puede evidenciar en el proceso de supervisión del Contrato  311 en julio 27 de 2010</t>
    </r>
  </si>
  <si>
    <t> Incumplimiento del operador en los compromisos contractuales adquiridos</t>
  </si>
  <si>
    <t>Remitir memorando por centro zonal dirigido a los supervisores de contrato con instrucciones sobre la presentación de informes de supervisión, enfatizando en la exigencia de que los operadores deben presentar en forma oportuna y de manera completa los reportes de ejecución técnica e informes de legalización de la cuenta</t>
  </si>
  <si>
    <t>Realizar revisión aleatoria trimestral a 10 expedientes contractuales con el fin de verificar que los informes de supervisión cumplan con los requisitos establecidos en el memorando</t>
  </si>
  <si>
    <r>
      <rPr>
        <b/>
        <sz val="10"/>
        <rFont val="Arial"/>
        <family val="2"/>
      </rPr>
      <t>Retomado en el hallazgo AR2012-CGR-NA-213</t>
    </r>
    <r>
      <rPr>
        <sz val="10"/>
        <rFont val="Arial"/>
        <family val="2"/>
      </rPr>
      <t>. Edificaciones Pendientes de Legalizar. La Entidad mediante oficio No. 52-10001-49-03 del 11 de abril del 2011, manifiesta que son edificaciones terminadas, que no se han formalizado y están registradas en la Cuenta 16402701 Edificaciones Pendientes de Legalizar, por valor de $2.190,40 millones, corresponden a las siguientes obras. Los anteriores valores fueron migrados por el nivel Nacional a  la contabilidad de la Regional y a las notas a sus estados contables.</t>
    </r>
  </si>
  <si>
    <t>Inadecuada planeación de la contratación por parte de la administración al no prever el tiempo requerido para adelantar el proceso precontractual y falta de análisis de la propuesta presentada por el Operador</t>
  </si>
  <si>
    <t>Identificar inmuebles pendientes de legalizar en la Regional Nariño</t>
  </si>
  <si>
    <t>Determinar el numero de inmuebles pendientes por legalizar.</t>
  </si>
  <si>
    <t>Matriz inmuebles pendientes por legalizar</t>
  </si>
  <si>
    <t>Solicitar a la Sede Nacional (infraestructura) la legalización de los inmuebles pendientes por legalizar</t>
  </si>
  <si>
    <t>Realizar seguimiento mensual en comité básico referente a la legalización de los inmuebles pendientes por legalizar</t>
  </si>
  <si>
    <t>Acta de Comité Básico</t>
  </si>
  <si>
    <t xml:space="preserve">NARIÑO </t>
  </si>
  <si>
    <r>
      <rPr>
        <b/>
        <sz val="10"/>
        <rFont val="Arial"/>
        <family val="2"/>
      </rPr>
      <t>Hallazgo No. 28 Convenio 1685/2012 (A)</t>
    </r>
    <r>
      <rPr>
        <sz val="10"/>
        <rFont val="Arial"/>
        <family val="2"/>
      </rPr>
      <t xml:space="preserve">
Este convenio se suscribió, por valor de $368. 5 millones, con plazo hasta el 31 de diciembre de 2012, en el informe final de este convenio de fecha enero de 2013, del sungo Guagua, se pudo establecer debilidades presentadas en la ejecución del convenio conforme a su objeto contractual 33:
 “La impuntualidad en la entrega de los suplementos nutricionales y remesas desestabiliza el desarrollo normal en la atención y las minutas.
No se posee material de consumo suficiente para desarrollar actividades pedagógicas con los niños, factor que impide avanzar en el desarrollo de actividades que implique algún tipo de material.
 Que se debe contar con materiales didácticos a tiempo para desarrollar las actividades planeadas por los agentes educativos.
 Que en el programa se debería contar con más personal profesional para las distintas áreas y un mejor seguimiento a nuestros guaguas como por ejemplo una enfermera, una nutricionista entre otras.
 Existe debilitamiento en los puntos de atención en gran parte por el desconocimiento de la percepción indígena y los conocimientos propios los cuales son la base para la supervivencia de las comunidades indígenas.
 No se cuenta con unos procesos de investigación para la transmisión y divulgación del conocimiento propio tanto para los padres de familia, como para los guaguas.
 Falta de recursos económicos para fortalecer y promover sobre la identidad cultural de los guaguas como por ejemplo desarrollar talleres prácticos sobre el modelo productivo de la chagra “.</t>
    </r>
  </si>
  <si>
    <t>Las anteriores situaciones, reflejan deficiencias en la prestación y operatividad del servicio del proyecto “rescate y fortalecimiento de la identidad cultural y la seguridad alimentaria de los niños y niñas indígenas”, así como la recreación y re-encantamiento de las células de concepción y transmisión de saberes y practicas ancestrales, acciones que fortalecen y prolongan la existencia cultural de estas comunidades en la atención integral de la primera infancia del pueblo del Nudo de los Pastos, en concordancia con los artículos 7, 8 y 10 de la C.N.</t>
  </si>
  <si>
    <t>Realizar visita de aplicación de estándares a un (1) CDI por Centro Zonal (Ipiales, Túquerres, Pasto Uno) con el fin de verificar el cumplimiento de estándares.  Solo aplica para comunidad indígena.
Revisar ya que el hallazgo, refiere debilidades en el cumplimiento del enfoque diferencial a comunidades étnicas en cuanto a la protección de la diversidad étnica y cultural, acorde con la causa identificada por la CGR</t>
  </si>
  <si>
    <t>Presentar en comité ampliado informe por centro zonal de las situaciones encontradas durante la visita de aplicación de estándares para la toma de decisiones</t>
  </si>
  <si>
    <r>
      <rPr>
        <b/>
        <sz val="10"/>
        <rFont val="Arial"/>
        <family val="2"/>
      </rPr>
      <t>Hallazgo No. 29 Principio de Planeación (A) y (D)</t>
    </r>
    <r>
      <rPr>
        <sz val="10"/>
        <rFont val="Arial"/>
        <family val="2"/>
      </rPr>
      <t xml:space="preserve">
Convenio 1685/ 2012
Mediante el OTRO SI No. 2 del 24 de diciembre de 2012, las partes decidieron hacer las siguientes modificaciones al referido Convenio 1685 de 2012, así: por medio de la cláusula segunda liberaron recursos por valor de $257,7 millones, al tiempo que en la cláusula quinta disminuyeron el valor del convenio en un 59%; toda vez que cuando se suscribió el citado convenio de aporte, se pactó su valor en $623,0 millones y posteriormente se suscribió el referido OTRO SI, disminuyendo su valor en $368, 5 millones, cuando ya se encontraba finalizando su ejecución.
Adicionalmente se redujo la duración del convenio, a 3 meses y 15 días, o sea el 58% del tiempo inicialmente pactado de seis meses, presentándose cambios en las modalidades de atención familiar y comunitaria, de acuerdo con lo encontrado en el diagnóstico realizado durante la fase alistamiento
Contrato de prestación de servicios de apoyo no. 2521 /2012.
El contrato se suscribió el 7 de septiembre de 2012, con el fin de difundir los programas del ICBF a través de la emisión de un programa radial como estrategia de promoción y difusión de material informativo y pedagógico para fortalecer la atención integral de primera infancia en los cuidadores y madres comunitarias.
Sin embargo, se suscribe la modificación No. 01 y adición No. 1 al contrato de prestación de servicios de fecha 23 de noviembre de 2012, modificando las obligaciones específicas del contratista, establecidas en los numerales 13, 14, 15 y 16 que no se pudieron ejecutar, reduciendo el valor del contrato en $139,2 millones y liberando recursos por este mismo valor.
Así mismo se adiciona el contrato de prestación de servicios de apoyo a la Gestión por $198,8 millones, modificando las cláusulas Quinta del contrato que fija el valor del contrato en la suma de $894, 8 millones y la cláusula Novena relacionada con la forma de pago.</t>
    </r>
  </si>
  <si>
    <t>Estas situaciones reflejan deficiencias de planeación, por cuanto el ICBF no había definido los costos fijos para la atención en los entornos comunitario y familiar de los niños y niñas de los resguardos indígenas del Nudo de los Pastos–Shaquiñan, afectando la prestación del servicio.
De lo expuesto se colige que se presentaron deficiencias de planeación del contrato, afectando la prestación del servicio contratado, al tiempo que se generaron otras actividades no contempladas en el contrato inicial.</t>
  </si>
  <si>
    <t xml:space="preserve">Planear, con antelación la elaboración de los contratos de tal manera que permita verificar y controlar que  asegurar la correcta ejecución de los contratos 
</t>
  </si>
  <si>
    <t xml:space="preserve">Analizar y definir en el comité de asesoría contractual las adiciones de los contratos como lo establece el manual de contratación.
</t>
  </si>
  <si>
    <t>Acta de Comité Contractual</t>
  </si>
  <si>
    <r>
      <rPr>
        <b/>
        <sz val="10"/>
        <rFont val="Arial"/>
        <family val="2"/>
      </rPr>
      <t>Hallazgo No. 59 Nariño, Equilibrio Contractual (A)</t>
    </r>
    <r>
      <rPr>
        <sz val="10"/>
        <rFont val="Arial"/>
        <family val="2"/>
      </rPr>
      <t xml:space="preserve">
El artículo 27 de la ley 80 de 1993, establece el principio de ecuación contractual, con el fin de guardar equivalencia entre los derechos y obligaciones surgidos al momento de proponer y contratar según el caso.
En el contrato 524 de 2011 por $8.500,8 millones la auditoria observa que se reporta ejecución de recursos que excede el valor mensual pactado por cupos atendidos durante los meses de febrero, marzo, abril, mayo, noviembre y diciembre de 2012, se registran gastos por encima del monto cancelado por el ICBF. La ejecución del contrato se evidencia en la tabla N° 11 Se observa una diferencia en los recursos cancelados por el ICBF en cumplimiento del contrato de aporte para atención de Hogares sustitutos en sus dos modalidades de atención de niños discapacitados y en condiciones de amenaza, en los meses anotados, respecto de la ejecución adelantada por el operador.  </t>
    </r>
  </si>
  <si>
    <t>Lo anterior se debe principalmente a la entrega anticipada de dotaciones por el operador, que superan el valor asignado para este ítems que corresponde a $42.083 por niño, con dichos recursos deben cubrir lo siguiente: Cama o cuna, colchón, cobija, almohada, juego de sabanas y fundas, toallas y cubre lecho. Además, incluye Vestuario (ropa interior, exterior, zapatos, piyama) y ropa deportiva. Uniformes y Útiles escolares.
Se evidencia que los contratos no contemplan la posibilidad de compensaciones en pagos futuros, esta situación se genera por un inadecuado estudio económico de gastos tanto por parte del ICBF como de la propuesta presentada por el oferente, genera un riesgo de desequilibrio en el vínculo contractual que podría afectar la calidad y cubrimiento de los cupos que requieren atención bajo esta modalidad de Hogares Sustitutos lo que podría afectar a los menores vulnerados y por ende un riesgo para la entidad por cuanto el operador podría instaurar acciones legales en contra del ICBF. Situación similar en el Hallazgo Utilización de cupos en el Contrato 524 de 2011, En donde estipula en sus cláusulas, un número total de cupos para atención en Hogares sustitutos de menores en estado de vulneración o incapacidad, distribuidos en un número determinado para cada Centro Zonal. El contratista compensa la utilización de los cupos contratados entre los diferentes centros zonales según se requieran, lo anterior se presenta por una mayor demanda de cupos en ciertas regiones o municipios y de acuerdo a la disponibilidad que exista. Este mecanismo de asignación de cupos no se encuentra contemplada en las cláusulas contractuales ni se reporta aceptación por parte de la administración, lo cual afecta el control y seguimiento por parte de la entidad y puede incidir negativamente en la atención de los menores por deficiencias en la capacidad instalada en cada municipio, ya que la atención de las unidades aplicativas difieren a la propuesta presentada por el Operador, además esta situación no es considerada por la interventoría técnica ni la supervisión.</t>
  </si>
  <si>
    <t xml:space="preserve">Establecer que durante la ejecución del contrato de la modalidad hogares sustitutos ONG; la ejecución mensual no supere el valor asignado pagado por el ICBF evitando así que se presente un desequilibrio contra cual o se ponga en riesgo los recursos 
</t>
  </si>
  <si>
    <t xml:space="preserve">Seguimiento por parte del apoyo financiero a la ejecución de los recursos del contrato </t>
  </si>
  <si>
    <t>Nariño - Dirección Administrativa</t>
  </si>
  <si>
    <r>
      <rPr>
        <b/>
        <sz val="10"/>
        <rFont val="Arial"/>
        <family val="2"/>
      </rPr>
      <t>Hallazgo No. 171 – Propiedad Planta y Equipo (A) - Edificaciones  PARTE 18 NARIÑO</t>
    </r>
    <r>
      <rPr>
        <sz val="10"/>
        <rFont val="Arial"/>
        <family val="2"/>
      </rPr>
      <t xml:space="preserve">
REGIONAL NARIÑO
En la cuenta código 164001 Edificaciones se encuentra registrado la construcción del Centro Zonal de Ipiales por $1.110.2 millones; edificación que se efectuó en espacio disponible del Hogar Infantil Travesuras de Ipiales identificado con matricula inmobiliaria No. 244-10782 por valor de $0.02; la entidad no ha gestionado la protocolización de la edificación mediante un título que garantice la inversión efectuada ni su correspondiente registro inmobiliario. La falta de titulación de la construcción genera imposibilidad de demostrar la propiedad legal del bien.
Igual situación se presenta en la cuenta código 1640701 Edificaciones Pendientes de Legalizar presenta un saldo a 31/12/2012 por $ $323.0 millones; que corresponde a edificaciones terminadas de acuerdo con el siguiente cuadro: TABLA No. 67
Según el oficio No. 52-100001-49-03 del 11 de abril del 2011, que vienen desde el año 2008 por $172.9 millones, con el oficio del 26 noviembre del 2012; enviado al Coordinador del Grupo Financiero de la Regional Nariño; que dice “elaboren el registro contable por valor de $150.0 millones del Convenio No. 525 de 2011.
Esta falta de legalización de los bienes inmuebles terminados ocasiona el riesgo de posible pérdida ya que no se tiene especificado el responsable de su custodia y el ICBF no tiene documento legal de su propiedad.
Venta - de inmuebles Casa Avenida Colombia
La venta de la casa de la Avenida Colombia se encuentra incluida dentro del objeto del Convenio Interadministrativo de compraventa de inmuebles No. CM-002-2011, suscrito entre la Central de Inversiones S.A y el Instituto Colombiano de Bienestar Familiar de la Dirección Nacional.
Teniendo en cuenta el Decreto 4444 del artículo 24, en concomitante con lo establecido en el artículo 10 del mismo decreto; relacionado con la enajenación de bienes a Central de Inversiones S.A.-CISA, Articulo 24. Enajenación onerosa de bienes a Central de Inversiones S.A. – CISA.
La entidad pública propietaria podrá enajenar los bienes de que trata el presente decreto a título oneroso a Central de Inversiones S.A. - CISA - mediante contrato interadministrativo en el cual se estipularán las condiciones de venta.
El valor de transferencia a Central de Inversiones S.A. - CISA - se acordará entre las partes, para lo cual, aplicarán los modelos de valoración adoptados por la Junta Directiva de esta, de acuerdo con la naturaleza del bien. Para bienes inmuebles y muebles, el modelo de valoración de Central de Inversiones, partirá del avalúo comercial cuya definición se encuentra contenida en los artículos 10 Y 12 del presente decreto. Parágrafo. Mientras se desarrollan los procesos de enajenación o se perfecciona la transferencia de los bienes a Central de Inversiones S.A., la entidad pública enajenante podrá entregar en administración la totalidad o parte de sus bienes a Central de Inversiones S.A. - CISA, para que ésta se encargue de realizar todas las actividades propias de la administración, saneamiento, mantenimiento y recuperación de los bienes en contraprestación del reembolso de los gastos directos y de una comisión  La base del avalúo comercial del bien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
La casa de habitación junto con el lote de terreno ubicada en la avenida Colombia en la Calle 22 No.16-61 de la ciudad de Pasto, estaba registrada en la Oficina de Registro de Instrumentos Públicos de Pasto con matricula inmobiliaria No. 240-46547, a nombre del Instituto Colombiano de Bienestar Familiar en condición de propietario, por un valor de $ 36.0 millones.
Dicho inmueble fue avaluado en abril del año 2007 por CORPOLONJAS de Profesionales Avaluadores descrito así: terreno de la parte frente de un área 20,25 metros cuadrados por $7.0 millones y terreno parte posterior de 165 metros cuadrados $33.1 millones para un total del terreno de $40.1 millones y registrado contablemente en la cuenta 16370101 Terrenos por este mismo valor; fue vendido con escritura No. 0534 del 12-05-2011 por $ 6.7 millones, generando una pérdida de $33.4 millones.
La venta de dicha casa no se ha cancelado en su totalidad, se recibió el primer pago el 31/12/2011 por $2.0 millones y el segundo pago se efectuó 31/12/2012 por $2.0 millones para un total $4.0 millones y está pendiente por recibir un pago de $2.7 millones.
Apartamento de los Olivos
La venta del apartamento los Olivos se encuentra incluida dentro del objeto del Convenio Interadministrativo de compraventa de inmuebles No. CM-002-2011, suscrito entre la Central de Inversiones S.A y el Instituto Colombiano de Bienestar Familiar Regional Nariño.
Teniendo en cuenta los articulo 10 y 24 del Decreto 4444 de 2008; que reglamento el convenio suscrito relacionado con la enajenación de bienes a Central de Inversiones S.A.-CISA, que a la letra dice “partiendo de la base del avalúo comercial del bien, según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
Mediante oficio radicado No. 003641 de fecha 18-04-2013, donde la Coordinadora Grupo de Asistencia Técnica encargada de los asuntos de Dirección Regional manifiesta lo siguiente: “Le manifestamos que las actas de cierre y liquidación del convenio se encuentran en trámite, encontrándose los pagos a cargo de CISA y a favor del ICBF por concepto de esta venta en revisión por un valor superior al contenido en la información inicial de la venta”.
El apartamento los Olivos ubicado en la Calle 22ª No. 13-24 de la ciudad de pasto, se encuentra registrado en la Oficina de Registro de Instrumentos Públicos de Pasto con matricula inmobiliaria No. 240-91970, a nombre del Instituto Colombiano de Bienestar Familiar en condición de propietario, por $20.0 millones.
Según acta de la Junta Técnica de Avalúos suscrita por CORPOLONJAS de Profesionales Avaluadores el 28-12-2009 el valor comercial es de $34.3 millones así:
TABLA No. 68
En los libros auxiliares el Terreno y Edificación del apartamento los Olivos se encuentra registrado contablemente en $28.500.690; como se visualiza en el siguiente cuadro: TABLA No. 69  
Se vendió con la escritura No. 781 del 11-05-2011 por $ 5.5 millones, genera pérdida de $22.9 millones.
La casa se canceló el primer pago el 31-12-2011 por $1.6 millones y el segundo pago se efectuó 31-12-2012 por $1.6 para un total $3.3 millones y debe $2.2 millones. Esto genero una pérdida para la entidad y una disminución en su patrimonio por valor de $22.9 millones.
Mediante oficio radicado No. 003641 de fecha 18-04-2013, la Coordinadora del Grupo de Asistencia Técnica encargada de los asuntos de Dirección Regional manifiesta que: “Las actas de cierre y liquidación del convenio se encuentran en trámite, encontrándose los pagos a cargo de CISA y a favor del ICBF por concepto de esta venta en revisión por un valor superior al contenido en la información inicial de la venta”.</t>
    </r>
  </si>
  <si>
    <r>
      <rPr>
        <b/>
        <sz val="10"/>
        <rFont val="Arial"/>
        <family val="2"/>
      </rPr>
      <t>Hallazgo No. 187 parte 2. - Inconsistencias en pagos mes de Diciembre en Regionales de Tolima y Nariño (AE)</t>
    </r>
    <r>
      <rPr>
        <sz val="10"/>
        <rFont val="Arial"/>
        <family val="2"/>
      </rPr>
      <t xml:space="preserve">
Al efectuar cruce de los archivos planos enviados al Banco Agrario de la Regional Tolima para pago con el archivo de Obligaciones SIIF Nación mes de Diciembre, se observaron giros a beneficiarios por valor de $25.3 millones sobre los cuales no se evidencian las obligaciones, igualmente se detectaron giros por encima y por debajo del valor obligado por $72.0 millones y $1.835.9 millones respectivamente.
Igual situación se presenta en la Regional Nariño donde se observan giros de Bancolombia a beneficiarios por $489.1 millones sin evidenciarse las obligaciones y giros por encima y por debajo del valor obligado por $12.625.2 millones, $3.864.4 millones respectivamente.
En respuesta la Entidad sólo justifica aproximadamente el 80% de las transacciones de Nariño mientras que de Tolima no se manifiestan al respecto
</t>
    </r>
  </si>
  <si>
    <t>Situación que evidencia falta de programación en la utilización de los recursos del ICBF y por ende incumplimiento al artículo 74 del Decreto 111/96 relacionado con el Programa Anual Mensualizado de Caja, PAC; por tal motivo se solicita la apertura de una actuación especial.</t>
  </si>
  <si>
    <t>Programación de acuerdo a las necesidades de este y a las exigencias de los contratos en su forma de pago.</t>
  </si>
  <si>
    <t xml:space="preserve">Seguimiento mensual a la programación del PAC para verificar que la ejecución este acorde a lo programado </t>
  </si>
  <si>
    <t>Acta de Comité</t>
  </si>
  <si>
    <r>
      <rPr>
        <b/>
        <sz val="10"/>
        <rFont val="Arial"/>
        <family val="2"/>
      </rPr>
      <t>Hallazgo No. 211 Parte 2. Tipificación, estimación y asignación de los riesgos. (A)</t>
    </r>
    <r>
      <rPr>
        <sz val="10"/>
        <rFont val="Arial"/>
        <family val="2"/>
      </rPr>
      <t xml:space="preserve">
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 Analizada la muestra, entregada a la fecha se observó que en el 100% de los casos el ICBF utiliza un formato en el cual no hace un análisis del Riesgo, sino que se limita a señalar el porcentaje, el tiempo de cubrimiento que se estipulará en las pólizas, y la probabilidad de ocurrencia. Igual situación se presenta en la regional Nariño</t>
    </r>
  </si>
  <si>
    <t>Lo anterior, conlleva a que no se determine con exactitud los riesgos de cada contrato, y así poder realizar una estimación adecuada de los mismos</t>
  </si>
  <si>
    <t xml:space="preserve">Establecer que en cada solicitud de contratación se anexe como documento integral de los estudios previos el análisis y valoración de los riesgos para cada uno de los contratos. </t>
  </si>
  <si>
    <t>Verificar en comité de asesoría contractual que en los procesos de contratación se realice el análisis de riesgos</t>
  </si>
  <si>
    <t>Acta Comité Contratación</t>
  </si>
  <si>
    <t>Revisar trimestralmente 10 expedientes contractuales con el fin de verificar el análisis de riesgos en la etapa precontractual</t>
  </si>
  <si>
    <r>
      <rPr>
        <b/>
        <sz val="10"/>
        <rFont val="Arial"/>
        <family val="2"/>
      </rPr>
      <t>Hallazgo No. 217 parte 1. Contratación de Prestación de Servicios Personales Nariño</t>
    </r>
    <r>
      <rPr>
        <sz val="10"/>
        <rFont val="Arial"/>
        <family val="2"/>
      </rPr>
      <t xml:space="preserve">
Respecto a la función de advertencia donde se solicita a la auditoria evaluar la contratación de servicios personales efectuada por la entidad atendiendo lo establecido en la Sentencia C-614 de 2009 se evidencia que la dirección regional presenta una adecuada gestión de talento humano, en cumplimiento normativo para desarrollar sus actividades, se evidencia necesidad generalizada de personal para el cumplimiento de las cargas laborales impartidas en el desarrollo de su gestión misional, la planta de personal existente se torna insuficiente por lo que se ven obligados a la contratación de prestación de servicio de personal profesional de apoyo a la gestión, reportando un total de 162 contratos de prestación de servicios que desarrollan actividades de carácter misional por valor de $2.632.75 millones y 20 contratos para las actividades de apoyo administrativo por valor de $1.446.85 millones, si bien el número de contratos es alto con relación a la planta de personal existente estos contratos se encuentran justificados y el manejo administrativo frente a esta situación está por fuera de las competencias de la Dirección Regional del ICBF
En 14 contratos de prestación de servicios y de apoyo a la gestión analizados, se observa que no se encontraron en los archivos o en los expedientes de contratación algunos soportes tales como: actas de inicio, registro de pago de salud y pensión actualizados, publicaciones, antecedentes desactualizados, informes de supervisión, registro presupuestal y la hoja de control o chequeo no está completamente diligenciada, generada por deficiencias en la verificación por parte del supervisor de la existencia de la documentación de acuerdo a los mecanismos de control establecidos, lo cual constituye un riesgo frente al cumplimiento de las condiciones de vinculación del personal contratado.
</t>
    </r>
  </si>
  <si>
    <t>deficiencias en la verificación por parte del supervisor de la existencia de la documentación de acuerdo a los mecanismos de control establecidos, lo cual constituye un riesgo frente al cumplimiento de las condiciones de vinculación del personal contratado.</t>
  </si>
  <si>
    <t>Verificar que los expedientes contractuales de los contratos de prestación de servicios contengan los documentos que exigen la ley y la norma.</t>
  </si>
  <si>
    <t>Remitir memorando por Grupo Regional y Centro Zonal a los supervisores de contrato recordando la obligatoriedad de presentar al Grupo Jurídico los informes mensuales de supervisión con sus respectivos soportes</t>
  </si>
  <si>
    <t>Revisar trimestralmente 10 expedientes contractuales con el fin de verificar que contengan los informes mensuales y sus soportes</t>
  </si>
  <si>
    <t>AR-GESTION 2013</t>
  </si>
  <si>
    <t>Regional Nariño</t>
  </si>
  <si>
    <r>
      <t xml:space="preserve">Hallazgo 13. NARIÑO. MONITOREO, EVALUACIÓN Y RESULTADO DE LOS INDICADORES MONITOREO Y EVALUACIÓN DE INDICADORES (A). </t>
    </r>
    <r>
      <rPr>
        <sz val="10"/>
        <rFont val="Arial"/>
        <family val="2"/>
      </rPr>
      <t>De los 89 indicadores que se miden en la Regional Nariño, hay indicadores cuyo diseño toma como fuente de información el sistema Cuéntame, situación que afecta la confiabilidad de los resultados medidos dado que se comprobó que dicho sistema presenta inconsistencias como duplicidades, recurrencias, hogares sin niños atendidos u hogares clasificados en una modalidad de atención que no se corresponde con la realidad.
De los 89 indicadores que se miden en la Regional Nariño, el 57% (51) se calificó en estado óptimo, el 24% (21) en estado adecuado, 10% (9), en riesgo, y el 9% (8) en estado crítico.
La falta de medición y de confíabilidad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t>
    </r>
  </si>
  <si>
    <t>La falta de medición y de confiabilidad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t>
  </si>
  <si>
    <t>Realizar seguimiento a los indicadores en comité básico y ampliado y establecer compromisos para superar aquellos que se encuentren en  estado crítico y en riesgo.
s</t>
  </si>
  <si>
    <t>Remitir memorando a los coordinadores de centro zonal y grupo regional sobre la responsabilidad de velar porque el registro de la información en los aplicativos del ICBF cumpla con los criterios de calidad, confiabilidad y oportunidad</t>
  </si>
  <si>
    <t>Realizar seguimiento a los compromisos establecidos para superar el estado de los indicadores en crítico y en riesgo</t>
  </si>
  <si>
    <r>
      <rPr>
        <b/>
        <sz val="10"/>
        <rFont val="Arial"/>
        <family val="2"/>
      </rPr>
      <t>Hallazgo 41. NARIÑO. GASTOS DEL OPERADOR FRENTE AL PAGO POR RACIÓN SEGÚN ICBF (A,D).</t>
    </r>
    <r>
      <rPr>
        <sz val="10"/>
        <rFont val="Arial"/>
        <family val="2"/>
      </rPr>
      <t xml:space="preserve">
El Manual de Supervisión del ICBF adoptado mediante decreto 366 de 2013, establece en el numeral 2. Supervisión administrativa, en el ítem de coordinación de la ejecución del contrato como responsabilidad del supervisor adelantar controles permanentes sobre la ejecución de los recursos, verificando el grado de avance en la ejecución contractual, contra los pagos realizados al momento de la verificación, de conformidad con lo pactado en el contrato. Esto implica que el valor económico convenido debe ser correspondiente al que recibirá como contraprestación, si no es así surge el principio de restitución de tal equilibrio, que puede generar acciones por parte del contratista.
En visita efectuada al operador del contrato N°, 120-2013 se revisaron facturas de gastos de alimentos y abarrotes, mes a mes, se constató que el operador en la mayoría de los meses se excedió en el valor presupuestado en el contrato por ración atendida. Al finalizar el año, según facturas, el operador gastó $31,7 millones más que el valor reconocido por eI ICBF, y el contrato no se encontraba liquidado. </t>
    </r>
    <r>
      <rPr>
        <i/>
        <sz val="10"/>
        <rFont val="Arial"/>
        <family val="2"/>
      </rPr>
      <t xml:space="preserve">Tabla No. 14. Gastos del operador y pagos del ICBF.
</t>
    </r>
    <r>
      <rPr>
        <sz val="10"/>
        <rFont val="Arial"/>
        <family val="2"/>
      </rPr>
      <t>Lo anterior es el resultado de la falta de control del operador a sus gastos de ejecución del contrato y las deficiencias en el seguimiento por parte del supervisor deI ICBF, esta situación puede ocasionar erogaciones adicionales al ICBF, que no están contempladas en el contrato. Hallazgo administrativo con presunta incidencia disciplinaria de conformidad con lo previsto en la Ley 734 de 2002.</t>
    </r>
  </si>
  <si>
    <t>Lo anterior es el resultado de la falta de control del operador a sus gastos de ejecución del contrato y las deficiencias en el seguimiento por parte del supervisor del ICBF, esta situación puede ocasionar erogaciones adicionales al ICBF, que no están contempladas en el contrato. Hallazgo administrativo con presunta incidencia disciplinaria de conformidad con lo previsto en la Ley 734 de 2002.</t>
  </si>
  <si>
    <t>Remitir instrucciones sobre supervisión contractual y legalización de cuentas</t>
  </si>
  <si>
    <t xml:space="preserve">Emitir memorando dando las instrucciones a los supervisores y equipo de apoyo para el procedimiento de legalización y certificación de cuentas de acuerdo a los temas tratados en la capacitación realizada en el segundo semestre de 2015.
</t>
  </si>
  <si>
    <t>Realizar capacitación a supervisores contractuales en Guía de Supervisión y Legalización de cuentas</t>
  </si>
  <si>
    <t>Listado de Asistencia
Acta de Capacitación</t>
  </si>
  <si>
    <t>Realizar visita de inspección vigilancia y control a un operador al mes</t>
  </si>
  <si>
    <t>Verificar trimestralmente que en los centros zonales se aplica las instrucciones emitidas en la capacitación</t>
  </si>
  <si>
    <r>
      <rPr>
        <b/>
        <sz val="10"/>
        <rFont val="Arial"/>
        <family val="2"/>
      </rPr>
      <t>Hallazgo 42. NARIÑO. CONTRATO DE APORTE N°. 151 DE 2013 (A,D,PAS).</t>
    </r>
    <r>
      <rPr>
        <sz val="10"/>
        <rFont val="Arial"/>
        <family val="2"/>
      </rPr>
      <t xml:space="preserve">
El 14 de enero de 2014 el ICBF suscribió contrato de prestación de servicios de apoyo a la gestión N° 089 de 2014 con el objeto de prestar servicios personales como apoyo a la gestión en el área administrativa y financiera, con el fin de fortalecer y apoyar el equipo humano del Centro Zonal de La Unión en el área de mejoramiento a la gestión institucional y brindar soporte a los proyectos que facilitan al ICBF la ejecución de los proyectos preventivos 6, 5 Y4.
Aunque la cláusula Séptima del contrato estipula que el lugar de ejecución del contrato es el municipio de La Unión, se verificó que la contratista ejecutó el contrato desde la Unidad Local de La Cruz, adscrita al Centro Zonal de La Unión.
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Hallazgo con presunta incidencia disciplinaria y traslado para proceso administrativo sancionatorio.</t>
    </r>
  </si>
  <si>
    <t xml:space="preserve">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t>
  </si>
  <si>
    <t>El supervisor del contrato verificará que el contratista realice sus actividades contractuales en el lugar donde se estableció la ejecución del Contrato de Prestación de Servicios</t>
  </si>
  <si>
    <r>
      <t xml:space="preserve">Emitir memorando a los Coordinadores de Grupo Regional y Centro Zonal en el cual se informe que cualquier modificación del sitio de trabajo conlleva a la modificación del contrato.
</t>
    </r>
    <r>
      <rPr>
        <sz val="10"/>
        <color rgb="FF006600"/>
        <rFont val="Arial"/>
        <family val="2"/>
      </rPr>
      <t/>
    </r>
  </si>
  <si>
    <t>Realizar memorando  por centro zonal y grupo regional a los supervisores de contrato solicitando que para la certificación de la última cuenta de cobro de los contratos de prestación de servicio se debe solicitar informe de entrega en el que se incluya documentos y asuntos a su cargo.  El informe reposará en cada expediente contractual.</t>
  </si>
  <si>
    <t>Realizar corrección a los contratos de prestación de servicio para que el contratista efectué su objeto contractual en el lugar que fue contratado.  Para la vigencia 2015 se suprime la obligación contractual referente a "aceptar la reubicación que según la necesidad del servicio del ICBF se requiera"</t>
  </si>
  <si>
    <t xml:space="preserve">Presentar en comité básico por parte del Grupo Jurídico informe sobre las modificaciones realizadas a los contratos de prestación de servicio.  </t>
  </si>
  <si>
    <r>
      <t xml:space="preserve">Hallazgo 43. NARIÑO. CONTRATO 474 DE 2013 DE PRESTACIÓN DE SERVICIOS (A)
</t>
    </r>
    <r>
      <rPr>
        <sz val="10"/>
        <rFont val="Arial"/>
        <family val="2"/>
      </rPr>
      <t>Según el objeto del contrato "Suministrar el servicio de apoyo logístico para la realización de seis (6) talleres para 3.255 madres comunitarias de los municipios adscritos a los centros zonales de: Pasto Uno, Pasto Dos, lpiales, Túquerres, Barbacoas, y La Unión". Según la cláusula séptima- forma de pago, "cancelará al contratista el valor del contrato mediante pagos parciales, los cuales se realizarán en la medida en que se allegue la certificación de cumplimiento por parte del supervisor al Grupo Financiero".
• El contrato se suscribió en noviembre de 2013 por un plazo de ejecución inicial de un mes, sin embargo se adicionó el término de cumplimiento, inicialmente por un mes y posteriormente cuatro meses más.
• No se registra fecha de ejecución de las capacitaciones.
• Se proyectó capacitar a 3.255 madres y asistieron 2.599 para un porcentaje de asistencia, del 80 %.21.
• No se encontraron registros de asistencia de las madres comunitarias del Centro Zonal Barbacoas.
• En el expediente del contrato no se adjuntan soportes de pagos, informe de cumplimiento de contrato por los supervisores y acta final de ejecución
contractual.</t>
    </r>
    <r>
      <rPr>
        <b/>
        <sz val="10"/>
        <rFont val="Arial"/>
        <family val="2"/>
      </rPr>
      <t xml:space="preserve">
</t>
    </r>
    <r>
      <rPr>
        <sz val="10"/>
        <rFont val="Arial"/>
        <family val="2"/>
      </rPr>
      <t>• Según la información reportada por el ICBF, se pagó $78 millones el 26 de mayo de 2014.
• No tiene acta de liquidación.</t>
    </r>
    <r>
      <rPr>
        <b/>
        <sz val="10"/>
        <rFont val="Arial"/>
        <family val="2"/>
      </rPr>
      <t xml:space="preserve">
</t>
    </r>
    <r>
      <rPr>
        <sz val="10"/>
        <rFont val="Arial"/>
        <family val="2"/>
      </rPr>
      <t>Se evidencian fallas en los procesos de planeación y coordinación en la ejecución del contrato, existió retraso en su ejecución, esta situación afecta el principio presupuestal de anualidad y pone en riesgo el manejo de los recursos públicos.</t>
    </r>
  </si>
  <si>
    <t>Fallas en los procesos de planeación y coordinación en la
ejecución del contrato, existió retraso en su ejecución, esta situación afecta el principio presupuestal de anualidad y pone en riesgo el manejo de los recursos públicos.</t>
  </si>
  <si>
    <t xml:space="preserve">Solicitar al Director de SNBF de la Sede Nacional información sobre la ubicación de los Registros de Asistencia.
</t>
  </si>
  <si>
    <t>Enviar soportes de supervisión del contrato</t>
  </si>
  <si>
    <t>Informe de Supervisión</t>
  </si>
  <si>
    <t xml:space="preserve">Solicitar al Director de SNBF de la Sede Nacional información sobre la ubicación de los Registros de Asistencia.
</t>
  </si>
  <si>
    <r>
      <t xml:space="preserve">Realizar liquidación del contrato teniendo en cuenta los informes de los supervisores y los soportes para el desembolso.
</t>
    </r>
    <r>
      <rPr>
        <sz val="10"/>
        <color rgb="FF006600"/>
        <rFont val="Arial"/>
        <family val="2"/>
      </rPr>
      <t/>
    </r>
  </si>
  <si>
    <t>Acta de Liquidación</t>
  </si>
  <si>
    <t>Remitir memorando por centro zonal y grupo regional a los supervisores de contrato en el cual se informa que los pagos contractuales se realizaran con el lleno de requisitos establecidos en el contrato para efectuar el desembolso correspondiente</t>
  </si>
  <si>
    <r>
      <t xml:space="preserve">Hallazgo 44. NARIÑO. PROYECTO DE LIQUIDACiÓN CONTRATO DE APORTE N° 127 DE 2013 (A, SA)
</t>
    </r>
    <r>
      <rPr>
        <sz val="10"/>
        <rFont val="Arial"/>
        <family val="2"/>
      </rPr>
      <t>Los lineamientos de supervisión y liquidación permiten a las entidades definir el estado final de los contratos frente al cumplimiento del objeto y la determinación de saldos a favor de las partes.
Según el Manual de Supervisión del ICBF adoptado mediante Decreto 366 de 2013, "el supervisor deberá diseñar procedimientos específicos para adelantar controles permanentes sobre la ejecución de los recursos, verificando el grado de avance en la ejecución contractual, contra los pagos realizados al momento de la verificación, es decir, analizará si lo pagado hasta la fecha, corresponde a lo ejecutado, de conformidad con lo pactado en el contrato. En esta etapa, el supervisor deberá realizar, entre otras, las actividades siguientes:
• Velar por la correcta ejecución presupueste! del contrato.
• Hacer exigibles todos los requisitos establecidos en el contrato para efectos de pago.
• Revisar y visar las facturas y/o cuentas de cobro presentadas por el contratista.
• Solicitar y verificar la información financiera y suministrada por el contratista, con el apoyo de la Dirección Financiera de/Instituto .</t>
    </r>
    <r>
      <rPr>
        <b/>
        <sz val="10"/>
        <rFont val="Arial"/>
        <family val="2"/>
      </rPr>
      <t xml:space="preserve">
</t>
    </r>
    <r>
      <rPr>
        <sz val="10"/>
        <rFont val="Arial"/>
        <family val="2"/>
      </rPr>
      <t>• Efectuar requerimientos frente a la verificación de los informes del contratista, cuando la documentación no cuente con las condiciones previamente establecidas por el supervisor del contrato".
Se encontró que la Supervisión Financiera presenta falencias en las actividades de analizar, verificar, visar y revisar las facturas, planillas y demás soportes de gastos de los Informes Mensuales de Ingresos y Gastos presentadas por los operadores en el proceso de legalización de cuentas.
En el proyecto de Acta de Liquidación del contrato de aporte N°. 127 de 2013 suscrito, para brindar atención a niños menores de cinco años a través de hogares comunitarios de bienestar, se registra la siguiente información:</t>
    </r>
    <r>
      <rPr>
        <b/>
        <sz val="10"/>
        <rFont val="Arial"/>
        <family val="2"/>
      </rPr>
      <t xml:space="preserve">
</t>
    </r>
    <r>
      <rPr>
        <sz val="10"/>
        <rFont val="Arial"/>
        <family val="2"/>
      </rPr>
      <t>Valor Inicial del contrato:         $1.345,32 millones
Valor reducciones:                        $ 87,69 millones
Valor ejecutado:                       $1 .257.63 millones
Valor pagado:                           $1.248,99 millones
Saldo a favor del contratista: $        8.64 millones
Al confrontar la información de Ingresos y Gastos del Operador con los pagos del ICBF se verificó que el ICBF canceló $7,01 millones por encima de lo realmente ejecutado.
Frente a esta situación, el operador realizó la consignación por el excedente recibido en las cuentas del ICBF. Hecho que se configura como beneficio de auditoría, por $7.01 millones.
La situación encontrada revela falencias en el proceso de supervisión por parte del ICBF, durante el cual no se verifica los informes financieros de ejecución de los contratos, lo que genera riesgo de pérdida de recursos de la Nación.</t>
    </r>
  </si>
  <si>
    <t>La situación encontrada revela falencias en el proceso de supervisión por parte del ICBF, durante el cual no se verifica los informes financieros de ejecución de los contratos, lo que genera riesgo de pérdida de recursos de la Nación.</t>
  </si>
  <si>
    <t>Custodiar las carpetas de los contratos de aporte</t>
  </si>
  <si>
    <t xml:space="preserve">Revisar formato de liquidación y evaluar si requiere ajustes al formato.  De observarse ajustes al formato, se enviará propuesta de mejora a la Sede Nacional.
</t>
  </si>
  <si>
    <t>Acta.</t>
  </si>
  <si>
    <t>Realizar seguimiento financiero (bimensual) en cada centro zonal a la ejecución de los contratos de los Operadores (presentar un informe por centro zonal).</t>
  </si>
  <si>
    <r>
      <t xml:space="preserve">Hallazgo 45. NARIÑO. CONTRATO DE APORTE N° 119 DE 2013 (A, BA)
</t>
    </r>
    <r>
      <rPr>
        <sz val="10"/>
        <rFont val="Arial"/>
        <family val="2"/>
      </rPr>
      <t>Los lineamientos de supervisión y liquidación permiten a las entidades definir el estado final de los contratos frente al cumplimiento del objeto y la determinación de saldos a favor de las partes.
Según el Manual de Supervisión del ICBF adoptado mediante Decreto 366 de 2013, "el supervisor deberá diseñar procedimientos específicos para adelantar controles permanentes sobre la ejecución de los recursos, verificando el grado de avance en la ejecución contractual, contra los pagos realizados al momento de la verificación, es decir, analizará si lo pagado hasta la fecha, corresponde a lo ejecutado, de conformidad con lo pactado en el contrato. En esta etapa, el supervisor deberá realizar, entre otras, las actívidades siguíentes:
• Velar por la correcta ejecución presupuestal del contrato.
• Hacer exigibles todos los requisitos establecidos en el contrato para efectos de pago.
• Revisar y visar las facturas y/o cuentas de cobro presentadas por el contratista.
• Solicitar y verificar la información financiera y suministrada por el contratista, con el apoyo de la Dirección Financiera de/Instituto.
• Efectuar requerimientos frente a la verificación de los informes del contratista, cuando la documentación no cuente con las condiciones previamente establecidas por el supervisor del contrato".
Se encontró que la Supervisión Financiera adelantada por el ICBF presenta falencias en las actividades de analizar, verificar, visar y revisar las facturas, planillas y demás soportes de gastos de los Informes Mensuales de Ingresos y Gastos presentadas por los operadores en el proceso de legalización de cuentas.
El contrato de aporte N°. 119 del 20 de enero 2013 para brindar atención a niños menores de cinco años a través de hogares comunitarios de bienestar, por $771,6 millones, el cual finalizó su ejecución el 31 de diciembre de 2013, durante la vista realizada por la auditoría al Centro Zonal de Ipiales se observó en los archivos una devolución del operador por cupos no atendidos y raciones no entregadas por $8.1 millones mediante Consignación 0291574 del 6 de junio de 2014; al confrontar la información de Ingresos y Gastos del Operador, con los pagos efectuados por eIICBF, se identificó un mayor valor pagado que el operador debía
reintegrar adicionalmente por $1.5 millones.
Frente a esta situación, el operador realizó la consignación de este excedente a la cuenta corriente deIICBF, N°. 07415856670 de Bancolombia del día 16 de octubre de 2014. Hecho que se configura como beneficio de auditoría, conforme se certifica por parte de la Coordinadora del Centro Zonal de lpiales.
Las deficiencias en la supervisión financiera pueden conllevar a pérdida de recursos.</t>
    </r>
  </si>
  <si>
    <t>Debilidad en el seguimiento financiero a los contratos de aporte</t>
  </si>
  <si>
    <t>Realizar capacitación a los profesionales que apoyan el seguimiento financiero de Centro Zonal</t>
  </si>
  <si>
    <t>Realizar seguimiento mensual en comité básico  a los desembolsos efectuados por el Grupo Financiero a los Operadores</t>
  </si>
  <si>
    <t xml:space="preserve">Realizar seguimiento financiero (bimensual) en cada centro zonal a la ejecución de los contratos de los Operadores (presentar un informe por centro zonal).
</t>
  </si>
  <si>
    <r>
      <t xml:space="preserve">Hallazgo 47. NARIÑO. CONTRATO DE APORTE N° 119 DE 2013 (A, BA)
</t>
    </r>
    <r>
      <rPr>
        <sz val="10"/>
        <rFont val="Arial"/>
        <family val="2"/>
      </rPr>
      <t>El Manual de Contratación del ICBF y la minuta contractual, establece el termino y proceso para la liquidación de contratos y convenios conforme a lo establecido en el artículo 60 de la Ley 80 de 1993, los artículos 11 y 32 de la Ley 1150 de 2007 y el artículo 217 del Decreto 019 de 2012, estipulándose en 4 meses a partir de su terminación.
La Dirección de Contratación o la dependencia que haga sus veces en las
Direcciones Regionales realizará las gestiones tendientes a liquidar los contratos y/o convenios de su competencia, una vez se alleguen los documentos soporte por parte del supervisor del contrato o convenio ejerciendo control y seguimiento.
De igual manera, brindará asesoría a las Direcciones Regionales y verificará que las mismas acaten las instrucciones impartidas en esta materia.
Según íntorme de Gestión a 31 de diciembre de 2013, el indicador Liquidación de contratos presento un incumplimiento del 36%, considerado en estado crítico.
A 31 de diciembre de 2013, quedaron 91 contratos pendientes de liquidación y según informe de gestión en el 2013, la administración perdió la competencia para liquidar contratos suscritos en el año 2010 y 2011 que terminaron a 31 de diciembre de 2011, así: Contratos 573/2010, 59/2011 PAE Municipio de Tumaco y Barbacoas respectivamente, 93/2011 y 148/2011 de HCB Municipio de Tumaco, 296,304,305,329,332 de 2011 corresponden a convenios ley 1176 PAE, 432/2011 Refrigerios, 441/2011 Fotocopias, 442/2011 Consumo y Papelería Municipio de Tumaco.
La debilidad en el proceso de supervisión, liquidación de contratos de manera oportuna por parte de la administración y manejo de la información contractual para definir el estado final de los mismos frente al cumplimiento del objeto y saldos a favor de las partes, afecta la gestión contractual y pone en riesgo el manejo de los recursos públicos. Hallazgo administrativo con presunta connotación disciplinaria.</t>
    </r>
    <r>
      <rPr>
        <b/>
        <sz val="10"/>
        <rFont val="Arial"/>
        <family val="2"/>
      </rPr>
      <t xml:space="preserve">
</t>
    </r>
  </si>
  <si>
    <t>La debilidad en el proceso de supervisión, liquidación de contratos de manera oportuna por parte de la administración y manejo de la información contractual para definir el estado final de los mismos frente al cumplimiento del objeto y saldos a favor de las partes, afecta la gestión contractual y pone en riesgo el manejo de los recursos públicos. Hallazgo administrativo con presunta connotación disciplinaria.</t>
  </si>
  <si>
    <t>Realizar liquidación de los contratos en los términos establecidos</t>
  </si>
  <si>
    <t>Enviar a los supervisores de contrato, alertas y relación de los contratos pendientes por liquidar</t>
  </si>
  <si>
    <t>Establecer cronograma para liquidaciones de contrato</t>
  </si>
  <si>
    <t>Realizar seguimiento al estado de los contratos pendientes por liquidar en Comité Básico y/o Ampliado</t>
  </si>
  <si>
    <r>
      <t xml:space="preserve">Hallazgo 58. NARIÑO. DOTACIÓN (A)
</t>
    </r>
    <r>
      <rPr>
        <sz val="10"/>
        <rFont val="Arial"/>
        <family val="2"/>
      </rPr>
      <t>Los lineamientos del subproyecto Vulnerabilidad o Adoptabilidad establece que el valor cupo mes asignado al programa de hogares sustitutos, el 10% se debe destinar a dotación, entendida esta como los implementos que se deben suministrar a los niños, niñas y adolescentes, desde su ingreso hasta el egreso, y está clasificada en básica, personal y escolar.
Según las actas de visita para verificación de estándares realizadas por la Interventoría Técnica en hogares sustitutos y registros en las carpetas de control de los hogares de competencia de los Centros Zonales Pasto 2 y La Unión, respecto de la ejecución de los contratos 524 de 2011 y 507 de 2013, se hallan anotaciones y registros de las solicitudes de las unidades aplicativas de elementos de dotación básica, escolar y personal por encontrarse incompleta o deterioradas por su uso (anexo 9 estándares 2013), en ocasiones los elementos faltantes son proveídos por la madre sustituta; esta situación se motiva, por las particularidades de los materiales que no son duraderos, porque el monto asignado para este ítem, establecido en los lineamientos, es insuficiente y no se adecua a las circunstancias de rotación de menores, poniendo en riesgo la atención de los NNA.</t>
    </r>
  </si>
  <si>
    <t>El monto asignado por la Sede Nacional para esta modalidad de atención, es insuficiente.
La Regional Nariño no conoce los parámetros bajo los cuales la Sede Nacional determina el estudio de mercado y costos, con los cuales se establece el porcentaje para dotación.
El estándar (2014) y el lineamiento (2010) difieren en cuanto a calidad y cantidad, el operador entrega la dotación con base al lineamiento.</t>
  </si>
  <si>
    <t>Realizar estudio de costos para entrega de dotación</t>
  </si>
  <si>
    <t xml:space="preserve">1. Solicitar a la Sede Nacional realice estudio de costos para la entrega de dotación, con base en dicho estudio analizar si el monto asignado es suficiente para la entrega de dotación y solicitar a la Sede Nacional se realice los ajustes en lineamientos, estándares y obligaciones contractuales.
</t>
  </si>
  <si>
    <t xml:space="preserve">Memorando.  </t>
  </si>
  <si>
    <t xml:space="preserve">2. Solicitar a la Sede Nacional envíe a la Regional Nariño el estudio de costos en los cuales se demuestre que el valor asignado permite cumplir con lo establecido en estándares referente a dotación.
</t>
  </si>
  <si>
    <t>Estudio de costo</t>
  </si>
  <si>
    <r>
      <t xml:space="preserve">Hallazgo 68. NARIÑO. HOGARES COMUNITARIOS Y CENTROS DE DESARROLLO INTEGRAL (A)
</t>
    </r>
    <r>
      <rPr>
        <sz val="10"/>
        <rFont val="Arial"/>
        <family val="2"/>
      </rPr>
      <t>• Control de entrega de alimentos en las unidades aplicativas
Los lineamientos técnicos de atención en Hogares Comunitarios de Bienestar Familiar, orientan al adecuado suministro de las raciones alimentarias como complemento nutricional de los NNA atendidos. El ICBF ha planificado la alimentación mediante el establecimiento de una Minuta Patrón Nacional, para cada uno de los grupos de edad de los niños y niñas beneficiarios. Su aplicación se complementa con la elaboración y cumplimiento del ciclo de minutas.
En los HCB visitados no llevan registros de recibo de alimentos perecederos, semi perecederos y no perecederos entregados por el operador, que permita a la madre ejercer control de los elementos recibidos para dar cumplimiento a los ciclos de menús en las cantidades y calidades requeridas por el ICBF, lo anterior puede afectar el nivel nutricíonal del niño, calidad, cantidad y control de los alimentos.
• Planillas de asistencia en HCB
En los contratos de aporte en la cláusula referente a forma de desembolso de los aportes del ICBF, parágrafo primero - Pagos mensuales el operador deberá entregar al supervisor del contrato... "Registro de control Diario de Asistencia de Beneficiarios", donde se lleva el control de los niños y niñas que asisten diariamente a las unidades de servicio.
En siete hogares comunitarios de bienestar familiar visitados en el municipio de Ipiales, se constató que las madres no tienen planillas de asistencia del día ni del mes correspondiente, para la fecha de la visita no se encontró asistencia del cupo completo, ni carpetas de los 12 niños atendidos.
El 100% de los Hogares Comunitarios de Bienestar modalidad tradicional visitados el 23 de octubre de 2014 en el municipio de La Unión, se evidenció que las planillas de asistencia de los hogares correspondientes se encontraban diligenciados en medio físico o magnético hasta el 31 de octubre, según manifestaron las madres responsables estas planillas son requeridas por el Operador para legalización de pagos y entregas de elementos de consumo del mes subsiguiente.
En el municipio de Pasto el día 7 de octubre de 2014, se encontró cerrado un hogar sin atención, ni personal responsable de su funcionamiento.
La falta de cultura de compromiso y autocontrol por parte de las madres comunitarias y del operador en el cumplimiento de los lineamientos y deficiencias en el sistema de supervisión que maneja el ICBF, lo cual genera riesgo en el manejo de los recursos públicos.</t>
    </r>
  </si>
  <si>
    <t>La falta de cultura de compromiso y autocontrol por parte de las madres 
comunitarias y del operador en el cumplimiento de los lineamientos y deficiencias en el sistema de supervisión que maneja el ICBF, lo cual genera riesgo en el manejo de los recursos públicos.</t>
  </si>
  <si>
    <t>Realizar seguimiento a la ejecución técnica de los contratos de aporte</t>
  </si>
  <si>
    <t xml:space="preserve">Emitir memorando por centro zonal a los supervisores de los contratos en el cual se solicite la verificación del cumplimiento de la correcta aplicación de los instrumentos de cada modalidad y que se realicen los descuentos por raciones no utilizadas.
</t>
  </si>
  <si>
    <t>Realizar Grupo de Estudio de Trabajo (mesas de trabajo) con las madres comunitarias referente a lineamientos ICBF que apliquen a la modalidad</t>
  </si>
  <si>
    <t>Enviar memorando por centro zonal a los supervisores de contrato de HCB referente a realizar seguimiento a la ejecución presupuestal del contrato en el concepto de raciones y a retomar el soporte de entrega de raciones</t>
  </si>
  <si>
    <t>Verificar en visitas de supervisión que se estén utilizando los formatos de acuerdo a lo establecido en los lineamientos de ICBF.  Presentar un informe por centro zonal</t>
  </si>
  <si>
    <r>
      <t xml:space="preserve">Hallazgo 73. NARIÑO. CUMPLIMIENTO REQUISITOS SANATARIOS PARA LA PRESTACiÓN DE SERVICIO DEL PROGRAMA DE ALIMENTACiÓN
ESCOLAR (A, D- Ol)
</t>
    </r>
    <r>
      <rPr>
        <sz val="10"/>
        <rFont val="Arial"/>
        <family val="2"/>
      </rPr>
      <t>La Resolución 6054 del 30 diciembre 2010 del ICBF por la cual se aprueban los Lineamientos Técnico Administrativos y Estándares del Programa de Alimentación Escolar PAE en el cual se establecen orientaciones para la prestación de un servicio de Calidad.
La Resolución 2674 de 2013 establece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permisos, registro sanitario de los alimentos, según el riesgo en salud pública, con el fin de proteger la vida y la salud de las personas.
De acuerdo a los lineamientos, la entidad contratista deberá garantizar que las personas encargadas de la manipulación de los alimentos tengan actuaüzados los certificados de salud y de capacitación en Manipulación Alimentos expedidos por los organismos de salud o la autoridad competente en el ámbito local, adopten las prácticas higiénicas y medidas de protección adecuadas.
En cuanto a los vehículos destinados al transporte de alimentos y materias primas deben cumplir. dentro del territorio colombiano con los. requisitos sanitarios que garanticen la adecuada protección y conservación de los mismos, para lo cual las autoridades sanitarias realizarán las actividades de inspección, vigilancia y control necesarias para velar por su cumplimiento y, por acta harán constar las
condiciones sanitarias del mismo.
Se constató que en la bodega que destlna el operador del contrato de aporte 410/2013 para ejecutar el Programa de Alimentación Escolar en el Centro Zonal La Unión el personal manipulador de alimentos y el vehículo utilizado para su transporte no cumplen con los requisitos sanitarios exigidos, dado que el personal manipulador de alimentos no cuenta con vestido de trabajo que incluya uniforme, gorro, tapabocas y guantes, en la cantidad que permita el cambio necesario para evitar la contaminación de los alimentos, ni tiene carné de manipulación de alimentos; el vehículo tampoco cuenta con el Acta de inspección requerida que avale su uso para transporte de alimentos.
Lo anterior se ocasiona por deficiencias en el seguimiento y control por parte del operador, supervisores e interventores del contrato y genera que no se garantice una alimentación inocua generando el riesgo de vulneración del derecho a la salud y alimentación de los niños, niñas y adolescentes atendidos por el ICBF. Hallazgo Administrativo con presunta incidencia disciplinaria y será trasladado al Instituto Departamental de Salud para lo de su competencia.</t>
    </r>
  </si>
  <si>
    <t xml:space="preserve">Lo anterior se ocasiona por deficiencias en el seguimiento y control por parte del operador, supervisores e interventores del contrato y genera que no se garantice una alimentación inocua generando el riesgo de vulneración del derecho a la salud y alimentación de los niños, niñas y adolescentes atendidos por el ICBF. </t>
  </si>
  <si>
    <t>Realizar comunicado al Ministerio de Educación Nacional informando que durante la vigencia 2014 la CGR en el ejercicio de auditoría evidencio  el personal manipulador de alimentos y el vehículo utilizado para su transporte no cumplen con los requisitos sanitarios exigidos con el fin de que se tomen las medidas de control respectivas, toda vez que la responsabilidad de la operación, seguimiento y control del Programa de Alimentación Escolar a partir de la vigencia 2015 es del MEN.</t>
  </si>
  <si>
    <r>
      <t xml:space="preserve">Hallazgo 99. NARIÑO. MULTAS DE OPERADORES Y CERTIFICACIONES DE
IDONEIDAD (A, D)
</t>
    </r>
    <r>
      <rPr>
        <sz val="10"/>
        <rFont val="Arial"/>
        <family val="2"/>
      </rPr>
      <t>El manual de contratación establece que "se podrá contratar directamente con el operador que viene desarrollando el programa misional siempre y cuando se cuente con el concepto de idoneidad técnica, administrativa y financiera emitido por el supervisor del contrato, el cual se fundamentará en los resultados del proceso de verificación de los estándares, en los informes de cumplimiento del objeto y las obligaciones contractuales, así como el cumplimiento de las recomendaciones realizadas por el supervisor y demostración de voluntad para el mejoramiento continuo".
"Cuando se evidencie que los operadores no cumplieron con los requisitos de idoneidad técnica, administrativa o financiera, la Dirección Regional se abstendrá de contratarlos e iniciará la selección de otros operadores previa verificación de la capacidad técnica, jurídica y económica de acuerdo con lo establecido en el estudio previo según las directrices impartidas por la Dirección de Contratación".</t>
    </r>
    <r>
      <rPr>
        <b/>
        <sz val="10"/>
        <rFont val="Arial"/>
        <family val="2"/>
      </rPr>
      <t xml:space="preserve">
</t>
    </r>
    <r>
      <rPr>
        <sz val="10"/>
        <rFont val="Arial"/>
        <family val="2"/>
      </rPr>
      <t>En desarrollo de la auditoría se estableció que la Regional Nariño del ICBF suscribió contratos de aportes N°. 413 Y410 de 2013, para desarrollar el programa PAE, con Organizaciones que han sido objeto de cuestionamientos por parte de las interventorías técnicas y supervisores respecto al cumplimiento de sus obligaciones contractuales en cuanto a la aplicación de los lineamientos técnicos y han sido objeto de sanciones por multas a nombre propio o como integrantes de uniones temporales. Han recibido conceptos de no idoneidad técnica proferidas por Coordinadores de diferentes Centros Zonales en su calidad de Supervisores del mismo operador.
Adicionalmente cabe anotar que en enero de 2014 se volvió a emitir concepto de no idoneidad a esta empresa por parte del Centro zonal Pasto Uno. El desacato a las disposiciones contractuales y requisitos para selección de contratistas genera riesgo en la ejecución de los programas que adelanta el ICBF. Hallazgo administrativo con presunta connotación disciplinaria.</t>
    </r>
  </si>
  <si>
    <t>Cumplir con los requerimientos establecidos por la Dirección de Contratación en lo referente al proceso de contratación</t>
  </si>
  <si>
    <t xml:space="preserve">Revisar en comité contractual la revisión a profundidad de los requisitos establecidos por la Dirección de Contratación (certificados de idoneidad, posibles sanciones de los operadores y uniones temporales en la que hiciesen parte).
</t>
  </si>
  <si>
    <t>Actas Comité de Contratación</t>
  </si>
  <si>
    <r>
      <t xml:space="preserve">Hallazgo 100. NARIÑO. REPORTES EGRESO NNA EN PROGRAMAS PROTECCiÓN (A)
</t>
    </r>
    <r>
      <rPr>
        <sz val="10"/>
        <rFont val="Arial"/>
        <family val="2"/>
      </rPr>
      <t>Según las minutas contractuales, acordes con los lineamientos del Programa de Protección, los operadores de estos contratos deben registrar los ingresos y retiros de cada beneficiario en el Sistema de Información Misional o los sistemas de registro habilitados por eI ICBF, desde cuando haya sido remitido por el defensor de familia o la autoridad competente o cuando sea retirado por cualquier causa a fin que el supervisor pueda identificar los cupos contratados realmente atendidos.
Se identificó que algunos reportes de atención por beneficiarios que presentan los operadores del Programa de Protección como soporte de pago, omiten la fecha de egreso de NNA' atendidos, por otra parte los contratistas no llevan registros magnéticos con corte mensual o periódico que faciliten su revisión y control por parte de los supervisores, como para los mismos operadores debiendo acudir al expediente o historial de archivo; esta situación dificulta el control y pone en riesgo el manejo de los recursos públicos.</t>
    </r>
    <r>
      <rPr>
        <b/>
        <sz val="10"/>
        <rFont val="Arial"/>
        <family val="2"/>
      </rPr>
      <t xml:space="preserve">
</t>
    </r>
  </si>
  <si>
    <t>No existe un formato estándar remitido por la Sede Nacional donde se establezca la información que el operador debe reportar respecto a la atención de los beneficiarios, el cual se hace criterio del supervisor.</t>
  </si>
  <si>
    <t>Establecer formato estándar para registro de beneficiarios para las modalidades de protección</t>
  </si>
  <si>
    <t xml:space="preserve">1. Enviar memorando a los Supervisores de Contrato en donde se solicite: 
a. Que de manera mensual los operadores envíen en medio magnético los beneficiarios atendidos en el mes que inmediatamente termina y que el Supervisor al finalizar el contrato remita a la Regional (Grupo Jurídico) en medio magnético correspondiente de la atención mensual.
b.. El registro de beneficiarios atendidos se ubique las fechas de ingreso y egreso respectivamente, lo cual debe ser requisito para la certificación y pago de la atención mensual.
</t>
  </si>
  <si>
    <t>Revisar aleatoriamente 10 expedientes contractuales con el fin de verificar el cumplimiento del memorando</t>
  </si>
  <si>
    <r>
      <t xml:space="preserve">Hallazgo 116. NARIÑO. REPORTE DE INFORMACiÓN DEL APLICATIVO CUÉNTAME (A)
</t>
    </r>
    <r>
      <rPr>
        <sz val="10"/>
        <rFont val="Arial"/>
        <family val="2"/>
      </rPr>
      <t xml:space="preserve">Según manual aplicativo del sistema CUÉNTAME del ICBF, está orientado a apoyar la recolección de los servicios de las diferentes modalidades de las direcciones de prevención deI ICBF, a través del cargue de información masiva en línea, correspondiente a los beneficiarios y su caracterización, que son atendidos por las Unidades de Servicio contratadas para la nueva vigencia. Esta información se registra por medio de la herramienta de recolección dispuesta en el aplicativo para cada modalidad que es convertida a archivos planos para su validación, procesamiento y cargue.
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 del aplicativo cuéntame y los RAM, por lo que no se evidencia duplicados reales. </t>
    </r>
    <r>
      <rPr>
        <i/>
        <sz val="10"/>
        <rFont val="Arial"/>
        <family val="2"/>
      </rPr>
      <t xml:space="preserve">Table No. 42. Duplicados en el mismo Programa del ICBF.
</t>
    </r>
    <r>
      <rPr>
        <sz val="10"/>
        <rFont val="Arial"/>
        <family val="2"/>
      </rPr>
      <t>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como se detalla en la siguiente tabla:</t>
    </r>
    <r>
      <rPr>
        <i/>
        <sz val="10"/>
        <rFont val="Arial"/>
        <family val="2"/>
      </rPr>
      <t xml:space="preserve"> Tabla No. 43. Cuadro comparativos HCB cerrados. 
</t>
    </r>
    <r>
      <rPr>
        <sz val="10"/>
        <rFont val="Arial"/>
        <family val="2"/>
      </rPr>
      <t>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del ICBF,no sea atendida.
Las debilidades de control en el sistema de información CUÉNTAME que posee el IC8F, no garantiza su confiabilidad, lo anterior puede ocasionar pérdida de recursos, ptaneacíón inadecuada, generar indicadores incoherentes y resultados inexactos, además, no es una herramienta fidedigna para toma de decisiones.
Producto de las visitas se evidenció inconformidad por parte de los operadores y supervisores respecto a las dificultades en el reporte de la información de beneficiarios en el CUENTAME durante la vigencia 2013, ocasionada por las 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
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t>
    </r>
  </si>
  <si>
    <t>Debilidades de control en el sistema de información CUÉNTAME que posee el IC8F, no garantiza su confiabilidad, lo anterior puede ocasionar pérdida de recursos, planeación inadecuada, generar indicadores incoherentes y resultados inexactos, además, no es una herramienta fidedigna para toma de decisiones.</t>
  </si>
  <si>
    <r>
      <rPr>
        <b/>
        <sz val="10"/>
        <rFont val="Arial"/>
        <family val="2"/>
      </rPr>
      <t xml:space="preserve">Actividad 3: </t>
    </r>
    <r>
      <rPr>
        <sz val="10"/>
        <rFont val="Arial"/>
        <family val="2"/>
      </rPr>
      <t>Presentar en comité ampliado información sobre el cargue de información (concurrencias) aplicativo cuéntame</t>
    </r>
  </si>
  <si>
    <r>
      <t xml:space="preserve">Hallazgo 120. NARIÑO. ORGANIZACiÓN DE DOCUMENTOS (A, OI)
</t>
    </r>
    <r>
      <rPr>
        <sz val="10"/>
        <rFont val="Arial"/>
        <family val="2"/>
      </rPr>
      <t>o Ley 594 de 2000 o Ley General de Archivos y Acuerdo N°. 042 del Consejo Directivo del Archivo General de la Nación de fecha 31 de octubre de 2002 y los lineamientos vigentes sobre gestión de archivo establece los procedimientos y manejo del archivo como garantía de la memoria institucional entre otras consideraciones establece su depuración, un expediente de supervisión único e indivisible. El expediente comporta una noción funcional y probatoria, da fe y debe ser conservado en su integridad.
Según el Manual de Supervisión, adoptado mediante Decreto 366 de 2013,
(documento M02.MPA1.de 29/01/13), numerales 2.2.2. "Son obligaciones del supervisor Organizar la documentación que se genere durante la ejecución del contrato, manteniéndola a disposición de los interesados y 2.2.3. Enviar la documentación que se origine dentro de la ejecución de un contrato, a la Oficina de Gestión Documental, o al grupo u oficina que haga sus veces" (.,.) estos archivos constituyen la fuente formal de consulta para quienes deban acudir a los contratos. Además, las entidades de control como la Procuraduría, la Contraloría y la Policía Judicial disponen de páginas web institucionales donde se puede consultar antecedentes.
Se observó en los expedientes contractuales copias de antecedentes fiscales y disciplinarios, siendo esta una actividad interna que debe adelantar eIICBF.
Respecto a los expedientes de supervisión se encontró copias de duplicado de documentos, en los expedientes de supervisión técnica y financiera, lo cual genera volumen de documentos inoficiosos.
Los soportes de gastos y financieros de la ejecución de contratos de aportes y los RAM no reposan en los Centros Zonales visitados, se evidenció que los informes de supervisión se basan básicamente en la información suministrada por la entidad contratista y los soportes reposan en las oficinas de los operadores, una vez revisados por el personal de apoyo de supervisión financiera y técnica se devuelven al operador.
En el Centro Zonal Ipiales, respecto a los contratos 118, 120, 127 Y 154 ejecutados en la vigencia 2013, no se encontró en sus archivos los soportes de informes y supervisión financiera, por lo cual la Coordinadora Zonal presentó denuncia penal.
En el Centro Zonal Pasto 2 no reposan los archivos de supervisión y jurídica los informes financieros del contrato 479 del 2011, anteriores al año 2013.
La información presentada por el operador en cuanto a paz y salvo con proveedores para optar al pago no se refleja en los estados financieros de las organizaciones auditadas, que presentan deudas pendientes con operadores en tiempo superior a tres meses.
Con respecto a los contratos de PAE números 592 de 2012,410 Y 413 de 2013, los soportes financieros y técnicos reposan en el archivo de las oficinas de la ínterventoría Contratada con el Consorcio C&amp;G.
Esta situación se presenta por deficiencias en los lineamientos de supervisión y en la forma como se desarrolla el control y verificación de soportes poniendo en riesgo la atención de los NNA y el manejo de los recursos públicos.
Se identificó en los operadores de los contratos Nos. 155/2013, 127/2013, 410/20, 131/2013, 118/2012 Y 120/2013, deficiencias en el archivo, manejo irregular de los registros contables y soportes financieros de ejecución de los contratos de aportes, encontrándose desordenados e incompletos, o en poder de los contadores o responsables financieros de las organizaciones que prestan el servicio. Lo anterior se constituye en un riesgo frente a la preservación de los archivos por el lapso de tiempo que lo requiera la entidad para afrontar las actuaciones administrativas futuras.</t>
    </r>
  </si>
  <si>
    <t>Deficiencias en el archivo, manejo irregular de los registros contables y soportes financieros de ejecución de los contratos de aportes, encontrándose desordenados e incompletos, o en poder de los contadores o responsables financieros de las organizaciones que prestan el servicio. Lo anterior se constituye en un riesgo frente a la preservación de los archivos por el lapso de tiempo que lo requiera la entidad para afrontar las actuaciones administrativas futuras.</t>
  </si>
  <si>
    <t>Realizar acompañamiento a los Grupos Regional y Centros Zonales en la aplicación de TRD</t>
  </si>
  <si>
    <t xml:space="preserve">Brindar asistencia técnica y apoyo en la organización de archivos a los colaboradores de Centro Zonal y Regional en la aplicación de la Ley General de Archivo y Tablas de Retención Documental.
FALTA FORMULAR ACTIVIDAD DE SEGUIMIENTO Y CONTROL A LA ORGANIZACIÓN, CONFIABILIDAD, COMPLITUD DE LA INFORMACIÓN DE LAS EAS
</t>
  </si>
  <si>
    <t>Realizar revisión trimestral aleatoria a 10 expedientes contractuales con el fin de verificar que los documentos se encuentren completos y cumpliendo las normas de gestión documental</t>
  </si>
  <si>
    <r>
      <t xml:space="preserve">Hallazgo 121. NARIÑO. DIGITALIZACIÓN DE EXPEDIENTES CONTRACTUALES. (A)
</t>
    </r>
    <r>
      <rPr>
        <sz val="10"/>
        <rFont val="Arial"/>
        <family val="2"/>
      </rPr>
      <t xml:space="preserve">
El Manual de Contratación del IC8F aprobado mediante Resolución 2690 de julio de 2012 modificada por la Resolución 366 de 2013, establece en el numeral 21.3. Supervisión y/o Interventoría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de la ejecución contractual, para lo cual deberá procurar mantener soportada cada una de las obligaciones pactadas y del seguimiento y control que la supervisión adelanta".
Se determinó que en la Regional Nariño dellC8F no ha implementado a la fecha el manejo de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al operador. El incumplimiento de implementación de este procedimiento de control puede ocasionar perdida de soportes contractuales que afecten el proceso de gestión de contratación.</t>
    </r>
  </si>
  <si>
    <t xml:space="preserve">la Regional Nariño del lC8F no ha implementado el manejo de información de ejecución contractual que soporte la ejecución de los contratos de aportes respecto al cumplimiento de las obligaciones pactadas y el control que la supervisión realiza en archivo digital, </t>
  </si>
  <si>
    <t>Digitalizar la información de los soportes contractuales</t>
  </si>
  <si>
    <t>Solicitar a la Dirección Administrativa la dotación de escáner para los Centros Zonales.</t>
  </si>
  <si>
    <t>Remitir memorando a los supervisores de contrato (por centro zonal) en el cual se solicite la digitalización de los soportes contractuales</t>
  </si>
  <si>
    <t>Realizar visitas de seguimiento por centro zonal parte de un equipo interdisciplinario conformado por los lideres de proceso de los Grupos Regionales, en el cual, se verificará el cumplimiento a las acciones establecidas en Plan de Mejoramiento de CGR y de Auditorías Internas</t>
  </si>
  <si>
    <r>
      <t xml:space="preserve">Hallazgo 122. NARIÑO. GESTiÓN DE RIESGOS EN HCS TRADICIONALES
ATENDIDOS POR MADRES COMUNITARIAS MAYORES DE 65 AÑOS. (A)
</t>
    </r>
    <r>
      <rPr>
        <sz val="10"/>
        <rFont val="Arial"/>
        <family val="2"/>
      </rPr>
      <t>El Decreto 1537 de 2001 por el cual se reglamenta parcialmente la ley 87 de 1993 en cuanto a elementos técnicos y administrativos que fortalezcan el sistema de control interno de las entidades y organismos del Estado estipula en su artículo 4: "Administración de Riesgos, que como parte integral del fortalecimiento de los sistemas de control interno en las entidades públicas las autoridades correspondientes establecerán y aplicarán políticas de administración del riesgo. Para tal efecto, la identificación y análisis del riesgo debe ser un proceso permanente e interactivo entre la administración y las oficinas de control interno o quien haga sus veces, evaluando los aspecto tanto internos como externos que pueden /legar a representar amenaza para la consecución de los objetivos organizaciones, con miras a establecer acciones efectivas, representadas en actividades de control, acordadas entre los responsables de las áreas o procesos y las oficinas de control interno e integradas de manera inherente a los procedimientos".
Mediante el Decreto 1599 de 2005 se adoptó el Modelo Estándar de Control Interno (MECI) para todas las entidades del Estado, y en el Manual de Implementación del MECI 1000:2005 del Departamento Administrativo de la Función Pública, se define el Componente Administración del Riesgo como el conjunto de elementos de control que al interrelacionarse, permiten a la Entidad Pública evaluar aquellos eventos negativos, tanto internos como externos, que puedan afectar o impedir el logro de sus objetivos institucionales o los eventos positivos, que permitan identificar oportunidades para un mejor cumplimiento de su función. Se constituye en el componente de control que al interactuar sus diferentes elementos le permite a la entidad pública auto controlar aquellos eventos que pueden afectar el cumplimiento de sus objetivos.</t>
    </r>
    <r>
      <rPr>
        <b/>
        <sz val="10"/>
        <rFont val="Arial"/>
        <family val="2"/>
      </rPr>
      <t xml:space="preserve">
</t>
    </r>
    <r>
      <rPr>
        <sz val="10"/>
        <rFont val="Arial"/>
        <family val="2"/>
      </rPr>
      <t>En la regional Nariño deI 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HCB atendidos por madres mayores de 65 años, como se observó durante una visita a un HCB, a cargo del operador del contrato N°. 127/2013, en el cual la madre comunitaria perteneciente a la tercera edad manifiesta padecer problemas de columna que dificultan su labor.
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t>
    </r>
  </si>
  <si>
    <t xml:space="preserve">Realizar visita de aplicación de estándares a dos (2) Madres Comunitarias mayores de 65 años por Centro Zonal con el fin de realizar seguimiento a la prestación del servicio.
</t>
  </si>
  <si>
    <t>Plan de Mejoramiento</t>
  </si>
  <si>
    <t>Realizar seguimiento mensual en cada centro zonal a los planes de mejoramiento solo para aquellas unidades que pongan en riesgo la prestación del servicio</t>
  </si>
  <si>
    <t>ARGR2014-CGR-DNA015</t>
  </si>
  <si>
    <t xml:space="preserve">NIÑEZ Y ADOLESCENCIA </t>
  </si>
  <si>
    <r>
      <t xml:space="preserve">Hallazgo N° 15. Constitución reservas presupuestales y vigencias futuras (A). Sede Nacional
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t>
    </r>
    <r>
      <rPr>
        <b/>
        <sz val="10"/>
        <rFont val="Arial"/>
        <family val="2"/>
      </rPr>
      <t>VER CUADRO No. 20</t>
    </r>
  </si>
  <si>
    <t xml:space="preserve">La no utilizacion del cupo total aprobado de vigencias futuras . Lo anterior se originó, en consideración  que la convocatoria de Generaciones con Bienestar para las modalidades tradicional y rural no víctimas, se realizaría de forma paralela a la convocatoria de la Dirección de  Primera infancia, la Dirección de Contratación y la Secretaría General sugirieron a la Dirección de Niñez y Adolescencia, que para facilitar la planeación y disposición del equipo de contratación, se iniciara el proceso de convocatoria de Generaciones con Bienestar modalidades tradicional, rural víctimas y no víctimas en el mes de enero de 2015. 
Por tal razón, los recursos de vigencias futuras asignados para la contratación de las modalidades tradicional y rural, no se utilizaron y se realizó el trámite correspondiente para la reincorporación de los recursos al Ministerio de Hacienda por valor de $35.284.778.492, trámite que se finalizó en diciembre de 2014 (Adjunto Memorando dirigido a la Dirección de Planeación y Control de Gestión radicado bajo el No. I- 2014-0674320-0101 del 12 de diciembre de 2014).
</t>
  </si>
  <si>
    <t>Para la vigenvia 2015 se solicito cupo de vigencias futuras unicamente para la modalidad Etnica ( Victima y no victima )</t>
  </si>
  <si>
    <t>Solicitud de vigencia futura de la modalidad etnica al Ministerio de Hacienda, previo concepto de favorabilidad del DPS y DNP</t>
  </si>
  <si>
    <t xml:space="preserve">Memorando de aprobación de vigenca futura por parte de Ministerio de Hacienda </t>
  </si>
  <si>
    <t>ARGR2014-CGR-DNA209</t>
  </si>
  <si>
    <t xml:space="preserve">Hallazgo N° 209. Sistema de Control Interno (A). Sede Nacional
De la evaluación de la gestión y resultados de la Entidad se observan deficiencias en el Sistema de Control Interno como:
- Deficiencias en los procesos de supervisión e interventoría a la ejecución de los contratos.
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
</t>
  </si>
  <si>
    <t>Con el fin de identificar la causa de este hallazgo, solicitamos dar respuesta a nuestra solicitud de especificarlo según memorando I20150729590101 del 25 de septiembre del 2015. Por lo anteror, realizaremos la formulación de una acción preventiva.</t>
  </si>
  <si>
    <t xml:space="preserve">Accion Preventiva: Continuar dando cumplimiento a las directrices contenidas en el manual de contratacion y de supervisión del ICBF </t>
  </si>
  <si>
    <t xml:space="preserve">Realizar seguimiento al cumplimiento de  las obligaciones contractuales según lo previsto en los contratos o convenios que han sido suscritos para realizar las estrategias, programas o acciones de la dirección de Niñez y Adolescencia </t>
  </si>
  <si>
    <t xml:space="preserve">Informes y/o productos entregados por los contratistas según las condiciones pactadas contractualmente </t>
  </si>
  <si>
    <t>Reporte de resultados a indicadores que no se ajustan a la realidad de los hechos</t>
  </si>
  <si>
    <t xml:space="preserve">Se realizara control en la inforamación registrada en el SIMEI </t>
  </si>
  <si>
    <t xml:space="preserve">Realizar el ejercicio de validación previo con los tecnicos de cada indicador </t>
  </si>
  <si>
    <t>Se realizara una matriz para validar    mensualmente el reporte de los indicadores, antes de sibir al SIMEI</t>
  </si>
  <si>
    <t xml:space="preserve">Desarticulación entre las diferentes Direcciones para el desarrollo de las actividades que integran la misión institucional
</t>
  </si>
  <si>
    <t>Se participara activamente en los comites directivos para el desarrollo de las actividades que integran la misión de la institución</t>
  </si>
  <si>
    <t xml:space="preserve">Participacion activa en los comites Directivos </t>
  </si>
  <si>
    <t>Acta de reunión Comites Directivos</t>
  </si>
  <si>
    <t>Inefectividad de las acciones propuestas para la mitigación de los riesgos que se tienen identificados.</t>
  </si>
  <si>
    <t xml:space="preserve">Actualización del mapa de riesgos del Macroproceso </t>
  </si>
  <si>
    <t xml:space="preserve">identificación de nuevos riesgos   de acuerdo al nuevo marco estrategivo de la entidad y seguimiento a las acciones establecidas </t>
  </si>
  <si>
    <t xml:space="preserve">Mapa de riesgos </t>
  </si>
  <si>
    <t xml:space="preserve">Inadecuada planeación en gestón precontractual </t>
  </si>
  <si>
    <t>Estructuración de los estudios previos para adelantar los procesos de contratación</t>
  </si>
  <si>
    <t>Inadecuado análisis y seguimiento de los resultados reportados en el SIMEI.</t>
  </si>
  <si>
    <t xml:space="preserve">Se realizara un analisis de los indicadores explicando el resultado y describiendo el avance de la gestión  </t>
  </si>
  <si>
    <t xml:space="preserve">Mensualmente en el SIMEI se realizara el analisis de los indicadores </t>
  </si>
  <si>
    <t>Analisis mensual SIMEI</t>
  </si>
  <si>
    <t>ARGR2014-CGR-NUT007</t>
  </si>
  <si>
    <t>NUTRICION</t>
  </si>
  <si>
    <t xml:space="preserve">Hallazgo N° 7. Programación de metas Plan de Acción (A). Sede Nacional
La Dirección de Nutrición formuló los siguientes indicadores en el Plan de Acción 2014:
No obstante el ICBF dar cumplimiento a las metas planteadas, la CGR observó que su cobertura es baja comparada con el universo de niños y niñas a atender, población que además no es focalizada sino que es atendida por demanda
La situación se ratifica con el estudio de Microfocalización adelantado por el ICBF  y la Secretaría de Planeación de Riohacha –solicitado por la Defensoría del Pueblo en la primera Red de Controladores en abril del 2014–, el cual fue realizado en 147 comunidades del municipio.
La problemática evidencia que las estrategias encaminadas a mitigar el riesgo de desnutrición y obesidad son insuficientes ante las dificultades que vive el país. 
</t>
  </si>
  <si>
    <t>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t>
  </si>
  <si>
    <t xml:space="preserve">Socialización del Plan de Atención y Mitigación  del riesgo de la desnutrición  con las nuevas administraciones departamentales, municipales y entidades territoriales de salud.
</t>
  </si>
  <si>
    <t xml:space="preserve">En coordinación con el SNBF, envío de comunicación de la Dirección de Nutrición a Regionales y centros zonales dando instrucciones para la socialización.
</t>
  </si>
  <si>
    <t xml:space="preserve">Memorando a regionales y centros Zonales.
</t>
  </si>
  <si>
    <t>Socialización del Plan de Atención y Mitigación  del riesgo de la desnutrición  con las nuevas administraciones departamentales, municipales y entidades territoriales de salud.</t>
  </si>
  <si>
    <t>Informe de las regionales y centros Zonales sobre el resultado de la socialización del Plan de Atención y Mitigación y compromisos generados.</t>
  </si>
  <si>
    <r>
      <t xml:space="preserve">Informe consolidado nacional. 
</t>
    </r>
    <r>
      <rPr>
        <sz val="10"/>
        <color rgb="FF0000CC"/>
        <rFont val="Arial"/>
        <family val="2"/>
      </rPr>
      <t/>
    </r>
  </si>
  <si>
    <t xml:space="preserve">Informe a las Direcciones misionales de ICBF de los resultados de la focalización y remisión de los casos prioritarios de atención.
</t>
  </si>
  <si>
    <t xml:space="preserve">Informe.
</t>
  </si>
  <si>
    <t xml:space="preserve">Coordinación con las areas misionales del ICBF para ampliación de coberturas en el marco del plan de mitigación.
</t>
  </si>
  <si>
    <t>Seguimiento a los resultados de las acciones de articulación y coordinación con otras dependencias para la atención de los casos prioritarios, producto de la focalización en los municipios priorizados.</t>
  </si>
  <si>
    <t>Informe consolidado</t>
  </si>
  <si>
    <t>ARGR2014-CGR-NUT012</t>
  </si>
  <si>
    <t xml:space="preserve">Hallazgo N° 12. Indicadores de Gestión (A). Sede Nacional 
La Dirección de Nutrición formuló en el Plan de Acción 2014 los siguientes indicadores:
- % de niños y niñas menores de 5 años reincidentes en el programa de recuperación nutricional: No reporta resultado.
- Duración en meses de la lactancia materna exclusiva en la modalidad FAMI y Centros de Desarrollo Infantil -CDI- Modalidad Familiar: Cumplimiento (0 meses).
- Porcentaje de niños y niñas atendidos en la modalidad FAMI y CDI Modalidad Familiar con lactancia materna exclusiva: de 128.856 niños y niñas programados, 36.323 lograron esta atención: 28%.
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
</t>
  </si>
  <si>
    <t>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t>
  </si>
  <si>
    <t xml:space="preserve">Verificar para la vigencia 2015 la pertinencia de los indicadores incluidos en el Tablero de Control que están asociados a la Dirección de Nutrición teniendo en cuenta los inconvenientes presentados con el aplicativo CUENTAME y la consecución de la información, a través de la articulación con la Subdireccion de monitoreo y evaluación y la Direccion de Primera Infancia.
</t>
  </si>
  <si>
    <t>Reunión con la Subdirección De Monitoreo y Evaluación para verificar pertinencia de Indicadores a Incluir en la vigencia 2015</t>
  </si>
  <si>
    <t>Verificar para la vigencia 2015 la pertinencia de los indicadores incluidos en el Tablero de Control que están asociados a la Dirección de Nutrición teniendo en cuenta los inconvenientes presentados con el aplicativo CUENTAME y la consecución de la información, a través de la articulación con la Subdireccion de monitoreo y evaluación y la Direccion de Primera Infancia.</t>
  </si>
  <si>
    <t>Enviar comunicación solicitando los ajustes en la batería de indicadores de la Dirección de Nutrición según indicaciones de la Subdirección de Monitoreo y Evaluación</t>
  </si>
  <si>
    <t xml:space="preserve">Comunicación vía correo electrónico o Memorando </t>
  </si>
  <si>
    <t>Coordinar con Primera Infancia y a DIT los ajustes que se requieran en el sistema CUENTAME para garantizar la funcionalidad de las variables requeridas.</t>
  </si>
  <si>
    <t>Realizar seguimiento a la gestión de ajustes requeridos en el aplicativo CUENTAME.</t>
  </si>
  <si>
    <t>ARGR2014-CGR-NUT015</t>
  </si>
  <si>
    <t xml:space="preserve">Hallazgo N° 15. Constitución reservas presupuestales y vigencias futuras (A). Sede Nacional
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
Así mismo, el ICBF de manera reiterada hace uso de la figura de vigencias futuras para financiar la ejecución de proyectos, sin gestionar y ejecutar la totalidad del cupo asignado 
</t>
  </si>
  <si>
    <t>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contratar un servicio que no se logre su inicio de operación al cierre de vigencia.</t>
  </si>
  <si>
    <t>Realizar la contratacion de CRN de acuerdo a los solicitado en el documento de Vigencias Futuras</t>
  </si>
  <si>
    <t>Informe de la contratación realizada con vigencias futuras</t>
  </si>
  <si>
    <t xml:space="preserve">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solicitar vigencias futuras que se comprometan o ejecuten adecuadamente al cierre de vigencia.
</t>
  </si>
  <si>
    <t xml:space="preserve">Verificar y consolidar la información Regional con la Dirección Financiera y Dirección de Planeación frente al compromiso y ejecución de vigencias futuras 
</t>
  </si>
  <si>
    <t>ARGR2014-CGR-NUT045</t>
  </si>
  <si>
    <t xml:space="preserve">Hallazgo N° 45. Contrato de concesión-Bienestarina N° 894/2007, Industrias del Maíz S.A. Corn Productos Anonal Ingredion Colombia S.A (A-D). Sede Nacional
En la ejecución del contrato , se evidencian situaciones que pueden poner en riesgo la salud de los beneficiarios, al observar que en los casos que se relacionan en el informe No. 27, no se está cumpliendo los estándares de calidad que se exigen para los alimentos de alto valor nutricional, como se desprende de lo observado en dicho informe que fue presentado en diciembre de 2014 por la firma interventora (consorcio AIA), donde da a conocer situaciones relacionadas con la rotación del producto, cambio de dirección del punto, exceso y déficit en la entrega de Bienestarina, producto vencido, diferencias en el anexo, producto averiado, el producto no llega directo al punto, lotes de producto cambiados, cambios de nombre del punto, no diligencian formato y Bienestarina por vencer.
De igual manera, el informe señala: “…en las novedades observadas durante las visitas de campo realizadas se pudo detectar que de las 6767 visitas realizadas encontramos que las novedades más relevantes corresponden al 10.38% se encuentran con producto próximo a vencer, un 11.44% donde se generó cambio de dirección y un 10.54% no diligencian los formatos”.
Situación similar se refleja en el acta de comité de supervisión de fecha 7 de noviembre de 2014, respecto a la granulometría encontrada en el producto, acerca de las quejas que manifestó la Regional Quindío de los lotes Nos. 963683, 979719 y 989767
</t>
  </si>
  <si>
    <t>Se colige de lo anterior, deficiencias del ICBF en el seguimiento, verificación, control técnico, administrativo y operativo, en la producción de la Bienestarina como alimento de alto valor nutricional y en la distribución de la misma a los puntos asignados por el ICBF, por cuanto no ha realizado las acciones pertinentes en aras de prestar el servicio acorde con el instrumento anexo N° 57 instrumento de verificación de estándares para Bienestarina® y/o otros alimentos de alto valor nutricional. Hallazgo con presunta incidencia disciplinaria.</t>
  </si>
  <si>
    <r>
      <t xml:space="preserve">Control y seguimiento a las novedades reportadas por la interventoría y recibidas por la Dirección de Nutrición y verificación de los planes de mejora realizadas por la Regional. </t>
    </r>
    <r>
      <rPr>
        <sz val="10"/>
        <color rgb="FFFF0000"/>
        <rFont val="Arial"/>
        <family val="2"/>
      </rPr>
      <t/>
    </r>
  </si>
  <si>
    <t>Elaborar informe trimestral del control y seguimiento a las novedades de las Regionales reportadas por la interventoría y recibidas por la Dirección de Nutrición.</t>
  </si>
  <si>
    <t>Seguimiento a la estandarización y homologación de la técnica utilizada en el análisis de granulometría en los laboratorios de las plantas de producción de Bienestarina Más, Sabana Grande – Atlántico y Cartago – Valle del Cauca.</t>
  </si>
  <si>
    <t>Visitas a los laboratorios de las dos (2) plantas de producción de Bienestarina Mas, para la verificación de estandarización de las técnicas utilizadas para el análisis de granulometría.</t>
  </si>
  <si>
    <r>
      <rPr>
        <sz val="10"/>
        <color theme="9"/>
        <rFont val="Arial"/>
        <family val="2"/>
      </rPr>
      <t xml:space="preserve">Informes Trimestrales de control y seguimiento </t>
    </r>
    <r>
      <rPr>
        <sz val="10"/>
        <rFont val="Arial"/>
        <family val="2"/>
      </rPr>
      <t>a los Planes de Mejora producto de las visitas de verificación de la estandarización de Técnicas</t>
    </r>
  </si>
  <si>
    <t>ARGR2014-CGR-NUT059</t>
  </si>
  <si>
    <t xml:space="preserve">
Hallazgo N° 59. Contrato de Suministro N° 1716 De 2013 (A). Sede Nacional
De acuerdo con la respuesta dada por el supervisor del contrato, es dable indicar que los elementos o productos que más abajo relacionamos, adquiridos a través de este contrato de suministro que fueron entregados por el operador logístico en los diferentes centros zonales de la Costa Pacífica (Cauca) y Jambaló (Valle del Cauca), presentan deficiencias de calidad (daños en los estuches de las masas para balance pesa alimentos), y en otros faltantes de productos (termómetros), sin que a la fecha se evidencie que los elementos hayan sido remplazados por el contratista.
Hechos que pueden generar deficiencias en la atención de los menores por parte de las Entidades Administradoras del Servicio–EAS, en la medida que estos productos no sean reintegrados y que afecten la prestación del servicio por falta de los equipos antropométricos. 
Además, se registran falencias en los mecanismos de seguimiento y control por parte del ICBF, para hacer cumplir las obligaciones contractuales en los eventos que se presenten circunstancias que alteren el normal desarrollo del contrato, incumpliéndose de esta manera el literal g) de la cláusula segunda  y novena  del contrato.
</t>
  </si>
  <si>
    <t>Verificación de entrega de equipos antropometricos</t>
  </si>
  <si>
    <t>Verificación de Actas de Entrega de Equipos Antropometricos en las Regionales.</t>
  </si>
  <si>
    <t>ARGR2014-CGR-NUT064</t>
  </si>
  <si>
    <t xml:space="preserve">Hallazgo N° 64. Continuidad de los programas de Recuperación Nutricional (A-D). Guajira
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
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
</t>
  </si>
  <si>
    <t xml:space="preserve">Seguimiento a los niños y niñas egresados de las modalidades de RN y verificar su inclusion en Modalidades de Primera Infancia </t>
  </si>
  <si>
    <t>Reunión de coordinación entre la Direcciones de Nutrición y Protección para lograr la intervención y apoyo de los defensores de familia en los casos que se requiera.</t>
  </si>
  <si>
    <t>Acta de reunión DN-DP</t>
  </si>
  <si>
    <t xml:space="preserve">Reunión de coordinación entre las Direcciones de Nutrición y Primera Infancia para socializar las rutas y establecer compromisos de cada Dirección.
</t>
  </si>
  <si>
    <t>Acta de reunión DN-DPI</t>
  </si>
  <si>
    <t xml:space="preserve">En coordinación con primera infancia fortalecer la asistencia técnica para la aplicación de la ruta de remisiones de la ERN  a servicios de la estrategia Cero a Siempre.
</t>
  </si>
  <si>
    <t>Hallazgo N° 64. Continuidad de los programas de Recuperación Nutricional (A-D). Guajira
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
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t>
  </si>
  <si>
    <t>Verificación por Regional de la vinculación de los Niños remitidos a la estrategia de Cero a Siempre</t>
  </si>
  <si>
    <t>Informe Consolidado</t>
  </si>
  <si>
    <t>ARGR2014-CGR-NUT065</t>
  </si>
  <si>
    <t xml:space="preserve">Hallazgo N° 65. Minuta diferencial (A).Guajira
Analizado el resultado de las visitas de seguimiento, se observa que la minuta establecida por los operadores de los CRN, no es diferencial.
La anterior situación denota el incumplimiento de obligaciones por parte del operador y conlleva a que no se preste el servicio conforme a los instrumentos establecidos por el ICBF, en aras de garantizar la diversidad cultural existente en nuestro país, y la obtención de un mejor resultado del programa del Recuperación Nutricional.
</t>
  </si>
  <si>
    <t xml:space="preserve">Impartir las instrucciones precisas sobre el Seguimiento a los operadores por parte del Nutricionista del Centro Zonal, de la obligación contractual referente al diseño e implementación de minutas con enfoque diferencial 
</t>
  </si>
  <si>
    <t>Comunicación de la Dirección de Nutricion a la Regional y Centro Zonal sobre los parámetros para medir la variable de minuta con enfoque diferencial.</t>
  </si>
  <si>
    <t xml:space="preserve">Impartir las instrucciones precisas sobre el Seguimiento a los operadores por parte del Nutricionista del Centro Zonal, de la obligación contractual referente al diseño e implementación de minutas con enfoque diferencial </t>
  </si>
  <si>
    <t xml:space="preserve">Informe de evaluación
</t>
  </si>
  <si>
    <t>Informe de evaluación</t>
  </si>
  <si>
    <t xml:space="preserve">Impartir las instrucciones precisas sobre el Seguimiento a los operadores por parte del Nutricionista del Centro Zonal, de la obligación contractual referente al diseño e implementación de minutas con enfoque diferencial.
</t>
  </si>
  <si>
    <t xml:space="preserve">Informe de seguimiento al plan de mejora </t>
  </si>
  <si>
    <t>Informe de seguimiento.</t>
  </si>
  <si>
    <t>ARGR2014-CGR-NUT114</t>
  </si>
  <si>
    <t xml:space="preserve">Hallazgo N° 114. Nutrición (A). Sede Nacional 
En el reporte de la Dirección de Nutrición a la Dirección de Evaluación y Monitoreo sobre cumplimiento del Plan de Acción 2014, se observa una reducción en la cobertura de los programas en el 2014 con respecto a 2013 así:
- Programa DIA
- Hogares FAMI
- Modalidad Materno Infantil
Esto repercutió en el descenso de la producción y distribución de Bienestarina para la vigencia 2014, lo cual va en detrimento con las estrategias de apoyo en alimentación y nutrición, desarrollo alimentos de alto valor nutricional. 
La disminución de cobertura incide en los objetivos planteados en la Política Nacional de Seguridad Alimentaria y Nutricional de contribuir a la seguridad alimentaria y nutricional de la población, especialmente en lo que respecta al mejor aprovechamiento de los alimentos
</t>
  </si>
  <si>
    <t>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t>
  </si>
  <si>
    <t>Envío de comunicación de la Dirección de Nutrición a Regionales y centros zonales con los modelos de carta de intención y convenios a suscribir para ser socializados con los Nuevos alcaldes y gobernadores.</t>
  </si>
  <si>
    <t>Socialización de lineamientos y manuales a Regionales ICBF.</t>
  </si>
  <si>
    <t>Correo Electrónico o Memorando</t>
  </si>
  <si>
    <t>Informes cuatrimestrales consolidado de la gestión e intención de firma y convenios suscritos en regionales.</t>
  </si>
  <si>
    <t xml:space="preserve">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t>
  </si>
  <si>
    <t xml:space="preserve">Promover la atención con  Bienestarina líquida a la población vulnerable en  zonas criticas por falta de disponibilidad de agua y/o emergencias.
</t>
  </si>
  <si>
    <t xml:space="preserve">Reporte de atención.
</t>
  </si>
  <si>
    <t>Gestionar  y brindar asistencia técnica al Ministerio de Educación - MEN, con el fin de buscar la ampliación de cupos, atendidos con Bienestarina Más en el Programa de Alimentación Escolar -PAE.</t>
  </si>
  <si>
    <t xml:space="preserve">Actas de reunión o comité 
</t>
  </si>
  <si>
    <t>ARGR2014-CGR-NUT124</t>
  </si>
  <si>
    <r>
      <t xml:space="preserve">Hallazgo N° 124. Cumplimiento Plan de Acción (A). Sede Nacional
La gestión del Macroproceso de Nutrición en el 2014, medida con 11 indicadores  presentó un avance del 74%, teniendo inconvenientes en la consecución de los siguientes objetivos:
</t>
    </r>
    <r>
      <rPr>
        <sz val="10"/>
        <color rgb="FF0000CC"/>
        <rFont val="Arial"/>
        <family val="2"/>
      </rPr>
      <t>Este incumplimiento se originó en que el Programa – DIA disminuyó la atención de 9 ciclos a 8</t>
    </r>
    <r>
      <rPr>
        <sz val="10"/>
        <rFont val="Arial"/>
        <family val="2"/>
      </rPr>
      <t xml:space="preserve">; para el Programa PAE se redujeron los beneficiarios atendidos en un 21% con respecto al 2013; disminución de beneficiarios Hogares FAMI del 22% con respecto al 2013 y reducción de beneficiarios Modalidad Materno Infantil del 73% con respecto al 2013.
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
</t>
    </r>
  </si>
  <si>
    <t xml:space="preserve">Hallazgo N° 124. Cumplimiento Plan de Acción (A). Sede Nacional
La gestión del Macroproceso de Nutrición en el 2014, medida con 11 indicadores  presentó un avance del 74%, teniendo inconvenientes en la consecución de los siguientes objetivos:
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
</t>
  </si>
  <si>
    <t>Hallazgo N° 124. Cumplimiento Plan de Acción (A). Sede Nacional
La gestión del Macroproceso de Nutrición en el 2014, medida con 11 indicadores  presentó un avance del 74%, teniendo inconvenientes en la consecución de los siguientes objetivos:
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t>
  </si>
  <si>
    <t xml:space="preserve">Hallazgo N° 126. Valoración y seguimiento nutricional de menores de 5 años (A). Cauca 
Con lo anterior se evidencia que durante la vigencia 2014, se registró el 53% de la información de valoración y seguimiento de salud y nutrición, situación que se presenta por registro inoportuno en el sistema, así como información incompleta en las  fichas de caracterización y rejillas de crecimiento, que no permite evaluar el cumplimiento de la meta del indicador ni medir el impacto real del programa en la población beneficiada
Analizada la base de datos de beneficiarios de RN y RNEC (suministrada por el ICBF al equipo auditor) se encontró que durante la vigencia 2014 se atendieron 946 niñ@s; al confrontar esta información con los registros de las tomas nutricionales contenidos en el Sistema de Información CUENTAME, el cargue fue del 40% en promedio, como se evidencia a continuación:
</t>
  </si>
  <si>
    <t>Esta situación se presenta por deficiencias en el registro oportuno de datos en el sistema e información incompleta en la ficha de caracterización y rejillas de crecimiento, en consecuencia, no permite medir el impacto real del programa en la población beneficiada</t>
  </si>
  <si>
    <t>Seguimiento al cargue de la información al sistema CUENTAME por parte de los operadores y segumiento por parte de la regional y cz</t>
  </si>
  <si>
    <t xml:space="preserve">Seguimiento mensual al cargue de información al cuéntame por parte de los operadores desde la Regional, como requisito para los pagos.
 </t>
  </si>
  <si>
    <r>
      <t xml:space="preserve">Informe de verificación del cargue de información al cuéntame 
</t>
    </r>
    <r>
      <rPr>
        <sz val="10"/>
        <color rgb="FF0000CC"/>
        <rFont val="Arial"/>
        <family val="2"/>
      </rPr>
      <t xml:space="preserve">
</t>
    </r>
  </si>
  <si>
    <t>ARGR2014-CGR-NUT126</t>
  </si>
  <si>
    <t xml:space="preserve">Seguimiento trimestral a través de la semaforización del cargue de la información en cuéntame por parte de los operadores desde la Dirección de Nutrición </t>
  </si>
  <si>
    <t xml:space="preserve">Archivo en Excel 
</t>
  </si>
  <si>
    <t>ARGR2014-CGR-NUT209</t>
  </si>
  <si>
    <t xml:space="preserve">Hallazgo N° 209. Sistema de Control Interno (A). Sede Nacional
De la evaluación de la gestión y resultados de la Entidad se observan deficiencias en el Sistema de Control Interno como:
- Reporte de resultados a indicadores que no se ajustan a la realidad de los hechos.
- Deficiencias en los procesos de supervisión e interventoría a la ejecución de los contratos.
- Desarticulación entre las diferentes Direcciones para el desarrollo de las actividades que integran la misión institucional.
- Inefectividad de las acciones propuestas para la mitigación de los riesgos que se tienen identificados
- Inadecuada planeación en la gestión precontractual.
- Inadecuado análisis y seguimiento de los resultados reportados en el SIMEI. 
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
</t>
  </si>
  <si>
    <t xml:space="preserve">Participar activamente en las actividades programadas en el marco del proceso de Rediseño de Procesos al interior de la entidad que permita cualificar la articulación con las demás áreas, minimizar riesgos y planear de forma adecuada la gestión de la Dirección.
</t>
  </si>
  <si>
    <t>Participar en la Reunión de apertura, reuniones para actualización de caracterización y reunión de adecuación de procedimientos establecidas en el marco de proceso de Rediseño de Procesos al interior de la entidad.</t>
  </si>
  <si>
    <t xml:space="preserve">Participar activamente en las actividades programadas en el marco del proceso de Rediseño de Procesos al interior de la entidad que permita cualificar la articulación con las demás áreas, minimizar riesgos y planear de forma adecuada la gestión de la Dirección.
</t>
  </si>
  <si>
    <t>Comunicación a Regionales y Centros Zonales, oficializando la caracterización y/o documentación actualizada.</t>
  </si>
  <si>
    <r>
      <t xml:space="preserve">Llevar a cabo sesiones de seguimiento a las actividades planteadas por la Dirección de Nutricion en sus planes operativos.
</t>
    </r>
    <r>
      <rPr>
        <sz val="10"/>
        <color rgb="FF0000CC"/>
        <rFont val="Arial"/>
        <family val="2"/>
      </rPr>
      <t/>
    </r>
  </si>
  <si>
    <t xml:space="preserve">Actas de reunión </t>
  </si>
  <si>
    <t>AE-NUT GUAJIRA -001</t>
  </si>
  <si>
    <t>DIRECCIÓN DE NUTRICIÓN</t>
  </si>
  <si>
    <t>HALLAZGO  N° 1: Indicadores  de Gestión Nutrición (Administrativo)
Como resultado  del componente del Macroproceso  Gestión para la Nutrición  de la Estrategia  Promoción,   Prevención  y Recuperación   Nutricional,  establecido  en  el Plan de Acción  del  ICBF - Guajira  para la Vigencia  2013,  se  pudo  establecer  lo siguiente:
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
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t>
  </si>
  <si>
    <t>Falta de análisis de Indicadores en los comités estratégicos y técnicos.</t>
  </si>
  <si>
    <t>Acompañar a la regional para que en el marco de los comités estratégicos de la regional y comité técnico con el operador, se realice el respectivo análisis de  los indicadores y especialmente se definan los planes de mejora para los indicadores que se encuentren en estado critico.</t>
  </si>
  <si>
    <t>Solicitar actas de comité y revisar el análisis realizado en torno a los indicadores para llevar a cabo la respectiva retroalimentación.</t>
  </si>
  <si>
    <t>Realizar seguimiento a la retroalimentación realizada para verificar el desarrollo de las actividades planteadas en los planes de mejora.</t>
  </si>
  <si>
    <t>Correo Electrónico</t>
  </si>
  <si>
    <t>AE-NUT GUAJIRA -002</t>
  </si>
  <si>
    <t>HALLAZGO N° 2: Ineficiencia en  el Seguimiento y  Control a la Gestión  para la Nutrición (Administrativo)
En  el   análisis   del   informe   Anual   de   la   Regional   Guajira   del   Sistema   de Seguimiento   Nutricional   de  la  vigencia   2013,   relacionado   con   las  diferentes modalidades   de   Atención    de   los   Centros   de   Recuperación    Nutricional,    se evidenciaron  los siguientes  aspectos:
•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t>
  </si>
  <si>
    <t>Falta de acompañamiento o capacitación para el registro de la información</t>
  </si>
  <si>
    <t>Brindar Asistencia Técnica a las Nutricionistas-Dietistas para el optimo registro y control de los datos.</t>
  </si>
  <si>
    <t>Brindar las orientaciones necesarias para que el referente de Recuperación Nutricional y el administrador del sistema de la regional desarrollen acciones de acompañamiento permanente a los operadores para el optimo registro de los datos, a traves de Grupos de Estudio, o Video Conferencias y/o Talleres</t>
  </si>
  <si>
    <t>Grupos de Estudio, o Video Conferencias y/o Talleres</t>
  </si>
  <si>
    <t>Realizar seguimiento al cumplimiento de las actividades del procedimiento PR1 MPM4 Procedimiento Evaluación y Seguimiento al Estado Nutricional v8</t>
  </si>
  <si>
    <t>HALLAZGO N° 2: Ineficiencia en  el Seguimiento y  Control a la Gestión  para la Nutrición (Administrativo)
En  el   análisis   del   informe   Anual   de   la   Regional   Guajira   del   Sistema   de Seguimiento   Nutricional   de  la  vigencia   2013,   relacionado   con   las  diferentes modalidades   de   Atención    de   los   Centros   de   Recuperación    Nutricional,    se evidenciaron  los siguientes  aspectos:
•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
• No existe  coherencia  entre  la información  reportada  por el  ICBF  Regional Guajira,  y el  Informe  anual  del  Sistema  de  Seguimiento   Nutricional,  con respecto  a los niños atendidos  durante  la vigencia 2013,  debido  a que  se reporta  la atención  de 113.103 niños y niñas atendidos,  mientras que en la Base  de  Datos  Cuentarne  2013,  el  ICBF  reporta  la  atención  de 50.101 niños.
• Se  denota   que  el   ICBF-Regional    Guajira,   presenta   deficiencias   en  la depuración  de la Base de Datos  Cuentame2013,   sistema  en cual el ICBF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
•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t>
  </si>
  <si>
    <t>Deficiencias en el registro de la información</t>
  </si>
  <si>
    <t>ARGR2012-CGR-NUT078</t>
  </si>
  <si>
    <t>HALLAZGO 78: Margen de utilidad para el Concesionario. 
En la cláusula quinta del Contrato 894/07, se estableció el valor por kilogramo de Bienestarina tradicional producido y distribuido en $2.650 pesos, con base en el cálculo de Fonade que corresponde a la tarifa de costo más elevada porque es determinada por la combinación de formulación con fécula de maíz y una distribución basada en los fletes estipulados por la Resolución 00888 de Marzo 13 de 2006 del Ministerio de Transporte.
Este modelo estableció un margen de utilidad objetivo del 5.31% para el concesionario , no obstante con base en los Informes Financieros suministrados mensualmente por Industrias del Maíz S.A, Corn Products Andina, se obtuvo en forma aproximada, para el 2011 un margen de utilidad de 8,1%, como se puede ver en la Tabla Resultados Operacionales. (ver cuadro 1Cuadro 2. Desarrollo de Nuevos Productos - Informe CGR 2011)</t>
  </si>
  <si>
    <t>Modificar la forma de pago de acuerdo con lo establecido en el informe final de la consultoria contratada por el ICBF con Selfinver Banca de Inversion y expuesto al Consejo Directivo del ICBF.</t>
  </si>
  <si>
    <t>Incluir  la nueva formula de remuneración establecida en la consultoria de SELFINVER, en los estudios previos radicados  en la Dirección de Contratación para el nuevo proceso de licitación .</t>
  </si>
  <si>
    <t>Estudios Previos radicados en la Direccion de Contratación.</t>
  </si>
  <si>
    <t>ARGR2012-CGR-NUT079</t>
  </si>
  <si>
    <t xml:space="preserve">Hallazgo 79: Tarifas e ingresos para el Concesionario. (IP)
para elaborar el reporte de cotizaciones válidas en el territorio nacional. Con el ánimo de corroborar precios y tendencias, se compararon los valores reportados por la CCI con las estadísticas de operaciones transadas en la Bolsa Mercantil de Colombia, las que se registran en la siguiente tabla (cuadro 10 Pag.42 informe CGR), y donde se observa:
• Para la harina de trigo los valores y tendencias son similares.
• Para la harina de soya, la cual no aparece registrada en las estadísticas, se utiliza como base el precio del frijol soya y se le adiciona el valor de $420 por procesamiento y 16% del IVA, los valores difieren significativamente en contra de los intereses del ICBF.
• Para la fécula de maíz, la cual no aparece registrada en las estadísticas, se comparan sus variaciones mensuales de precio con las de  su materia prima básica que es el maíz blanco importado, y se observa que las variaciones tienden a desfavorecer al ICBF.
• Para la leche en polvo los valores difieren en contra del ICBF.
</t>
  </si>
  <si>
    <t>ARGR2013-CGR-DG113</t>
  </si>
  <si>
    <t xml:space="preserve">H113. BOLIVAR. MECANISMOS DE CONTROL INTERNO (A)
La Ley 87 de 1993, establece en el Artículo 2° los Objetivos del sistema de Control Interno (...)
No obstante lo anterior se evidenció en la Regional Bollvar lo siguiente:
Formatos de control
...
Las planillas de entrega de Bienestarina, observadas en los HCB, no se
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
</t>
  </si>
  <si>
    <t xml:space="preserve">Realizar seguimiento a las visitas realizadas por la interventoria, regionales y CZ con la aplicación del Anexo 57.Intrumento de verificacion de estandares para Bienestarina®  y/o otros alimentos de alto valor nutricional </t>
  </si>
  <si>
    <t>Elaborar informes semestrales sobre el seguimiento a las visitas realizadas por la interventoria, regionales y CZ con la aplicación del Anexo 57.Intrumento de verificacion de estandares para Bienestarina®  y/o otros alimentos de alto valor nutricional.</t>
  </si>
  <si>
    <t>Dirección de Primera Infancia
Regional Bolivar
Dirección de Nutricion</t>
  </si>
  <si>
    <t xml:space="preserve">PLANEACION
</t>
  </si>
  <si>
    <t>Seguimiento regionalizado sobre la ejecucion de metas sociales y financieras, ajustando permanentemente los saldos no ejecutados en los programas misionales, mediante una herramienta en excel que genera reporte de recursos a redistribuir tanto por regional como por areas.</t>
  </si>
  <si>
    <t xml:space="preserve"> 1.  Diseñar el protocolo de verificacion y control de saldos de ejeucion de programas misionales y se propone herramienta de seguimiento (excel). 
</t>
  </si>
  <si>
    <t>Herramienta de seguimiento y Protocolo de verificacion y control</t>
  </si>
  <si>
    <t xml:space="preserve">                                                                                                                                                                                                                                                              2. Implementar la herramienta de seguimiento, de acuerdo con los protocolos de verificacion y control de saldos de ejecucion y realizar las pruebas piloto.</t>
  </si>
  <si>
    <t>Informe de Prueba Piloto</t>
  </si>
  <si>
    <t>3. Socializacion con areas misionales y direcciones regionales sobre el seguimiento propuesto</t>
  </si>
  <si>
    <t>Actas de socializacion (presencial y/o videoconferencia)</t>
  </si>
  <si>
    <t>4. Seguimiento mensualizado y generacion de reportes por area y por regional</t>
  </si>
  <si>
    <t xml:space="preserve">Correo electronico con reportes por area y por regional
 </t>
  </si>
  <si>
    <t>ARGR2014-CGR-BOG006</t>
  </si>
  <si>
    <r>
      <t xml:space="preserve">Hallazgo N° 6. Metas sociales y financieras (A). Nariño
- Durante la vigencia 2014 en el Proyecto Asistencia a la Primera Infancia se programó la atención de 130.106 usuarios en </t>
    </r>
    <r>
      <rPr>
        <b/>
        <sz val="10"/>
        <rFont val="Arial"/>
        <family val="2"/>
      </rPr>
      <t>4.445 unidades</t>
    </r>
    <r>
      <rPr>
        <sz val="10"/>
        <rFont val="Arial"/>
        <family val="2"/>
      </rPr>
      <t xml:space="preserve"> con 114.454 cupos, para lo cual se apropiaron $130.975 millones; sin embargo, la ejecución consolidada de metas sociales y financieras a 31 de diciembre de 2014 muestra que se atendieron 126.426 usuarios en </t>
    </r>
    <r>
      <rPr>
        <b/>
        <sz val="10"/>
        <rFont val="Arial"/>
        <family val="2"/>
      </rPr>
      <t>4.512 unidade</t>
    </r>
    <r>
      <rPr>
        <sz val="10"/>
        <rFont val="Arial"/>
        <family val="2"/>
      </rPr>
      <t xml:space="preserve">s con 49.330 cupos, con una ejecución de $130.296 millones, lo que permite concluir que se dejaron de atender 3.680 usuarios y 2.968 cupos pero se atendió una mayor proporción de unidades (67), sin embargo se devolvieron $679 millones.
- En el Subproyecto Atención Integral, durante la vigencia 2014 se programó la atención de 41.508 usuarios en </t>
    </r>
    <r>
      <rPr>
        <b/>
        <sz val="10"/>
        <rFont val="Arial"/>
        <family val="2"/>
      </rPr>
      <t>424 unidade</t>
    </r>
    <r>
      <rPr>
        <sz val="10"/>
        <rFont val="Arial"/>
        <family val="2"/>
      </rPr>
      <t>s, con 41.508 cupos, y se atendieron 41.324 usuarios, en</t>
    </r>
    <r>
      <rPr>
        <b/>
        <sz val="10"/>
        <rFont val="Arial"/>
        <family val="2"/>
      </rPr>
      <t xml:space="preserve"> 576 unidades</t>
    </r>
    <r>
      <rPr>
        <sz val="10"/>
        <rFont val="Arial"/>
        <family val="2"/>
      </rPr>
      <t>, con 41.184 cupos; presentándose similar situación que la anterior, se dejaron de atender 184 usuarios y 324 cupos, sin embargo, se atendieron 152 unidades de más. 
- En el Subproyecto Atención a Unidades Tradicionales se dejaron de atender 3.496 usuarios, 2.644 cupos y 85 unidades, siendo la modalidad HCB - Tradicionales Familiares con 2.390 usuarios menos atendidos, 2.418 cupos y 71 unidades, y la HCB-FAMI, las que reportan más bajo índice de cobertura.
- Caso especial se presenta en el Proyecto Protección-Acciones para Preservar y Restituir el Ejercicio Integral de los Derechos de la Niñez y la Familia, en donde se dejaron de atender 69 cupos y 4 unidades, sin embargo se atendieron 11.795 cupos más de los proyectados y se devolvieron $314 millones.  
(Ver texto completo del hallazgo en el Informe de la CGR).</t>
    </r>
  </si>
  <si>
    <r>
      <t xml:space="preserve">Aplicar la herramienta Isolucion para </t>
    </r>
    <r>
      <rPr>
        <strike/>
        <sz val="10"/>
        <rFont val="Arial"/>
        <family val="2"/>
      </rPr>
      <t>la</t>
    </r>
    <r>
      <rPr>
        <sz val="10"/>
        <rFont val="Arial"/>
        <family val="2"/>
      </rPr>
      <t xml:space="preserve"> implementar mejoras continuas sobre las fallas e inconsistencias presentadas en los informes de ejecucion de metas sociales y financieras</t>
    </r>
  </si>
  <si>
    <t>1. Generar  acciones correctivas  al dueño del proceso   a traves del aplicativo ISOLUCION de las alertas  que  son  reincidentes por mas de  2 veces, de acuerdo con seguimiento mensual de los reportes de ejecucion de Metas Sociales y Financieras.</t>
  </si>
  <si>
    <t>Acción correctiva</t>
  </si>
  <si>
    <t>Hallazgo N° 6. Metas sociales y financieras (A). Nariño
-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
-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 En el Subproyecto Atención a Unidades Tradicionales se dejaron de atender 3.496 usuarios, 2.644 cupos y 85 unidades, siendo la modalidad HCB - Tradicionales Familiares con 2.390 usuarios menos atendidos, 2.418 cupos y 71 unidades, y la HCB-FAMI, las que reportan más bajo índice de cobertura.
- Caso especial se presenta en el Proyecto Protección-Acciones para Preservar y Restituir el Ejercicio Integral de los Derechos de la Niñez y la Familia, en donde se dejaron de atender 69 cupos y 4 unidades, sin embargo se atendieron 11.795 cupos más de los proyectados y se devolvieron $314 millones.  
(Ver texto completo del hallazgo en el Informe de la CGR).</t>
  </si>
  <si>
    <t>Aplicar la herramienta Isolucion para la implementar mejoras continuas sobre las fallas e inconsistencias presentadas en los informes de ejecucion de mestas sociales y financieras</t>
  </si>
  <si>
    <r>
      <t xml:space="preserve">2. Seguimiento  al plan de accion esatablecido para  la mejora  a traves de la acción correctiva
</t>
    </r>
    <r>
      <rPr>
        <sz val="10"/>
        <color rgb="FFFF0000"/>
        <rFont val="Arial"/>
        <family val="2"/>
      </rPr>
      <t xml:space="preserve">  </t>
    </r>
  </si>
  <si>
    <t>Reporte de seguimiento acciones Isolucion</t>
  </si>
  <si>
    <t>ARGR2014-CGR-BOG012</t>
  </si>
  <si>
    <t>Hallazgo N° 12. Indicadores de Gestión (A). Nariño, Quindío, Santander y Sede Nacional 
La Dirección de Nutrición formuló en el Plan de Acción 2014 los siguientes indicadores:
- % de niños y niñas menores de 5 años reincidentes en el programa de recuperación nutricional: No reporta resultado.
Ante el indicador en referencia, la Dirección de Nutrición en comunicación remitida a la CGR, señala: “Este indicador no se reportó por cuanto fue un requerimiento explícito de la anterior Dirección y para su reporte se requería de desarrollos en el aplicativo CUENTAME. Desarrollos que no se gestionaron debido a que no se consideró un indicador pertinente para estas modalidades, toda vez que se han venido desarrollando acciones para que los niños y niñas que egresan de las modalidades de recuperación nutricional ingresen a modalidades de Educación Inicial de Primera Infancia, asegurando de esta manera el mantenimiento del estado nutricional”.
- Duración en meses de la lactancia materna exclusiva en la modalidad FAMI y Centros de Desarrollo Infantil -CDI- Modalidad Familiar: Cumplimiento (0 meses).
- Porcentaje de niños y niñas atendidos en la modalidad FAMI y CDI Modalidad Familiar con lactancia materna exclusiva: de 128.856 niños y niñas programados, 36.323 lograron esta atención: 28%.
a) La Dirección de Primera Infancia presenta el siguiente indicador: (Ver cuadro No. 14)...
 (Ver texto completo en el informe de la CGR).</t>
  </si>
  <si>
    <t>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t>
  </si>
  <si>
    <t xml:space="preserve">
Diseñar e implementar el Modelo  de Monitoreo y Evaluación que contemple  las responsabilidades por áreas de la sede de  la Dirección General, regionales y centros zonales, el análisis, las alertas tempranas y las oportunidades de mejora, con el cual se logre:
• Producir información pertinente para la toma de decisiones, reduciendo la incertidumbre y aumentando las evidencias.
• Incrementar la transparencia.
• Cumplir las metas propuestas.
• Fortalecer el proceso de rendición de cuentas.
• Evaluar el desempeño de la gestión en todos los niveles del ICBF.
• Promover el ejercicio del autocontrol, autorregulación y autogestión.</t>
  </si>
  <si>
    <t xml:space="preserve">
1. Diseñar el modelo de monitoreo y evaluación de la gestión que incorpore las responsabilidades especificas, instrumentos, metodología de análisis, alertas tempranas, identificación e implementación de oportunidades de mejora en todos los niveles del ICBF.</t>
  </si>
  <si>
    <t>Diseño de un modelo de monitoreo y evaluación de la gestión.</t>
  </si>
  <si>
    <t>2. Implementar el modelo de monitoreo y evaluación de la gestión en la Sede de la Dirección General, regionales y centro zonales</t>
  </si>
  <si>
    <t>Implementación del modelo.</t>
  </si>
  <si>
    <t>Diseñar e implementar el Modelo  de Monitoreo y Evaluación que contemple  las responsabilidades por áreas de la sede de  la Dirección General, regionales y centros zonales, el análisis, las alertas tempranas y las oportunidades de mejora, con el cual se logre:
• Producir información pertinente para la toma de decisiones, reduciendo la incertidumbre y aumentando las evidencias.
• Incrementar la transparencia.
• Cumplir las metas propuestas.
• Fortalecer el proceso de rendición de cuentas.
• Evaluar el desempeño de la gestión en todos los niveles del ICBF.
• Promover el ejercicio del autocontrol,</t>
  </si>
  <si>
    <t xml:space="preserve">
3. Realizar monitoreo y generar alertas  los resultados de la gestión institucional.
</t>
  </si>
  <si>
    <t>Informes trimestrales de la gestión integral.</t>
  </si>
  <si>
    <t>4. Generar medidas que permitan mejorar los resultados de la gestión y el reporte de la información.</t>
  </si>
  <si>
    <t xml:space="preserve">
Acciones de mejora (correcciones, correctivas, preventivas, NCS y SNC)
</t>
  </si>
  <si>
    <t>ARGR2014-CGR-BOG015</t>
  </si>
  <si>
    <t xml:space="preserve">Hallazgo N° 15. Constitución reservas presupuestales y vigencias futuras (A). Sede Nacional
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
De estos recursos dejados de ejecutar, $429.803,65 millones equivalentes al 16.41%, corresponden a fuente Recursos de la Nación, como se indica en el cuadro siguiente elaborado por la CGR con base en los datos suministrados por el ICBF. (Ver cuadro No. 19)
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(Ver cuadro No. 20)
</t>
  </si>
  <si>
    <t>Implementar mecanismos de control y seguimiento eficiente en las etapas de planificacion y ejecucion de tramites de vigencias futuras</t>
  </si>
  <si>
    <t xml:space="preserve">1. Control de formulacion tecnico sobre las solicitudes de tramites de vigencias futuras por parte del equipo de la Subdireccion de Programacion
</t>
  </si>
  <si>
    <t>Informe de revision</t>
  </si>
  <si>
    <t>2. Creacion e implementacion de un comité para la verificacion, aprobacion y seguimiento a las autorizaciones de vigencias futuras</t>
  </si>
  <si>
    <t xml:space="preserve">3. Establecer controles y restricciones por parte del comite, a la no utilizacion de los cupos autorizados mediante vigencias futuras, haciendo uso de medidas correctivas en cuanto a las asignaciones presupuestales y aprobaciones de tramites en las vigencias siguientes. 
</t>
  </si>
  <si>
    <t>ARGR2014-CGR-BOG033</t>
  </si>
  <si>
    <t>PLANEACION</t>
  </si>
  <si>
    <t>Hallazgo N° 33. Financiación de contratos con vigencias futuras (A-D). Sede Nacional
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
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
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t>
  </si>
  <si>
    <t>1, Implementar mecanismos de control y seguimiento eficiente en las etapas de planificacion y ejecucion de tramites de vigencias futuras</t>
  </si>
  <si>
    <t>1. Creacion e implementacion de un comité para la verificacion, aprobacion y seguimiento a las autorizaciones de vigencias futuras</t>
  </si>
  <si>
    <t>1. Implementar mecanismos de control y seguimiento eficiente en las etapas de planificacion y ejecucion de tramites de vigencias futuras</t>
  </si>
  <si>
    <t xml:space="preserve">2. Establecer controles y restricciones por parte del comite, a la no utilizacion de los cupos autorizados mediante vigencias futuras, haciendo uso de medidas correctivas en cuanto a las asignaciones presupuestales y aprobaciones de tramites en las vigencias siguientes. 
</t>
  </si>
  <si>
    <t>DIRECCION ADMINSITRATIVA</t>
  </si>
  <si>
    <t>2. Fortalecer el seguimiento al cronograma de adjudicacion de los procesos de contratacion con cupo de vigiencia futura aprobada de la Dirección Administrativa
(MHCP)</t>
  </si>
  <si>
    <t>1. Elaborar cuadro control de seguimiento del cronograma de contratacion con cupo de vigencias futuras aprobadas</t>
  </si>
  <si>
    <t>Cuadro xls "CONTROL DE SEGUIMIENTO VIGENCIAS FUTURAS"</t>
  </si>
  <si>
    <t>2. Reportar a la Dirección de Planeación y Control y Control de Gestión-Subdirección de Programación, el avance mediante correo electronico</t>
  </si>
  <si>
    <t>Correo Electronico</t>
  </si>
  <si>
    <t>DIRECCION DE NUTRICION</t>
  </si>
  <si>
    <t>3. 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contratar un servicio que no se logre su inicio de operación al cierre de vigencia.</t>
  </si>
  <si>
    <t>1. Comunicar a las Regionales cuando estén regionalizadas las vigencias futuras y dar claridad frente a los tiempos de contratación.</t>
  </si>
  <si>
    <t>3,Validar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contratar un servicio que no se logre su inicio de operación al cierre de vigencia.</t>
  </si>
  <si>
    <t>2. Realizar la contratación de CRN de acuerdo a los solicitado en el documento de Vigencias Futuras</t>
  </si>
  <si>
    <t xml:space="preserve">DIRECCION DE NUTRICION </t>
  </si>
  <si>
    <t xml:space="preserve">3.Verificar y consolidar la información Regional con la Dirección Financiera y Dirección de Planeación frente al compromiso y ejecución de vigencias futuras </t>
  </si>
  <si>
    <t xml:space="preserve">DIRECCION DE PRIMERA INFANCIA </t>
  </si>
  <si>
    <t xml:space="preserve">4. Establecer las reales necesidades de los cupos de vigencias futuras para cada regional y ejercer el control y seguimiento  a su debida constitución. </t>
  </si>
  <si>
    <t>1. Seguimiento a la contratación realizada con los recursos de Vigencia Futura</t>
  </si>
  <si>
    <t>ARGR2014-CGR-BOG121</t>
  </si>
  <si>
    <t xml:space="preserve">Hallazgo N° 121. Cumplimiento metas fijadas PND (A). Sede Nacional 
Al verificar los resultados reportados en el SIMEI se evidenció que el ICBF no alcanzó las metas propuestas en el PND para el cuatrenio y en varios indicadores se debió a restricciones presupuestales; sin embargo, en los indicadores que se relacionan en el siguiente cuadro tiene origen en deficiencias de los procesos de planeación, organización, ejecución, seguimiento y control, implementados para la ejecución de los planes de desarrollo. (Ver cuadro No. 115). 
Como consecuencia, sus efectos inciden desfavorablemente en el cumplimiento de los objetivos y metas propuestos por el gobierno nacional, impactando en la prevención y protección integral de la Primera Infancia, la niñez, la adolescencia y el bienestar de las familias en Colombia. </t>
  </si>
  <si>
    <t>1. Diseñar el modelo de monitoreo y evaluación de la gestión que incorpore las responsabilidades especificas, instrumentos, metodología de análisis, alertas tempranas, identificación e implementación de oportunidades de mejora en todos los niveles del ICBF.</t>
  </si>
  <si>
    <t>ARGR2014-CGR-BOG122</t>
  </si>
  <si>
    <t xml:space="preserve">Hallazgo N° 122. Evaluaciones a los Programas del ICBF (A). Sede Nacional 
El Plan Indicativo en su objetivo 6 estableció el indicador “Evaluaciones finalizadas de los programas del ICBF”. 
A lo largo del cuatrienio se presentó incumplimiento en las agendas establecidas para el desarrollo de las evaluaciones durante cada vigencia. Ante esto el ICBF refirió: “Esto obedeció a demoras en los procesos contractuales que llevaron a terminación de algunas evaluaciones en la siguiente vigencia, se justificaron a través de reservas presupuestales. En la vigencia 2015 se continuará midiendo esta meta buscando dar cumplimiento a lo planteado en las agendas establecidas”. Lo anterior se describe en el siguiente gráfico: (Ver grafica No. 14)
</t>
  </si>
  <si>
    <t>Lo anterior evidencia, falencias de tipo administrativo, de planeación y monitoreo en las acciones que conllevan al cumplimiento de estos indicadores, los cuales impactan de manera significativa en la calidad de la prestación del servicio en los programas misionales del Instituto.</t>
  </si>
  <si>
    <t xml:space="preserve">Implementar un plan de trabajo con tiempos, fases  y actividades con el fin de realizar segfuimiento y garantizar la oportuna ejecución de la Agenda de Evaluaciones e Investigaciones </t>
  </si>
  <si>
    <t xml:space="preserve">1. Se priorizarán los temas que seran objeto de una evaluación e investigación, en la Agenda de la vigencia. 
</t>
  </si>
  <si>
    <t xml:space="preserve">Documento con la Agenda </t>
  </si>
  <si>
    <t xml:space="preserve">2. Se establecera alianzas estrategicas con las Universidades y centros de investigación para el desarrollo de las investigaciones regionales.
</t>
  </si>
  <si>
    <t>Convenios suscritos</t>
  </si>
  <si>
    <t xml:space="preserve">3. se solicitaran  vigencias futuras para el desarrollo de las evaluaciones. 
</t>
  </si>
  <si>
    <t>Documento con la solicitud de tramite de VF</t>
  </si>
  <si>
    <t>4. Definir un cronograma de actividades que permita medir el avance de cada proceso: estudios, evaluacioes, investigaciones.</t>
  </si>
  <si>
    <t>Documento con cronograma</t>
  </si>
  <si>
    <t>ARGR2014-CGR-BOG123</t>
  </si>
  <si>
    <t>SUBDIRECCION GENERAL</t>
  </si>
  <si>
    <t xml:space="preserve">Hallazgo N° 123. Implementación Modelo de Enfoque Diferencial (A). Sede Nacional
El Plan Indicativo del Instituto en su objetivo 6 estableció el indicador “Diseño e implementación  del Modelo de Enfoque Diferencial”. El Instituto no cumplió con la meta fijada en el cuatrienio. (ver grafica No. 15)
Ante esto el Instituto refiere que “A lo largo del cuatrienio se avanzó en el diseño del modelo pero al final de la vigencia 2014 se presentó una propuesta de reformulación del modelo que será implementada en la vigencia 2015, por lo tanto no se dio cumplimiento de la meta en la cuatrienio llegando solamente al 40%”.
La respuesta del ICBF evidencia que solo hasta mediados de 2013 empezaron con la implementación del modelo con algunos avances en el 2014, por lo que el resultado del cuatrienio no se ajusta con la meta.
Esta omisión genera afectación a las comunidades de grupos étnicos, quienes demandan mayor atención y respuesta estatal, puesto que se encuentran en condiciones de vulnerabilidad o riesgo. </t>
  </si>
  <si>
    <t>Lo anterior, demuestra falta de planeación y gestión por parte del Instituto para generar acciones efectivas y eficaces que permitan el cumplimiento de este indicador.</t>
  </si>
  <si>
    <t>Reformulación del Modelo de Enfoque Diferencial del ICBF</t>
  </si>
  <si>
    <t xml:space="preserve">1. Revisión y ajuste del Modelo de Enfoque Diferencial </t>
  </si>
  <si>
    <t>Modelo de Enfoque Diferencial  del ICBF ajustado</t>
  </si>
  <si>
    <t xml:space="preserve">2. Socialización del Modelo de Enfoque Diferencial ajustado, en las 5 Macroregiones </t>
  </si>
  <si>
    <t>Videoconferencias de socialición del Modelo de Enfoque Diferencial ajustado</t>
  </si>
  <si>
    <t xml:space="preserve">3. Diseño de Plan de Acción para la implementacion  del modelo de Enfoque Diferencial ajustado </t>
  </si>
  <si>
    <t>Plan de Acción de Implementación del Modelo de Enfoque Diferencial ajustado</t>
  </si>
  <si>
    <t>ARGR2014-CGR-BOG124</t>
  </si>
  <si>
    <t>Hallazgo N° 124. Cumplimiento Plan de Acción (A). Sede Nacional
La Guía de Orientaciones para la Formulación y Monitoreo G1.MPE1 – Versión 8.0 define el Plan de Acción Institucional como el instrumento de planeación, mediante el cual, el ICBF es responsable de materializar la ejecución del Plan Nacional de Desarrollo, Plan Indicativo Sectorial y Plan Indicativo Institucional, para dar cumplimiento a los objetivos y metas previstas en el Plan Indicativo Institucional. Allí se organizan las estrategias, acciones y presupuesto que va a desarrollar en la vigencia.
a) Dirección de Primera Infancia
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(Ver cuadro No. 117 en el informe de la CGR))
b) Nutrición
La gestión del Macroproceso de Nutrición en el 2014, medida con 11 indicadores  presentó un avance del 74%, teniendo inconvenientes en la consecución de los siguientes objetivos: (Ver cuadro No. 118 en el informe de la CGR)
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t>
  </si>
  <si>
    <t xml:space="preserve">Hallazgo N° 125. Indicadores y metas (A). Antioquia, Atlántico, Bogotá, Cundinamarca y Huila
• Antioquia. Indicadores críticos: El avance de la Regional se encuentra en un 83% según los resultados por ámbito de evaluación (Resultado 79%, Producto 92% y Gestión 80%); requiere mejora en 2 de los 3 grupos de indicadores y los indicadores que cerraron la vigencia 2014 en estado crítico son los siguientes: (Ver cuadro No. 119 del informe de la CGR)
• Atlántico. Cumplimiento indicadores Plan de Acción: Los siguientes indicadores quedaron en estado crítico al final de la vigencia...
• Bogotá. Cumplimiento de metas: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 Cundinamarca. Indicadores de Gestión: Los siguientes Macroprocesos y Procesos de la Regional Cundinamarca con corte a diciembre de 2014 presentaron cumplimiento de metas inferior al 80%... y (ver cuadro No. 120 informe CGR)
• Cundinamarca. Indicadores de los macroprocesos y procesos de la Regional: Cumplimiento de metas inferior a 80%; en el Macroproceso de Aseguramiento a la Calidad 60% y en los procesos de Gestión Contractual 46%, Evaluación de la calidad servicio 60% y Gestión Administrativa 76%...
• Huila. Comportamiento indicadores Tablero de Control: La Regional del ICBF Huila no cumplió con las metas proyectadas de los indicadores relacionados en el siguiente cuadro (Ver cuadro No. 121)
(Ver texto completo del hallazgo en el informe de la CGR).
</t>
  </si>
  <si>
    <t>ARGR2014-CGR-BOG209</t>
  </si>
  <si>
    <t xml:space="preserve">Hallazgo N° 209. Sistema de Control Interno (A). Sede Nacional
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
De la evaluación de la gestión y resultados de la Entidad se observan deficiencias en el Sistema de Control Interno como:
- Reporte de resultados a indicadores que no se ajustan a la realidad de los hechos.
- Deficiencias en los procesos de supervisión e interventoría a la ejecución de los contratos.
- Desarticulación entre las diferentes Direcciones para el desarrollo de las actividades que integran la misión institucional.
- Inefectividad de las acciones propuestas para la mitigación de los riesgos que se tienen identificados.
- Inadecuada planeación en la gestión precontractual.
- Inadecuado análisis y seguimiento de los resultados reportados en el SIMEI. 
</t>
  </si>
  <si>
    <t xml:space="preserve">
Diseñar e implementar el Modelo  de Monitoreo y Evaluación que contemple  las responsabilidades por áreas de la sede de  la Dirección General, regionales y centros zonales, el análisis, las alertas tempranas y las oportunidades de mejora, con el cual se logre:
• Producir información pertinente para la toma de decisiones, reduciendo la incertidumbre y aumentando las evidencias.
• Incrementar la transparencia.
• Cumplir las metas propuestas.
• Fortalecer el proceso de rendición de cuentas.
• Evaluar el desempeño de la gestión en todos los niveles del ICBF.
• Promover el ejercicio del autocontrol, autorregulación y autogestión.</t>
  </si>
  <si>
    <t>AE2014-CGR-PL-049</t>
  </si>
  <si>
    <t>DIRECCION DE PLANEACIÓN</t>
  </si>
  <si>
    <r>
      <t xml:space="preserve">Hallazgo 49. Con presunta incidencia administrativa. Consolidación Modelo Diferencial- Étnico- ICBF. Nivel Central
</t>
    </r>
    <r>
      <rPr>
        <sz val="10"/>
        <rFont val="Arial"/>
        <family val="2"/>
      </rPr>
      <t xml:space="preserve">
En el marco de la Estrategia “De Cero a Siempre” y con base al Modelo de
Enfoque diferencial diseñado por el Instituto Colombiano de Bienestar Familiar, la CGR evidenció que a pesar de que se han realizado avances por parte del Estado, con respecto a la implementación del enfoque diferencial, existen deficiencias en relación con la caracterización de Colombia como un territorio biodiverso, pluriétnico y multicultural, que permita reconocernos como una nación dentro de la diferencia.
Por lo anterior, se genera incertidumbre, acerca del carácter de la Atención
Diferencial- Étnica, implementado durante las vigencias 2011, 2012 y 2013, con destino a las poblaciones indígenas, comunidades negras, afrocolombianos, palenqueros, raizales y Rom</t>
    </r>
  </si>
  <si>
    <t>no se encuentra coherencia en relación con la atención específicamente referida a enfoque diferencial en el territorio nacional, toda vez que  se infiere que para la vigencia 2010 se atendieron 17.422 niños y niñas de
grupos étnicos, pero la base de beneficiarios de este año reporta 65.535 y así sucesivamente para los años 2011, 2012 y 2013. Adicionalmente, de acuerdo a lo manifestado por el ICBF, el aplicativo CUENTAME que reporta la vigencia 2013 no se ha cerrado a la fecha del presente ejercicio auditor, por lo tanto la información
de la totalidad de beneficiarios de esta vigencia aún no se encuentra registrada, dificultando la verificación de la cobertura real de la población con enfoque diferencial – étnico.</t>
  </si>
  <si>
    <t>Articulación con las áreas misionales y la Dirección de Información y Tecnolgía para establecer mecanismos de control, validación y calidad de información que permitan identificar de manera oportuna y confiable la información registrada del beneficiario en cuanto el enfoque diferencial (Grupo Étnico).</t>
  </si>
  <si>
    <t>Verificar en sistema de información que los ajustes solicitados fueron aplicados.</t>
  </si>
  <si>
    <t>Generación de Reportes</t>
  </si>
  <si>
    <t>ARGR2013-CGR-PLAN010</t>
  </si>
  <si>
    <t>Dirección de Planeación</t>
  </si>
  <si>
    <r>
      <rPr>
        <b/>
        <sz val="10"/>
        <color theme="1"/>
        <rFont val="Arial"/>
        <family val="2"/>
      </rPr>
      <t>Hallazgo 10. DIRECCIÓN PLANEACIÓN. (A)</t>
    </r>
    <r>
      <rPr>
        <sz val="10"/>
        <color theme="1"/>
        <rFont val="Arial"/>
        <family val="2"/>
      </rPr>
      <t xml:space="preserve">
</t>
    </r>
    <r>
      <rPr>
        <sz val="10"/>
        <rFont val="Arial"/>
        <family val="2"/>
      </rPr>
      <t>A la verificación de los reportes de actividades de ejecución en los diferentes programas adelantados por la Regional Cundinamarca deI ICBF, se encontró que no coinciden las actividades planeadas frente a las realmente ejecutadas, lo que demuestra una falta de planeaclón, por ende esto afecta la asignación real del presupuesto a ejecutar por cada uno de los programas, e impacta el cumplimiento de las metas previstas en el plan estratégico y en el plan de acción institucional.
Fuente: Programación R. Cundinamarca 2013.
• Durante la vigencia 2013 en el proyecto Asistencia a Primera Infancia (...)
• En el Subproyecto Atención Integral durante la vigencia 2013, (...)
• Durante la vigencia 2013 en el subproyecto Atención Modalidades Tradicionales (...)
• Durante la vigencia 2013 en el proyecto Protección Acciones para preservar y Restituir el Ejercicio Integral de los Derechos de la Niñez y la Familia (...)
• En la vigencia 2013 en el subproyecto Apoyo y Fortalecimiento a la Familia (...)
• Durante la vigencia 2013, en el subproyecto Vulnerabilidad o Adoptabilidad, (...)
• Durante la vigencia 2013 en el subproyecto Restablecimiento en la
Administración de Justicia (...)
•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
• Se evidenció que con una ejecución del 98% del presupuesto, se dejó de
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
•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calidad y oportunidad del servicio ofrecido a los menores como quedó demostrado en el presente informe.
•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 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t>
    </r>
  </si>
  <si>
    <r>
      <t xml:space="preserve">1. </t>
    </r>
    <r>
      <rPr>
        <sz val="10"/>
        <rFont val="Arial"/>
        <family val="2"/>
      </rPr>
      <t>Implementar estrategia de alertas  inmediatas  consistente en  emitir correos electronicos  o memorandos, o  videoconferencia una vez sean detectadas las inconsistencias  las  cuales deben consolidarse mensualmente en una bitacora de seguimiento y publicarla en la Intranet.</t>
    </r>
  </si>
  <si>
    <t xml:space="preserve">1.Remitir alertas inmediatas a traves de correos electronicos o memorandos  o videoconferencia    a las areas misonales  y otras igualmente a  Regionales con las observaciones  e inconsistencias  encontradas   exigiendo implementar acciones  de mejora inmediatas . </t>
  </si>
  <si>
    <t xml:space="preserve">correos electronicos o memorandos  o video conferencias .  </t>
  </si>
  <si>
    <r>
      <t>1.</t>
    </r>
    <r>
      <rPr>
        <sz val="10"/>
        <rFont val="Arial"/>
        <family val="2"/>
      </rPr>
      <t>Implementar estrategia de alertas  inmediatas  consistente en  emitir correos electronicos  o memorandos, o  videoconferencia una vez sean detectadas las inconsistencias  las  cuales deben consolidarse mensualmente en una bitacora de seguimiento y publicarla en la Intranet.</t>
    </r>
  </si>
  <si>
    <t xml:space="preserve">2.  Recibir por parte de las areas misionales y  regionales  las acciones correctivas  implementadas y compromisos  con tiempos  de cumplimiento </t>
  </si>
  <si>
    <t xml:space="preserve">accciones correctivas </t>
  </si>
  <si>
    <t>3.  consolidar  en una   bitacora  de seguimiento   las alertas  mensuales y su respectiva retroalimentacion.</t>
  </si>
  <si>
    <t>bitacora</t>
  </si>
  <si>
    <t>4. publicacion de la bitacora mensual en la intranet</t>
  </si>
  <si>
    <t xml:space="preserve">publicaciones </t>
  </si>
  <si>
    <t>2. Construccion de un indicador de eficiencia para el seguimiento en el registro  dela información   SIM.</t>
  </si>
  <si>
    <t xml:space="preserve">1. Reunión para la construcción del indicador de eficencia, seguimiento en el SIM . </t>
  </si>
  <si>
    <t>Indicador de eficiencia.</t>
  </si>
  <si>
    <t>ARGR2013-CGR-PLAN011</t>
  </si>
  <si>
    <r>
      <rPr>
        <b/>
        <sz val="10"/>
        <color theme="1"/>
        <rFont val="Arial"/>
        <family val="2"/>
      </rPr>
      <t>Hallazgo 11. DIRECCIÓN PLANEACIÓN. EVALUACIÓN Y MONITOREO (A)</t>
    </r>
    <r>
      <rPr>
        <sz val="10"/>
        <color theme="1"/>
        <rFont val="Arial"/>
        <family val="2"/>
      </rPr>
      <t xml:space="preserve">
</t>
    </r>
    <r>
      <rPr>
        <sz val="10"/>
        <rFont val="Arial"/>
        <family val="2"/>
      </rPr>
      <t>El Manual del aplicativo SISPA -Sístema de Seguimiento a Planes- lo define como una herramienta diseñada desde la Dirección de Planeación y Control de Gestión para realizar el monitoreo al Plan de Gestión Institucional, capturando el resultado de los indicadores y compromisos, la información presupuestal, cumplimiento de actividades, el análisis cualitativo y la retroalimentación de acuerdo al período de corte establecido para tal fin (hoy SIMEI).
Debido a inconsistencias en el registro y análisis de los responsables de los macroprocesos y en el seguimiento por parte de la Dirección de Evaluación y Monitoreo, se observa que en el aplicativo SISPA no se está reportando el avance y cumplimiento del total de actividades y resultado de indicadores y compromisos.
Esta situación implica que de esta herramienta se esté generando información incompleta, no confiable e inoportuna que el ICBF utiliza como insumo para la toma de decisiones y el mejoramiento de la gestión en el marco de la planeación institucional, además aplicar y documentar acciones correctivas y preventivas en procura de mejorar la efectividad de los procesos.</t>
    </r>
  </si>
  <si>
    <t>1. Análisis y socialización oportuna de los avances cuantitativos y cualitativos de la Gestión Institucional que se registran en el SIMEI (antes SISPA) para su retroalimentación y consistencia en la información.</t>
  </si>
  <si>
    <t xml:space="preserve">1. Generar controles en tiempos para el registro de información, para su posterior retroalimentación a nivel nacional y regional.
</t>
  </si>
  <si>
    <t xml:space="preserve">Notificaciones mediante correos electrónicos
</t>
  </si>
  <si>
    <t xml:space="preserve">2. Publicación de hojas de vida y sus respectivas actualizaciones y modificaciones en intranet, SIMEI y Bitacora.  
</t>
  </si>
  <si>
    <t xml:space="preserve">1. Realizar la publicación de hojas de vida y sus respectivas modificaciones recibidas, según lo establecido en la guia de monitoreo y evaluación publicada en Intranet.
</t>
  </si>
  <si>
    <t xml:space="preserve">Publicacion pagina Intranet
</t>
  </si>
  <si>
    <t>ARGR2013-CGR-PLAN079</t>
  </si>
  <si>
    <r>
      <rPr>
        <b/>
        <sz val="10"/>
        <color theme="1"/>
        <rFont val="Arial"/>
        <family val="2"/>
      </rPr>
      <t>Hallazgo 79. DIRECCIÓN PLANEACIÓN. MODIFICACIONES AL PLAN DE ACCiÓN E INDICADORES (A)</t>
    </r>
    <r>
      <rPr>
        <sz val="10"/>
        <color theme="1"/>
        <rFont val="Arial"/>
        <family val="2"/>
      </rPr>
      <t xml:space="preserve">
</t>
    </r>
    <r>
      <rPr>
        <sz val="10"/>
        <rFont val="Arial"/>
        <family val="2"/>
      </rPr>
      <t>De conformidad con la Resolución N°.010 de enero 02 de 2013, artículo 2°, "el Plan de Acción solo podrá modificarse cuando se adicionen o reduzcan las metas sociales y financieras. (. ..) Los dueños de los procesos interesados en realizar algún cambio al Plan de Acción, deberán tramitar la solicitud correspondiente ante la Dirección de Planeación y Control de Gestión, a través de una comunicación escrita, sustentando técnicamente el porqué de la modificación. La única persona que podrá autorizar la modificación al Plan de Acción será el Director de Planeación y la dependencia que ejecutará la modificación, será la Subdirección de Evaluación",
• Las modificaciones al Plan de Acción e Indicadores en la vigencia 2013 de la Regional Antioqula, no están justificadas en los actos administrativos que modifican la Resolución 10 de 2013, "Por la cual se aprueban los lineamientos de programación y ejecución de metas sociales y financieras vigencia 2013",
• Los denominadores "Número de niños, niñas, adolescentes ubicados en Hogar sustituto" del indicador con código MPM5-P10-1, "Total de niños, niñas y adolescentes ubicados en la modalidad medio Institucional Internado, excluyendo ingresos por SPA y que no estén declarados en adoptabilidad" del indicador MPM5-P10-2 Y "Número de niños, niñas adolescentes con PARD abierto a la fecha de corte" del indicador MPM5-P10-4, fueron disminuidos en dos ocasiones durante la vigencia 2013, lo que ha generado que tales indicadores no cumplan con la tendencia decreciente establecida para los mismos y por tanto se vea afectado el resultado de la gestión de la Regional Antioquia.
• En el caso de los indicadores MP-M1-10 aplicativo Guéntame, MPA1-P4-02 liquidación contratos, MPA1-P5-07 Organización de archivos, MPA5-02-02 Oportunidad atención asuntos conciliables, todos con tendencia creciente, les fueron disminuidos los denominadores de sus fórmulas en dos ocasiones durante la vigencia 2013, lo que ocasionó que el resultado de tales indicadores se sobredimensionara luego de cada modificación.
Situaciones originadas en deficiencias de planeación y gestión administrativa, lo que impacta negativamente el cumplimiento de la misión institucional, no permite ejercer un adecuado control sobre los indicadores, ni la implementación de acciones correctivas.</t>
    </r>
  </si>
  <si>
    <t>1. Publicación de modificaciones de hojas de vida a través de bitacora.</t>
  </si>
  <si>
    <t>1. Realizar la publicación de las modificaciones realizadas a las hojas de vida (metas), según lo establecido en la guia de monitoreo y evaluación publicada en Intranet.</t>
  </si>
  <si>
    <t>Publicacion pagina Intranet</t>
  </si>
  <si>
    <t>ARGR2013-CGR-PLAN116</t>
  </si>
  <si>
    <r>
      <rPr>
        <b/>
        <sz val="10"/>
        <color theme="1"/>
        <rFont val="Arial"/>
        <family val="2"/>
      </rPr>
      <t>Hallazgo 116. DIRECCIÓN PLANEACIÓN. NARIÑO. REPORTE DE INFORMACiÓN DEL APLICATIVO CUÉNTAME (A)</t>
    </r>
    <r>
      <rPr>
        <sz val="10"/>
        <color theme="1"/>
        <rFont val="Arial"/>
        <family val="2"/>
      </rPr>
      <t xml:space="preserve">
NARIÑO: (...) 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
del aplicativo cuéntame y los RAM, por lo que no se evidencia duplicados reales. Tabla No. 42. Duplicados en el mismo Programa del ICBF.
Igualmente al comparar la información suministrada por el ICBF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como se detalla en la siguiente tabla:Tabla No. 43. Cuadro comparativo HCB cerrados.</t>
    </r>
  </si>
  <si>
    <t>1. Aplicar los procesos de mallas de validación a la información del sistema de información CUÉNTAME.</t>
  </si>
  <si>
    <t>3. Elaborar  manual sobre la lectura de información del sistema de información CUENTAME.</t>
  </si>
  <si>
    <t xml:space="preserve">Manual de lectura de información del sistema de información CUENTAME
</t>
  </si>
  <si>
    <t>ARGR2014-CGR-PI-007</t>
  </si>
  <si>
    <t xml:space="preserve">DIRECCIÓN DE PRIMERA INFANCIA -DIRECCIÓN DE NUTRICIÓN </t>
  </si>
  <si>
    <t xml:space="preserve">PRIMERA INFANCIA </t>
  </si>
  <si>
    <r>
      <t xml:space="preserve">Hallazgo N° 7. Programación de metas Plan de Acción (A). Sede Nacional
</t>
    </r>
    <r>
      <rPr>
        <sz val="10"/>
        <rFont val="Arial"/>
        <family val="2"/>
      </rPr>
      <t xml:space="preserve">La Dirección de Nutrición formuló los siguientes indicadores en el Plan de Acción 2014 "Cuadro No.8  - Programación de Metas Dirección de Nutrición ICBF 2014"
No obstante el ICBF dar cumplimiento a las metas planteadas, la CGR observó que su cobertura es baja comparada con el universo de niños y niñas a atender, población que además no es focalizada sino que es atendida por demanda. 
La situación se ratifica con el estudio de Microfocalización adelantado por el ICBF  y la Secretaría de Planeación de Riohacha –solicitado por la Defensoría del Pueblo en la primera Red de Controladores en abril del 2014–, el cual fue realizado en 147 comunidades del municipio y permitió conocer que: “…2.223 niños y niñas menores de 5 años, entre los cuales 2.065 no cuentan con atención alguna del Estado y solo 158 se encuentran en programas de Primera Infancia por parte del ICBF. También se encontraron 525 niños y niñas con problemas de desnutrición para intervención inmediata y 253 madres gestantes y lactantes que requerían ser atendidas en salud y en nutrición… Adicionalmente, las políticas públicas de nutrición ejecutadas por la gobernación, alcaldías municipales y el ICBF no garantizan la cobertura plena para la totalidad de niños y niñas en riesgo de desnutrición y la sostenibilidad de los mismos”.
</t>
    </r>
  </si>
  <si>
    <t>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t>
  </si>
  <si>
    <t>Realizar seguimiento a la contratación del 2016 de la Regional Guajira que permita evidenciar la atención a la población micro focalizada</t>
  </si>
  <si>
    <t xml:space="preserve">Solicitar a la Regional Guajira el acta de Comité de Contratación donde se enuncie la decisión de la contratación con Entidades Administradoras del Servicio para la atención de la población micro focalizada. 
</t>
  </si>
  <si>
    <t>Solicitud a la Regional y Acta de Comité de Contratación de la Regional Guajira</t>
  </si>
  <si>
    <t xml:space="preserve">Realizar seguimiento trimestral a la contratación de la Regional Guajira para verificar la prestación del servicio de la población microfocalizada en las diferentes modalidades de atención en Primera Infancia.
</t>
  </si>
  <si>
    <t xml:space="preserve">Reporte en el aplicativo SIM donde se evidencie la programación y ejecución de los cupos contratados </t>
  </si>
  <si>
    <t>Verificación trimestral de la atención de la población microfocalizada en las diferentes modalidades de atención en Primera Infancia.</t>
  </si>
  <si>
    <t xml:space="preserve">Informe trimestral de la Regional que reporte el cumplimiento de la atención de los beneficiarios del proceso de microfocalización. </t>
  </si>
  <si>
    <t>ARGR2014-CGR-PI-008</t>
  </si>
  <si>
    <t xml:space="preserve">DIRECCIÓN DE PRIMERA INFANCIA </t>
  </si>
  <si>
    <r>
      <t xml:space="preserve">Hallazgo N° 8. Formalización madres comunitarias (A). Sede Nacional
</t>
    </r>
    <r>
      <rPr>
        <sz val="10"/>
        <rFont val="Arial"/>
        <family val="2"/>
      </rPr>
      <t xml:space="preserve">
La entidad no cuenta con la información confiable acerca de las Madres comunitarias que les permita hacer un diagnóstico de la situación real del proceso de formalización y de focalización que conduzca a brindarles herramientas en pro de cualificación, actividades de bienestar, formulación de indicadores y metas.
El avance y cumplimiento del proceso de Formalización de las Madres Comunitarias (61.883 según informe de marzo 2 de 2015 de la Dirección de Primera Infancia), no es objeto de monitoreo y evaluación, de manera que no se cuenta con elementos para la oportunidad de mejora y establecimiento de vínculos de responsabilidad entre los ejecutores y sus resultados.
</t>
    </r>
  </si>
  <si>
    <t>Definir el mecanismo para el diligencimiento de la información de las Madres Comunitarias por parte las Entidades Administradoras del Servicio, que permita contar con información para realización de diagnósticos.</t>
  </si>
  <si>
    <t>Incluir dentro del Sistema de Información Cuéntame las variables relacionadas con las Madres Comunitarias de acuerdo a los requerimientos de información que ha recibido el instituto.</t>
  </si>
  <si>
    <t>Caso de uso</t>
  </si>
  <si>
    <t>ARGR2014-CGR-PI-011</t>
  </si>
  <si>
    <t>DIRECCIÓN DE PRIMERA INFANCIA - CAUCA- DIRECCIÓN DE PLANEACIÓN</t>
  </si>
  <si>
    <r>
      <t xml:space="preserve">Hallazgo N° 11. Tiempo de atención y permanencia de niños y niñas en los programas de atención integral a la primera infancia (A). Cauca
</t>
    </r>
    <r>
      <rPr>
        <sz val="10"/>
        <rFont val="Arial"/>
        <family val="2"/>
      </rPr>
      <t xml:space="preserve">Revisada la base de datos de cobertura de niños atendidos en Programas de Atención Integral a la Primera Infancia, se encontró que la Regional cumplió la meta programada de atender 38.464 niños establecida para el 2014; sin embargo, al confrontar las fechas de vinculación y desvinculación se evidenció que en la Modalidad CDI Familiar, 11.476 beneficiarios (es decir el 27%) fueron atendidos por un período inferior a 4 meses; 6.800 se atendieron entre 4 y 7 meses y el resto 23.508 por un período mayor a 7 meses. Esta situación obedece a la rotación de beneficiarios entre una modalidad y otra que no permite atenderlos por el tiempo programado en el Plan de Acción, en los estudios previos y en los contratos que se suscriben con las Entidades Administradoras del Servicio EAS. "Cuadro No.10 - Cobertura de niños atendidos en Programas de Atención Integral y Cuadro No.11  Periodos de Atención CDI Familiar"
En su respuesta la Entidad argumenta que: “en la Modalidad CDl Familiar las fechas de vinculación y desvinculación de los beneficiarios obedece a la periodicidad con la que estos asisten a la unidad de servicio; la cual, puede tener variaciones de acuerdo al ciclo de vida en que se encuentren algunos beneficiarios; ejemplo: una situación frecuente es el de la Madre Gestante oMujer Lactante quien inicialmente es la usuaria hasta que el niño o niña cumple los seis meses de edad, a partir de ese momento el beneficiario es el niño; lo que conlleva a que en el sistema no se evidencie continuidad en la atención; otra situación a tener en cuenta es la movilización tan alta de la población desplazada”. 
Lo anterior es perfectamente válido, sin embargo, el indicador se diseñó para atender los niños y las niñas durante 364 días durante el 2014, lo cual deja en evidencia que el indicador está mal diseñado y no permite evaluar de manera integral el cumplimiento de la meta.
 </t>
    </r>
  </si>
  <si>
    <t>Verificar que los indicadores del tablero de control que miden atención se ajusten a las características de cada una de las modalidades incluyendo en las observaciones las notas que sean necesarias para la medición adecuada del indicador.</t>
  </si>
  <si>
    <t>Revisar la hoja de vida del indicador de atención integral para la vigencia 2015, verificando que se encuentre la información pertinente para la medición adecuada del indicador</t>
  </si>
  <si>
    <t xml:space="preserve">Acta de reunión . 
</t>
  </si>
  <si>
    <t>Coordinar con la Dirección de planeación una reunión para la revisión de la Hoja de Vida de los Indicadores del 2016.</t>
  </si>
  <si>
    <t>Elaborar la Hoja de Vida del indicador para la vigencia 2016 teniendo en cuenta las observaciones identificadas</t>
  </si>
  <si>
    <t>Hoja de vida del indicador 2016 ajustada</t>
  </si>
  <si>
    <t>ARGR2014-CGR-PI-015</t>
  </si>
  <si>
    <r>
      <t xml:space="preserve">Hallazgo N° 15. Constitución reservas presupuestales y vigencias futuras (A). Sede Nacional
</t>
    </r>
    <r>
      <rPr>
        <sz val="10"/>
        <rFont val="Arial"/>
        <family val="2"/>
      </rPr>
      <t xml:space="preserve">
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
De estos recursos dejados de ejecutar, $429.803,65 millones equivalentes al 16.41%, corresponden a fuente Recursos de la Nación, como se indica en el cuadro siguiente elaborado por la CGR con base en los datos suministrados por el ICBF.  "Cuadro No.19"
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"Cuadro No.20 "
</t>
    </r>
    <r>
      <rPr>
        <b/>
        <sz val="10"/>
        <rFont val="Arial"/>
        <family val="2"/>
      </rPr>
      <t xml:space="preserve">
</t>
    </r>
  </si>
  <si>
    <t>Establecer las reales necesidades de los cupos de vigencias futuras para cada regional y ejercer el control y seguimiento  a su debida constitución.</t>
  </si>
  <si>
    <t xml:space="preserve">Validar y consolidar las necesidades reales de la Dirección de Primera Infancia para solicitar el cupo de Vigencia Futura que se requieren para atender esta necesidades                                                                                                                                                                                                                                                                                                                                                    </t>
  </si>
  <si>
    <t xml:space="preserve">Consolidación de necesidades
</t>
  </si>
  <si>
    <t xml:space="preserve">Solicitud de Vigencia Futura para atender esta necesidades de la Dirección de Primera Infancia                                   </t>
  </si>
  <si>
    <t>Solicitud de vigencia futura</t>
  </si>
  <si>
    <t>Seguimiento a la contratación realizada con los recursos de Vigencia Futura</t>
  </si>
  <si>
    <t xml:space="preserve">AE2014-CGR-PI-032
</t>
  </si>
  <si>
    <r>
      <t xml:space="preserve">Hallazgo No. 32. Parte 1. Con presunta incidencia administrativa. Estándares de calidad Modalidades de Educación Inicial Estrategia “De Cero a Siempre”- ICBF. Nariño (A)
</t>
    </r>
    <r>
      <rPr>
        <sz val="10"/>
        <color indexed="8"/>
        <rFont val="Arial"/>
        <family val="2"/>
      </rPr>
      <t xml:space="preserve">
El  manual  operativo  “Modalidades  de  educación  inicial  en  el  Marco  de  una Atención Integral para la Primera Infancia” establece que el equipo técnico- administrativo de los Centros Zonales ICBF deberá soportar el ejercicio de supervisión y realizarán, cuatro visitas técnicas al año, contando con la participación de profesionales psicosociales, nutricionistas, financieros y administrativo  según  la  disponibilidad  de  los  mismos,  con  el  fin  de  dar  la orientación a los prestadores de servicio en las diferentes áreas o componentes por cada modalidad.
Durante las visitas efectuadas a las Empresas Administradoras de Servicios – EAS, modalidad institucional se pudo establecer que el ICBF en el presente año realizó visita de supervisión para verificación del cumplimiento de los Estándares de calidad aplicando el anexo 41 “Aseguramiento a estándares a HI”, en la que se calificaron únicamente 28  variables de  resultado, de  proceso  y de  estructura, calificando con un cumplimiento de 100 sobre 100, y se pudo establecer que si en alguno   de   ellos   se  concertó   un   plan  de   mejoramiento   no   se   evidenció seguimientos a éstos.</t>
    </r>
    <r>
      <rPr>
        <b/>
        <sz val="10"/>
        <color indexed="8"/>
        <rFont val="Arial"/>
        <family val="2"/>
      </rPr>
      <t xml:space="preserve">
</t>
    </r>
  </si>
  <si>
    <t>En consecuencia, la Contraloría General de la República encuentra que el manejo de cifras, datos y conceptos emitidos por el ICBF no garantizan confiabilidad absoluta.
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t>
  </si>
  <si>
    <t>Traslado a la DPI del Hallazgo el día 13 de Octubre de 2015
Teniendo en cuenta el compromiso de traslado del hallazgo 32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</si>
  <si>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</si>
  <si>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32. Parte 2. Con presunta incidencia administrativa. Estándares de calidad Modalidades de Educación Inicial Estrategia “De Cero a Siempre”- ICBF. Nariño (A)
</t>
    </r>
    <r>
      <rPr>
        <sz val="10"/>
        <color indexed="8"/>
        <rFont val="Arial"/>
        <family val="2"/>
      </rPr>
      <t xml:space="preserve">
La verificación efectuada durante el desarrollo de la auditoria a la Política Social Primera  infancia se enfocó  a  evaluar  el  cumplimiento  de  una  muestra  de  45 estándares de calidad en 13 EAS modalidades institucionales ubicadas en Pasto, Ipiales, Potosí, Guachucal y Chachaguí, obteniéndose el siguiente resultado:
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t>
    </r>
    <r>
      <rPr>
        <b/>
        <sz val="10"/>
        <color indexed="8"/>
        <rFont val="Arial"/>
        <family val="2"/>
      </rPr>
      <t xml:space="preserve">
</t>
    </r>
  </si>
  <si>
    <t>Traslado a la DPI del Hallazgo el día 13 de Octubre de 2015
Teniendo en cuenta el compromiso de traslado del hallazgo 32 parte 2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</si>
  <si>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parte 2 a la DPI, y teniendo en cuenta el esquema de supervisión implementado a partir de mayo de la presente anualidad, se reformula la acción de mejora de la siguiente forma:
Informe 4. Periodo Mayo - Julio
Informe 5. Periodo Agosto - Octubre
Informe 6. Periodo Noviembre - Diciembre</t>
  </si>
  <si>
    <t xml:space="preserve">Hallazgo No. 32. Parte 3. Con presunta incidencia administrativa. Estándares de calidad Modalidades de Educación Inicial Estrategia “De Cero a Siempre”- ICBF. Nariño (A)
a. Familia, comunidad y redes sociales
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
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
</t>
  </si>
  <si>
    <t>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t>
  </si>
  <si>
    <t>Traslado a la DPI del Hallazgo el día 13 de Octubre de 2015
Teniendo en cuenta el compromiso de traslado del hallazgo 32  parte 3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</si>
  <si>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parte 3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</si>
  <si>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32. Parte 4. Con presunta incidencia administrativa. Estándares de calidad Modalidades de Educación Inicial Estrategia “De Cero a Siempre”- ICBF. Nariño (A)
</t>
    </r>
    <r>
      <rPr>
        <sz val="10"/>
        <color indexed="8"/>
        <rFont val="Arial"/>
        <family val="2"/>
      </rPr>
      <t xml:space="preserve">
b.  Salud y nutrición
En 12 EAS no se encontraron soportes de acciones efectuadas respecto a dar información y orientación   a las familias y/o cuidadores, sobre la presencia de alteraciones en el desarrollo de los niños y niñas (cognitivo, sensorial, motor, socio-afectiva, lenguaje)”, aduciendo que no se les ha presentado casos.
El  CDI  EMAUS  (Potosí)  cuenta  con  el  manual  de  BPM,  se  encuentran diligenciados los formatos de limpieza y desinfección, firmados por el supervisor, formato de registro de residuos sólidos y líquidos, registro de control de plagas, sin embargo no tiene el registro de lavado del tanque de almacenamiento.
El  CDI  Gotitas  de  Amor  cuenta  con  un  Manual  de  Buenas  Prácticas  de
Manufactura pero no se encuentra evidencia de su implementación.
El CDI Gotitas de Amor conoce pero no promueve el programa de suplementación con micronutrientes desarrollado por el sector salud y cuenta con un plan de saneamiento básico, pero no se evidencia su implementación.</t>
    </r>
  </si>
  <si>
    <t>Traslado a la DPI del Hallazgo el día 13 de Octubre de 2015
Teniendo en cuenta el compromiso de traslado del hallazgo 32 parte 4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</si>
  <si>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parte 4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</si>
  <si>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32. Parte 5. Con presunta incidencia administrativa. Estándares de calidad Modalidades de Educación Inicial Estrategia “De Cero a Siempre”- ICBF. Nariño (A)
</t>
    </r>
    <r>
      <rPr>
        <sz val="10"/>
        <color indexed="8"/>
        <rFont val="Arial"/>
        <family val="2"/>
      </rPr>
      <t xml:space="preserve">
c.  Proyecto pedagógico
Los CDI HI Santa Matilde, el Carmen, Corazón de María, Carrusel de los Niños
(Ipiales) cuentan con un proyecto pedagógico coherente con los lineamientos y orientaciones pedagógicas de educación inicial, sin embargo, no se encuentra articulado con las entidades competentes comprometidas con la estrategia, es construido por el personal docente, administrativo y padres de familia. El CDI Británico y Agualongo, se encuentra en proceso de construcción.</t>
    </r>
    <r>
      <rPr>
        <b/>
        <sz val="10"/>
        <color indexed="8"/>
        <rFont val="Arial"/>
        <family val="2"/>
      </rPr>
      <t xml:space="preserve">
</t>
    </r>
  </si>
  <si>
    <t>Traslado a la DPI del Hallazgo el día 13 de Octubre de 2015
Teniendo en cuenta el compromiso de traslado del hallazgo 32 parte 5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</si>
  <si>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parte 5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</si>
  <si>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32. Parte 6. Con presunta incidencia administrativa. Estándares de calidad Modalidades de Educación Inicial Estrategia “De Cero a Siempre”- ICBF. Nariño (A)
</t>
    </r>
    <r>
      <rPr>
        <sz val="10"/>
        <color indexed="8"/>
        <rFont val="Arial"/>
        <family val="2"/>
      </rPr>
      <t>d.  Ambientes pedagógicos y protectores
Los CDI El Carmen, Nueva Generación y Nuevo Amanecer no poseen planos de evacuación, y el primero tampoco cuenta con Actas de conformación de la brigada y el CDI Gotitas de Amor no tiene señalización informativa que identifique las áreas del CDI y en el CDI Nueva Generación la carga del extintor se encuentra sin vigencia.
Los CDI El Carmen, Agualongo y Cabrera del operador Colegio Británico conformaron las brigadas de emergencia posterior a la visita de auditoría, lo que se constituye como acción corregida dentro del proceso auditor.
Estándar 33. El CDI Gotitas de Amor presenta los carnés de las pólizas de 113 niños, existen  4 para corrección en el nombre del niño.
El Jardín Social Gotitas de la Felicidad, CDI Nueva Generación, Gotitas de Amor, no han  diseñado ni documenta e implementa procesos y procedimientos para los casos fortuitos de extravío o muerte de un niño o niña.
Aunque el CDI Gotitas de Amor cuenta con un instrumento para registrar novedades, no lo usa oportunamente o no se encontró registros según los casos presentados.
El CDI El Carmen y Guacamullos de Guachucal cuentan con una infraestructura física en una vía de alto tráfico lo que puede ocasionar riesgo de accidentes de los niños.</t>
    </r>
  </si>
  <si>
    <t>Traslado a la DPI del Hallazgo el día 13 de Octubre de 2015
Teniendo en cuenta el compromiso de traslado del hallazgo 32 parte 6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</si>
  <si>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parte 6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</si>
  <si>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32. Parte 7. Con presunta incidencia administrativa. Estándares de calidad Modalidades de Educación Inicial Estrategia “De Cero a Siempre”- ICBF. Nariño (A)
</t>
    </r>
    <r>
      <rPr>
        <sz val="10"/>
        <color indexed="8"/>
        <rFont val="Arial"/>
        <family val="2"/>
      </rPr>
      <t xml:space="preserve">d.  Ambientes pedagógicos y protectores
El CDI Nueva Generación, se encuentra construido junto a la plaza de mercado, es decir que está localizado dentro de entornos contaminantes.   Se detectaron goteras, grietas, problemas de acústica. Aunque se ha solicitado a la Alcaldía que se subsanen las fallas, aún no se ha dado solución.
Las EAS en arrendamiento visitadas no han realizado acciones para la adecuación de espacios que posibiliten la accesibilidad y movilidad de los niños y niñas con discapacidad de acuerdo a la normatividad vigente, ni cuentan con el área requerida de acuerdo al cupo de atención.
Respecto a las condiciones de seguridad, en el CDI El Carmen las puertas y pasamanos presentan deterioro por oxido, el piso está en regular estado, si bien las tomas se encuentran altos, se observa cables por fuera, la puerta que conduce a  la  terraza  es  de  rejas,  las  cuales  son  muy  separadas  pueden  provocar accidentes a los niños, la infraestructura del CDI es de 4 pisos. En el CDI Británico - Agualongo se observa gradas sin pasamanos completos.
El área administrativa del CDI Agualongo operado por el Colegio Musical Británico y el área de enfermería de los CDI Agualongo, Nueva Generación, Piloto no cumple con las condiciones de infraestructura adecuadas a las especificaciones técnicas.
En el CDI Emaus se encontraron elementos de aseo e insecticidas al alcance de los menores.
El CDI Gotitas de Amor no garantiza condiciones de seguridad que evite riesgos de  accidentes  de  conformidad  con  los  aspectos  señalados  en  cuanto  a Condiciones de seguridad del inmueble debido a que la infraestructura presenta humedad en los muros y muro de contención sin protección.
</t>
    </r>
  </si>
  <si>
    <t>Traslado a la DPI del Hallazgo el día 13 de Octubre de 2015
Teniendo en cuenta el compromiso de traslado del hallazgo 32 parte 7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</si>
  <si>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parte 7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</si>
  <si>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32. Parte 8. Con presunta incidencia administrativa. Estándares de calidad Modalidades de Educación Inicial Estrategia “De Cero a Siempre”- ICBF. Nariño (A)
</t>
    </r>
    <r>
      <rPr>
        <sz val="10"/>
        <color indexed="8"/>
        <rFont val="Arial"/>
        <family val="2"/>
      </rPr>
      <t xml:space="preserve">
e.  Gestión y administración
Los CDIs visitados, excepto el Carmen y Emaus, no cuentan con un proceso de seguimiento al cumplimiento de estándares y planes de mejora.
El Centro de Desarrollo Infantil Niña María y Gotitas de Amor no definen e implementan mecanismos para la evaluación de la satisfacción del servicio con niños, niñas, familias y talento humano y a partir de los resultados establece e implementa acciones de mejora.
Estándar 70.  El  CDI Niña  María,  PROINCO,  Corazón  de  María  y  Gotitas  de Felicidad, Gotitas de Amor, no cuentan con un procedimiento diseñado e implementado  para  el tratamiento  de  PQR que  le  permita  analizar,  evaluar  y tramitar las sugerencias, quejas y reclamos que genere la comunidad institucional.
En cuanto a niños pertenecientes al grupo étnico se encontró que el CDI Guacamullos y Semillitas de Guachucal atienden a 72 niños,  CDI Manantial, a 12 niños, EMAUS, a 4, Nueva generación, 18 niños.
En dichos CDI, a excepción de Guacamullos, se aplican parcialmente las recomendaciones sobre enfoque étnico diferencial en comunidades indígenas, si bien practican algunas actividades de usos y costumbres étnicas, no existe un diagnóstico de la situación de los niños y niñas menores de 5 años, ni se fortalece su cultura, en cuanto a la parte nutricional no existe concertación con las autoridades indígenas, para la elaboración de derivaciones de menú balanceadas nutricionalmente de acuerdo con los estándares de nutrición, a partir de los productos propios de la región, el menú se brinda de acuerdo a las minutas establecidas por el ICBF.
</t>
    </r>
  </si>
  <si>
    <t>Traslado a la DPI del Hallazgo el día 13 de Octubre de 2015
Teniendo en cuenta el compromiso de traslado del hallazgo 32 parte 8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</si>
  <si>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32 parte 8 a la DPI, y teniendo en cuenta el esquema de supervisión implementado a partir de mayo de la presente anualidad, se reformula la acción de mejora de la siguiente forma:
Informe 4. Periodo Mayo - Julio
Informe 5. Periodo Agosto - Octubre
Informe 6. Periodo Noviembre - Diciembre</t>
  </si>
  <si>
    <t xml:space="preserve">AE2014-CGR-PI-033
</t>
  </si>
  <si>
    <r>
      <t xml:space="preserve">Hallazgo No. 33. Parte 1. Con presunta incidencia administrativa - disciplinaria. Guía de supervisión estándares de calidad – ICBF. Nariño (A-D)
</t>
    </r>
    <r>
      <rPr>
        <sz val="10"/>
        <color indexed="8"/>
        <rFont val="Arial"/>
        <family val="2"/>
      </rPr>
      <t xml:space="preserve">
Según la Guía orientadora para el diseño e implementación del Plan Operativo para la Atención Integral del ICBF, uno de los avances más importantes de la estrategia ha sido el diseño de los estándares de calidad para la prestación de servicios  de  educación  inicial  en  el marco de  una  atención  integral,  para  las modalidades  Centro de  Desarrollo  Infantil  (CDI)  Institucional  y Familiar.  Estos estándares buscan por una parte nivelar la calidad de los servicios de educación inicial y por otra, elevar los criterios de calidad para todos los servicios de atención a la primera infancia en el país, de manera que cuenten con acciones que garanticen de forma oportuna, el desarrollo integral de los niños y niñas menores de cinco años en el país, sin importar la condición de ingreso de sus familias y su contexto geográfico y cultural.</t>
    </r>
  </si>
  <si>
    <t>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 Esta  conducta  se  constituye  en hallazgo administrativo  con presunta incidencia disciplinaria.</t>
  </si>
  <si>
    <t>Traslado a la DPI del Hallazgo el día 13 de Octubre de 2015
Teniendo en cuenta el compromiso de traslado del hallazgo 33 parte 1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</si>
  <si>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33 parte 1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</si>
  <si>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33. Parte 2. Con presunta incidencia administrativa - disciplinaria. Guía de supervisión estándares de calidad – ICBF. Nariño (A-D)
</t>
    </r>
    <r>
      <rPr>
        <sz val="10"/>
        <color indexed="8"/>
        <rFont val="Arial"/>
        <family val="2"/>
      </rPr>
      <t>Las visitas de supervisión deberán ser realizadas por el equipo del centro zonal, contando con la participación de profesionales psicosociales, nutricionistas, financieros y administrativo según la disponibilidad de los mismos, con el fin de dar la orientación a los prestadores de servicio en las diferentes áreas o componentes de la modalidad, para ello los equipos y supervisores contarán con el siguiente insumo: Guía de Visita de Supervisión relaciona los diferentes estándares de la modalidad, orientando las fuentes de verificación a ser revisadas o entregadas por las entidades administradoras del servicio - EAS.   Anexo 7. Instrumento de supervisión para Centros de Desarrollo Infantil.</t>
    </r>
  </si>
  <si>
    <t>Traslado a la DPI del Hallazgo el día 13 de Octubre de 2015
Teniendo en cuenta el compromiso de traslado del hallazgo 33 parte 2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</si>
  <si>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33 parte 2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</si>
  <si>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t xml:space="preserve">Hallazgo No. 33. Parte 3. Con presunta incidencia administrativa - disciplinaria. Guía de supervisión estándares de calidad – ICBF. Nariño (A-D)
</t>
    </r>
    <r>
      <rPr>
        <sz val="10"/>
        <color indexed="8"/>
        <rFont val="Arial"/>
        <family val="2"/>
      </rPr>
      <t>Se verificó, en el ICBF, los informes de supervisión que realizan los profesionales a los centros de atención integral y hogares infantiles,   observando que este control se ejerce al cumplimiento de las cláusulas contractuales de los contratos de aportes diligenciando el formato correspondiente, sin tener en cuenta el seguimiento a la gestión desarrollada por los prestadores del servicio en cuanto al cumplimiento  de  los  estándares  de  calidad  dando  aplicación  al  anexo  7 establecido en el Manual operativo ICBF, el que evalúa 6 componentes (Familia comunidad y redes sociales, salud y nutrición, proceso pedagógico, talento humano,  ambientes  educativos  y  administración  y  Gestión)  de  los  cuales  se derivan acciones que buscan garantizar el desarrollo integral de los niños y niñas menores de 5 años a nivel nacional.
Así mismo, no se encontró planes de mejoramiento, por parte de las entidades administradoras del servicio con el fin de que se logre el cumplimiento de los estándares de calidad.</t>
    </r>
  </si>
  <si>
    <t>Traslado a la DPI del Hallazgo el día 13 de Octubre de 2015
Teniendo en cuenta el compromiso de traslado del hallazgo 33 parte 3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</si>
  <si>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33 parte 3 a la DPI, y teniendo en cuenta el esquema de supervisión implementado a partir de mayo de la presente anualidad, se reformula la acción de mejora de la siguiente forma:
Informe 4. Periodo Mayo - Julio
Informe 5. Periodo Agosto - Octubre
Informe 6. Periodo Noviembre - Diciembre</t>
  </si>
  <si>
    <t>AE2014-CGR-PI-038</t>
  </si>
  <si>
    <r>
      <t xml:space="preserve">Hallazgo No. 38. Parte 1. Con presunta incidencia administrativa.   Estándares de Calidad. ICBF. Risaralda (A)
</t>
    </r>
    <r>
      <rPr>
        <sz val="10"/>
        <color indexed="8"/>
        <rFont val="Arial"/>
        <family val="2"/>
      </rPr>
      <t xml:space="preserve">Contraviniendo lo estipulado en el artículo 2, 44 y 209 de la Constitución Política de Colombia que establece que las autoridades administrativas deben coordinar sus actuaciones para el adecuado cumplimiento de los fines esenciales del Estado y en relación con los derechos fundamentales de los niños: la vida, la integridad física, la salud y la seguridad social, la alimentación equilibrada, deben éstos ser objeto de especial atención”, tabla 5 estándar 53 del Anexo 1 (Estándares de Calidad) “Modalidades de educación Inicial en el marco de una atención integral para la primera infancia de los servicios contratados por el Instituto Colombiano de Bienestar  Familiar;  se  encontró  que  la  Regional  no  ha  dispuesto  de  manera efectiva el cumplimiento de algunos estándares de calidad en diferentes centros de atención de la primera infancia del departamento: (Cuadro No. 27. Estándares de Calidad).
</t>
    </r>
  </si>
  <si>
    <t>Lo anterior debido a deficiencias en el seguimiento, supervisión y control que debe ejercer el ICBF Regional Risaralda, lo que genera riesgo en la integridad y vida de los menores de edad que se encuentran siendo atendidos en estos lugares.</t>
  </si>
  <si>
    <t>Traslado a la DPI del Hallazgo el día 13 de Octubre de 2015
Teniendo en cuenta el compromiso de traslado del hallazgo 38 parte 1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</si>
  <si>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38 parte 1 a la DPI, y teniendo en cuenta el esquema de supervisión implementado a partir de mayo de la presente anualidad, se reformula la acción de mejora de la siguiente forma:
Informe 4. Periodo Mayo - Julio
Informe 5. Periodo Agosto - Octubre
Informe 6. Periodo Noviembre - Diciembre</t>
  </si>
  <si>
    <t>AE2014-CGR-PI-040</t>
  </si>
  <si>
    <r>
      <t xml:space="preserve">Hallazgo No. 40. Parte 1. Con presunta incidencia administrativa. Personal requerido para prestación del servicio -  ICBF. Risaralda (A)
</t>
    </r>
    <r>
      <rPr>
        <sz val="10"/>
        <color indexed="8"/>
        <rFont val="Arial"/>
        <family val="2"/>
      </rPr>
      <t>Inobservando los Estándares de Calidad para modalidades de Educación Inicial, Modalidad Institucional, Estándar No. 37 y Modalidad Familiar, Estándar No. 37, Modalidad Institucional Estándar No. 63 y Modalidad Familiar, Estándar No. 60, se observó que “El CDI Institucional de Quinchía (Baterito, Irra y Naranjal) y Mistrató y el CDI Familiar de Quinchía, no cuentan con el número de personas  requeridas para la atención con calidad de los niños y niñas;  así mismo, se encontró que el coordinador del CDI Institucional de Quinchía (Baterito, Irra y Naranjal) y Mistrató, no reporta al operador faltantes de personal, de acuerdo al número de la planta necesarias para prestar una atención  con calidad a los niños y niñas de los CDI.</t>
    </r>
  </si>
  <si>
    <t>Lo anterior,  evidencia deficiencias en la supervisión, monitoreo y control que debe brindar el ICBF Regional Risaralda en los Centros Zonales a la ejecución del contrato por parte de los operadores, afectando la prestación del servicio de la población de la primera infancia.</t>
  </si>
  <si>
    <t>Traslado a la DPI del Hallazgo el día 13 de Octubre de 2015
Teniendo en cuenta el compromiso de traslado del hallazgo 40 parte 1,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</si>
  <si>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40 parte 1 a la DPI, y teniendo en cuenta el esquema de supervisión implementado a partir de mayo de la presente anualidad, se reformula la acción de mejora de la siguiente forma:
Informe 4. Periodo Mayo - Julio
Informe 5. Periodo Agosto - Octubre
Informe 6. Periodo Noviembre - Diciembre</t>
  </si>
  <si>
    <r>
      <rPr>
        <b/>
        <sz val="10"/>
        <rFont val="Arial"/>
        <family val="2"/>
      </rPr>
      <t xml:space="preserve">Hallazgo N° 43. Planeación contractual (A). Huila </t>
    </r>
    <r>
      <rPr>
        <sz val="10"/>
        <rFont val="Arial"/>
        <family val="2"/>
      </rPr>
      <t xml:space="preserve">
Contratos de aporte, 129, 119, 168, 118, 154, 174 de 2014 celebrado entre el ICBF y Asociaciones de Usuarios del Barrio Luis Ignacio Andrade, Secretariado Diocesano de Pastoral Social , Barrio la Florida, AVOSS, Barrio San Francisco de Asís del Municipio de Neiva, Hogares comunitarios de Bienestar Inspección de ITAIBE-San Félix respectivamente, iniciaron con 155 días hasta el 30 de septiembre de 2014 y posteriormente se efectuaron dos modificaciones de 4 meses más, es decir hasta el 30 de enero de 2015, así mismo el incremento presupuestal en un 42%, justificando técnicamente que no se puede suspender el servicio.</t>
    </r>
  </si>
  <si>
    <t>Evaluar las necesidades de cobertura para la atención de la Dirección de Primera Infancia y el presupuesto requerido</t>
  </si>
  <si>
    <t>Estimar las necesidades de recursos para garantizar el sostenimiento de las cobertura actual y las ampliaciones.</t>
  </si>
  <si>
    <t>Memorando a la Dirección de Planeación</t>
  </si>
  <si>
    <t>ARGR2014-CGR-PI-046</t>
  </si>
  <si>
    <r>
      <t>Hallazgo N° 46</t>
    </r>
    <r>
      <rPr>
        <b/>
        <sz val="10"/>
        <color indexed="8"/>
        <rFont val="Arial"/>
        <family val="2"/>
      </rPr>
      <t xml:space="preserve"> Programa Día-Imposición de multas (A-D).Sede Nacional
</t>
    </r>
    <r>
      <rPr>
        <sz val="10"/>
        <color indexed="8"/>
        <rFont val="Arial"/>
        <family val="2"/>
      </rPr>
      <t>La interventoría realizada por la firma JHAV Mc GREGOR, contratada para velar por la correcta ejecución de los contratos de aporte Nos. 1728; 1729 y 1731 de 2013, determinó una serie de presuntos incumplimientos de las obligaciones contractuales señaladas en los conceptos técnicos con sugerencia de multa, fundamentados en la inadecuada entrega del producto por parte de los contratistas, indebidas condiciones de almacenamiento en la unidad de servicio, la no realización de capacitación de Plan de Manejo Ambiental por parte del contratista al AEC. 
Sin embargo, el ICBF no ha iniciado los procesos establecidos para tal efecto y las declaratorias de incumplimiento, la imposición de multas o la afectación de las pólizas suscritas para amparar los contratos, así como para la estimación de los perjuicios sufridos por la entidad contratante, y a efecto de respetar el debido proceso al afectado que refiere el artículo 17 de la Ley 1150 de 2007 y el artículo 86 de la Ley 1474 de 2011.
Hecho advertido en la información remitida por el ICBF el 07 de abril de 2015, como respuesta a la circularización realizada por la CGR a los supervisores de los contratos N°. 1728, 1729, 1731 de 2013, quienes dan a conocer situaciones que para mayor precisión se esbozan a continuación:</t>
    </r>
    <r>
      <rPr>
        <b/>
        <sz val="10"/>
        <color indexed="8"/>
        <rFont val="Arial"/>
        <family val="2"/>
      </rPr>
      <t xml:space="preserve"> (verificar información pags. 97,98,99)</t>
    </r>
  </si>
  <si>
    <t>Fortalecer el seguimiento a los posibles incumplimientos de los contratos a cargo de la Subdirección de Operación para la Atención a la Primera Infancia y tomar medidas oportunas para su manejo administrativo y jurídico.</t>
  </si>
  <si>
    <t>Realizar una sesión de trabajo con el Subdirector de Operaciones de manera bimestral, en donde los profesionales que apoyan la supervisión de los contratos a su cargo, presenten los posibles incumplimientos para su estudio.</t>
  </si>
  <si>
    <t>Elaborar un informe de seguimiento sobre los presuntos incumplimientos dando alcance al informe final de supervisión de los contratos enunciados.</t>
  </si>
  <si>
    <t>ARGR2014-CGR-PI-047</t>
  </si>
  <si>
    <r>
      <t xml:space="preserve">
Hallazgo N° 47. Ejecución anticipo contrato de aporte N° 1728 de 2013 (A - IP). Sede Nacional
</t>
    </r>
    <r>
      <rPr>
        <sz val="10"/>
        <rFont val="Arial"/>
        <family val="2"/>
      </rPr>
      <t xml:space="preserve">Existe incumplimiento en las obligaciones derivadas del contrato N°1728, al no ser posible identificar los gastos que se hicieron con cargo a éste, habida cuenta que el contratista no presentó los informes mensuales de ejecución a los que estaba obligado, según lo establece el literal d) del parágrafo segundo de la cláusula novena del precitado contrato y lo plasmado en el acta N°001 del 10/01/2014 del Comité de Atención Integral de la Primera Infancia.
Incertidumbre que es mayor, cuando se observa que dentro del contrato no quedó establecido que el anticipo debía ser manejado en una fiducia, sino en una cuenta bancaria, lo cual es contrario a lo dispuesto en la Ley 1474 de 2011 que en su artículo 91... (pag. 100)
Al examinar los extractos bancarios contentivos de los movimientos de la cuenta N° 065071680 (Banco de Bogotá) donde fue manejado el anticipo, solo informa de la dispersión de pagos efectuada, pero no fueron adjuntados los soportes de ello, ni los informes mensuales de la ejecución que debía presentar el contratista, de conformidad con lo estipulado en el contrato. 
</t>
    </r>
  </si>
  <si>
    <t>Situación que conlleva a indicar incumplimiento del estatuto anticorrupción contemplado en la norma aludida, y de las cláusulas contenidas en el contrato, así como deficiencias de control por parte de la supervisión e interventoría. Hallazgo administrativo frente al cual se iniciará una indagación preliminar.</t>
  </si>
  <si>
    <t>Socializar a los supervisores de contratos de la DPI, las acciones y normatividad relacionada con los anticipos, para los casos de contratos que contemplen su manejo.</t>
  </si>
  <si>
    <t>Solicitar a la Dirección de Contratación la normatividad vigente y las indicaciones para el manejo de los anticipos de los contratos de aporte y/o convenios que se celebren y estén a cargo de la DPI.</t>
  </si>
  <si>
    <t xml:space="preserve">Solicitud Direccion de Contratacion </t>
  </si>
  <si>
    <t xml:space="preserve">Incluir en los estudios previos y los contratos que se realicen para la contratación del 2016, mayores precisiones sobre el manejo de los anticipos, si aplica. </t>
  </si>
  <si>
    <t xml:space="preserve">Relación de contratos con anticipo para el 2016 </t>
  </si>
  <si>
    <t>Realizar seguimiento de los contratos supervisados en la Dirección de Primera Infancia que tengan manejo de anticipo de acuerdo a lo pactado contractualmente.Dicho seguimiento debe realizarlo el supervisor designado.</t>
  </si>
  <si>
    <t xml:space="preserve">Informe trimestral de seguimiento de contratos con anticipo
 </t>
  </si>
  <si>
    <t>ARGR2014-CGR-PI-048</t>
  </si>
  <si>
    <r>
      <t xml:space="preserve">
</t>
    </r>
    <r>
      <rPr>
        <b/>
        <sz val="10"/>
        <rFont val="Arial"/>
        <family val="2"/>
      </rPr>
      <t xml:space="preserve">Hallazgo N° 48. Convenios y contratos de aporte (A). Sede Nacional
</t>
    </r>
    <r>
      <rPr>
        <sz val="10"/>
        <rFont val="Arial"/>
        <family val="2"/>
      </rPr>
      <t xml:space="preserve">
El objeto  del convenio de aporte N° 1583 de 2013, suscrito por $1.420 millones con el contratista Compartamos con Colombia, no permite hacer un análisis cuantitativo ni cualitativo al cumplimiento del mismo, por cuanto su alcance es ambiguo y difuso, como se aprecia a continuación.. (pag. 101..)
Como se observa, el resultado final del contrato consistió en un documento donde se establecen una serie de recomendaciones con el fin de presentar un portafolio o diagnóstico que permita dar a conocer los beneficios de las soluciones en el ámbito de la Primera Infancia, informe que además anuncia la continuidad del proyecto con el fin de que el ICBF esté a la vanguardia e innovación de soluciones que ataquen problemas asociados a los espacios de atención a la Primera Infancia. 
De lo expuesto, es dable indicar que no se observa el principio de responsabilidad consagrado en el artículo 26 de la Ley 80 de 1993 y en el numeral 2.2.1. del Manual de Contratación del ICBF (Resolución N° 2690 de 2012), que refiere: “el objeto del contrato es la descripción clara, detallada y precisa de los bienes, servicios u obras que requiere la entidad, se deben definir un objeto con características técnicas y de calidad que permita individualizar el bien o servicio con el cual se satisface la necesidad del ICBF”, pues al ser el objeto contractual etéreo e impreciso, no permite determinar, ni identificar la población a atender, su ejecución, unidades aplicativas y el resultado final, llamando la atención los recursos comprometidos, en el entendido que estos van dirigidos a la atención de la Primera Infancia, desconociéndose si éste se suscribió para entregar un informe como resultado del contrato, o un proyecto de recomendaciones para suscribir otro contrato, como se evidencia en el informe final del mismo. 
</t>
    </r>
  </si>
  <si>
    <t>Realizar minutas para socializar en comités con la Dirección de Contratación de manera semanal, en donde los profesionales que apoyan la elaboración de los contratos a su cargo, presenten los posibles incumplimientos para su estudio.</t>
  </si>
  <si>
    <t>ARGR2014-CGR-PI-049</t>
  </si>
  <si>
    <r>
      <t xml:space="preserve">
Hallazgo N° 49. Convenios y contratos de aporte (A - D). Sede Nacional, 
Convenio N° 1639 de 2013:   </t>
    </r>
    <r>
      <rPr>
        <sz val="10"/>
        <color indexed="8"/>
        <rFont val="Arial"/>
        <family val="2"/>
      </rPr>
      <t>El ICBF suscribió el 7 de noviembre de 2013 el convenio  N° 1639 de 2013 con la Gobernación de Antioquia por $11.146.7 millones, el cual inició su ejecución y durante un lapso de seis (6) meses, la entidad no contó con las bases de datos de los menores, que permitieran focalizar e identificar la población objetivo de atención, de conformidad con el numeral 7 clausula décima tercera del convenio, que refiere: “proporcionar las herramientas acordadas por las partes y la asistencia técnica requerida para el registro y reporte de la información de los beneficiarios”.
Lo anterior se desprende de lo observado en las actas de comité técnico del 3 de abril y 13 de junio de 2014, suscritas entre el ICBF y el Departamento de Antioquia donde se señala: 
“Dado que no se recibió la base de datos de DIA de los 51000 niños y niñas con el personal de MANA se comprometió a realizar la focalización de los niños y las niñas con el personal de MANA y con los empleados de complementación alimentaria en los municipios. A la fecha no se tiene el reporte final del número de niños y niñas ingresados y dado que la Gerencia de Mana está en proceso de adjudicación de licitación, la atención de niños se inicia en el mes de abril.”</t>
    </r>
    <r>
      <rPr>
        <b/>
        <sz val="10"/>
        <color indexed="8"/>
        <rFont val="Arial"/>
        <family val="2"/>
      </rPr>
      <t xml:space="preserve">
</t>
    </r>
  </si>
  <si>
    <t>Esta situación obedece a deficiencias en la planeación y gestión administrativa, pues no se contaba con las correspondientes bases de datos, lo cual no garantizaba el derecho de los menores a recibir atención integral y además podría generar que se presentara concurrencia de niños y niñas atendidos por MANA y por el Programa DIA.</t>
  </si>
  <si>
    <t>Fortalecer el proceso de planeación de los convenios y contratos realizados para la atención a la Primera Infancia.</t>
  </si>
  <si>
    <t xml:space="preserve">Realizar una sesión de trabajo entre la Coordinación de Planeación y la Subdirección de Operaciones, para revisar la pertinencia y calidad de la información de las bases de datos en los casos que se realicen convenio interadministrativos, que incluyan la atención de beneficiarios del ICBF a través de otras Entidades.
</t>
  </si>
  <si>
    <t>Realizar en el primer comité directivo u operativo del convenio, la revisión de la información a suministrar desde el ICBF.</t>
  </si>
  <si>
    <t>Seguimiento a la atención de los beneficiarios que se incluyan en los convenios.</t>
  </si>
  <si>
    <t>ARGR2014-CGR-PI-068</t>
  </si>
  <si>
    <r>
      <rPr>
        <b/>
        <sz val="10"/>
        <color indexed="8"/>
        <rFont val="Arial"/>
        <family val="2"/>
      </rPr>
      <t xml:space="preserve">
Hallazgo N° 68. Verificación de Estándares a la Variable Contabilidad (A). Nariño
</t>
    </r>
    <r>
      <rPr>
        <sz val="10"/>
        <color indexed="8"/>
        <rFont val="Arial"/>
        <family val="2"/>
      </rPr>
      <t>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
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t>
    </r>
    <r>
      <rPr>
        <b/>
        <sz val="10"/>
        <color indexed="8"/>
        <rFont val="Arial"/>
        <family val="2"/>
      </rPr>
      <t xml:space="preserve">
</t>
    </r>
  </si>
  <si>
    <t>Realizar la evaluación de estándares directamente por el Instituto, mediante la conformación de equipos de apoyo a los supervisores, adicionalmente fortalecer la minuta de los contratos de aporte.</t>
  </si>
  <si>
    <t xml:space="preserve">Incluir en las minutas de los contratos de aporte,  obligaciones que permitane evaluar los estándares de calidad, y el controlar el manejo contable de los recursos. </t>
  </si>
  <si>
    <t>Informe de Contratos Firmados y Legalizados por Regional</t>
  </si>
  <si>
    <t>Realizar la evaluación de estándares directamente por el Instituto, mediante la conformación de equipos de apoyo a los supervisores con los siguientes perfile.</t>
  </si>
  <si>
    <t>Realizar capacitación a los supervisores de contratos frente a los criterios mínimos a evaluar durante el seguimiento financiero de los mismos.</t>
  </si>
  <si>
    <t>Acta de Capacitación de los equipos a nivel nacional.</t>
  </si>
  <si>
    <t>ARGR2014-CGR-PI075</t>
  </si>
  <si>
    <t>Dirección Administrativa –Infraestructura y Dirección primera Infancia</t>
  </si>
  <si>
    <r>
      <t xml:space="preserve">Hallazgo N° 75. Baños del CDI (A - D).Sucre
</t>
    </r>
    <r>
      <rPr>
        <sz val="10"/>
        <color theme="1"/>
        <rFont val="Arial"/>
        <family val="2"/>
      </rPr>
      <t xml:space="preserve">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
Lo anterior se considera un hallazgo administrativo con presunta incidencia disciplinaria.
</t>
    </r>
  </si>
  <si>
    <t>Fortalecer los procesos precontractuales y de seguimiento a los contratos de aporte de los servicios de primera infancia, con el fin de garantizar el cumplimiento de estándares de calidad en cuanto a infraestructura de las Unidades de servicio.</t>
  </si>
  <si>
    <t>Incluir dentro del instructivo de contratación el cumplimiento de las visitas de infraestructuras previas a la firma de los contratos.</t>
  </si>
  <si>
    <t>Instructivo de contratación</t>
  </si>
  <si>
    <t>Incluir dentro del proceso de asistencia técnica, la socialización del instructivo de contratación para todo el componente de infraestructura.</t>
  </si>
  <si>
    <t>Plan de asistencia técnica</t>
  </si>
  <si>
    <t>Capacitar a los supervisores y profesionales de apoyo a la supervisión de los contratos de aporte del ICBF en el ejercicio de la supervisión de acuerdo con lo establecido en la Guía de Supervisión de contratos del ICBF, y particularmente  en el cumplimiento de las obligaciones contractuales y en la evaluación de estándares de calidad según los lineamientos definidos en la Guía de Evaluación de Estándares de Calidad de los Servicios Misionales del ICBF</t>
  </si>
  <si>
    <t xml:space="preserve">Agenda, presentación y listado de asistencia </t>
  </si>
  <si>
    <t>ARGR2014-CGR-PI-084</t>
  </si>
  <si>
    <t xml:space="preserve">DIRECCIÓN DE PRIMERA INFANCIA -ATLANTICO </t>
  </si>
  <si>
    <r>
      <t xml:space="preserve">Hallazgo N° 84. Infraestructura contrato de aportes (A - D). Atlántico
</t>
    </r>
    <r>
      <rPr>
        <b/>
        <sz val="10"/>
        <color indexed="8"/>
        <rFont val="Arial"/>
        <family val="2"/>
      </rPr>
      <t xml:space="preserve">
</t>
    </r>
    <r>
      <rPr>
        <sz val="10"/>
        <color indexed="8"/>
        <rFont val="Arial"/>
        <family val="2"/>
      </rPr>
      <t xml:space="preserve">El Manual Operativo Modalidades de educación inicial en el marco de una Atención Integral para la Primera Infancia de noviembre de 2012, establece en su contenido: (ver contenido pags. 179)
No obstante, tener conocimiento desde agosto 10 de 2010 el ICBF Regional Atlántico del mal estado en que se encontraba la sede del Hogar Infantil de Soledad cedido en comodato por el Club de Leones al ICBF por 50 años, ubicado en la calle 18 No. 14-05 Barrio La Loma de Soledad, inmueble que representaba un riesgo para los niños, la Entidad el 5 de diciembre de 2012 suscribe el contrato de aporte No. 466-2012 por $375 millones, por un año que se extendería hasta el 31 de julio de 2014, con el objeto de Atender a la primera infancia en el marco de la estrategia "De cero a siempre", de conformidad con la directrices, lineamientos y parámetros establecidos por el ICBF, con una población beneficiaria de 130 niños y niñas menores de 5 años y/o hasta su ingreso al sistema educativo; el cual tuvo tres (3) adiciones el 2 de enero de 2013, el 3 de junio de 2014 y el 25 de julio de 2014 por la suma de $127 millones, para un valor total de $501 millones y fecha de terminación diciembre 28 de 2014.
La Atención la estuvieron prestando en la sede del Hogar Infantil Soledad de la Calle 18 No. 14-05, hasta agosto 19 de 2014 y el20 de agosto de 2014 toman en arriendo una casa ubicada en la Calle 22 No. 15-23 Barrio La Floresta de Soledad, con canon mensual de $2.5 millones, para ejecutar el Contrato y sus adicionales. 
En visita realizada por la CGR el 29 de abril de 2015, se observó que se trata de una casa con 4 habitaciones y presenta las siguientes características y situaciones físicas: (ver pags. 180, 181)
</t>
    </r>
  </si>
  <si>
    <t>Incluir dentro del proceso de asistencia técnica, la socialización del instructivo de contratación.</t>
  </si>
  <si>
    <t>ARGR2014-CGR-PI-089</t>
  </si>
  <si>
    <r>
      <t xml:space="preserve">Hallazgo N° 89. Rendimientos Financieros (A-D). Sede Nacional 
</t>
    </r>
    <r>
      <rPr>
        <sz val="10"/>
        <color indexed="8"/>
        <rFont val="Arial"/>
        <family val="2"/>
      </rPr>
      <t xml:space="preserve">Se evidenció que los rendimientos financieros por $45 millones que fueron generados por la cuenta bancaria que fue creada para el manejo los recursos derivados del convenio interadministrativo N° 1639 de 2013, no fueron reintegrados mensualmente al ICBF, contraviniendo lo establecido en la cláusula octava  del precitado contrato. 
Igual situación fue advertida en el contrato de aporte No. 1635 de 2013 suscrito por $1.519.1 millones, cuyos rendimientos por $1.5 millones, tampoco fueron reintegrados mensualmente al ICBF, contraviniendo lo estipulado en la cláusula sexta  del respectivo contrato. </t>
    </r>
    <r>
      <rPr>
        <b/>
        <sz val="10"/>
        <color indexed="8"/>
        <rFont val="Arial"/>
        <family val="2"/>
      </rPr>
      <t xml:space="preserve">
</t>
    </r>
  </si>
  <si>
    <t xml:space="preserve">Lo anterior, se generó por debilidades en la supervisión financiera, establecidas enel numeral 3 del Manual de Supervisión- (Resolución No. 366 de 2013), específicamente en las funciones o actividades ejercidas por los supervisores, en el sentido de no realizar seguimiento y control para hacer cumplir las obligaciones contractuales; además se puede afectar económicamente a la entidad por el costo de oportunidad negativo. </t>
  </si>
  <si>
    <t>Brindar Asistencia técnica con el apoyo de la Dirección de Contratación a supervisores de contratos durante el proceso de su ejecución y seguimiento a las obligaciones contractuales</t>
  </si>
  <si>
    <t>Solicitar a la Direccion de Contratacion que se Incluya en las minutas de los contratos la periodicidad en la que se debe reintegrar los rendimientos financieros</t>
  </si>
  <si>
    <t xml:space="preserve">Solicitud a la Direccion de Contratacion </t>
  </si>
  <si>
    <t>Generar un instructivo para los contratos de sede nacional con la información de las cuentas  en las cuales se deben realizar las  consignaciones, la periodicidad  y enviarlo a los supervisores de los contratos para que informen a los contratistas sobre el tema.</t>
  </si>
  <si>
    <t>Comunicación de envío del instructivo</t>
  </si>
  <si>
    <t>ARGR2014-CGR-PI-103</t>
  </si>
  <si>
    <r>
      <rPr>
        <b/>
        <sz val="10"/>
        <color indexed="8"/>
        <rFont val="Arial"/>
        <family val="2"/>
      </rPr>
      <t xml:space="preserve">
Hallazgo N° 103. Centros de Desarrollo Infantil (A). Casanare y Nariño </t>
    </r>
    <r>
      <rPr>
        <sz val="10"/>
        <color indexed="8"/>
        <rFont val="Arial"/>
        <family val="2"/>
      </rPr>
      <t xml:space="preserve">
</t>
    </r>
    <r>
      <rPr>
        <b/>
        <sz val="10"/>
        <color indexed="8"/>
        <rFont val="Arial"/>
        <family val="2"/>
      </rPr>
      <t>Focalización de beneficiarios CDI Familiar</t>
    </r>
    <r>
      <rPr>
        <sz val="10"/>
        <color indexed="8"/>
        <rFont val="Arial"/>
        <family val="2"/>
      </rPr>
      <t xml:space="preserve">
El Manual Operativo Modalidades de Educación Inicial en el Marco de una Atención Integral para la Primera Infancia MO2.MPM1 Versión 1.0 del 01/03/2013 establece que el CDI Familiar está dirigido a las mujeres gestantes y madres en lactancia 10 y a niños y niñas menores de cinco años y/o hasta su ingreso al grado de transición y que focalizará su atención a niños, niñas y familias que habitan en zonas rurales y/o dispersas, o que por su ubicación se les dificulte acceder a escenarios de atención institucional. 
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
Esta situación se presenta en los siguientes casos: "Cuadro No.71 - Beneficiarios CDI Familiar en caso urbano"
</t>
    </r>
  </si>
  <si>
    <t>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t>
  </si>
  <si>
    <t>Revisar la viabilidad de ajuste del manual operativo de la modalidad Familiar de acuerdo a la necesidad de atención en esta modalidad en los perímetros urbanos</t>
  </si>
  <si>
    <t>Realizar una mesa de trabajo con las subdirecciones de Operación y Técnica de la Dirección de Primera Infancia para revisar la pertinencia del ajuste del Manual Operativo de la Modalidad Familiar.</t>
  </si>
  <si>
    <t>ARGR2014-CGR-PI-104</t>
  </si>
  <si>
    <r>
      <t xml:space="preserve">
Hallazgo N° 104. Registros y condiciones de atención (A-D). 
</t>
    </r>
    <r>
      <rPr>
        <sz val="10"/>
        <color indexed="8"/>
        <rFont val="Arial"/>
        <family val="2"/>
      </rPr>
      <t xml:space="preserve">
El Manual operativo modalidades de educación inicial en el marco de una atención integral para la primera infancia para servicios contratados por el Instituto Colombiano de Bienestar Familiar establece que las modalidades institucionales funcionan en espacios institucionales especializados para atender a los niños y niñas en la primera infancia.  (ver pags 232,233)
Se encuentra que el ICBF conformó grupos para CDI, que no son consistentes con el Manual Operativo ya que no se tuvo en cuenta la capacidad instalada, la proporción de talento humano y el presupuesto del contrato, especialmente en el componente de infraestructura. 
Esto se evidencia en la suscripción de los contratos de aportes Nos. 399 y 650 de 2014 para la modalidad CDI institucional, los que se ejecutan sin tener en cuenta una adecuada distribución de cupos que garantice el cumplimiento de los estándares y un uso eficiente de los recursos según los costos de referencia establecidos para CDI institucional, teniendo en cuenta que el pago se realiza por cupo contratado y atendido. (ver 234,235).
</t>
    </r>
  </si>
  <si>
    <t xml:space="preserve">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t>
  </si>
  <si>
    <t>Fortalecer la implementación del Manual Operativo, a través de la asistencia técnica con el objeto de garantizar que los contratos que se suscriban en las regionales sean sostenibles técnica y financieramente</t>
  </si>
  <si>
    <t>Incluir en el Plan de Asistencia técnica el acompañamento para una eficiente programación y ejecución de cupos de acuerdo a las modalidades y facilidad de acceso en cada regional. Este plan está dirigido al equipo de Asistencia Tecnica de las 33 Regionales.</t>
  </si>
  <si>
    <t>Plan de Asistencia Tecnica</t>
  </si>
  <si>
    <r>
      <t xml:space="preserve">Hallazgo N° 104. Registros y condiciones de atención (A-D). 
</t>
    </r>
    <r>
      <rPr>
        <sz val="10"/>
        <color indexed="8"/>
        <rFont val="Arial"/>
        <family val="2"/>
      </rPr>
      <t xml:space="preserve">
El Manual operativo modalidades de educación inicial en el marco de una atención integral para la primera infancia para servicios contratados por el Instituto Colombiano de Bienestar Familiar establece que las modalidades institucionales funcionan en espacios institucionales especializados para atender a los niños y niñas en la primera infancia.  (ver pags 232,233)
Se encuentra que el ICBF conformó grupos para CDI, que no son consistentes con el Manual Operativo ya que no se tuvo en cuenta la capacidad instalada, la proporción de talento humano y el presupuesto del contrato, especialmente en el componente de infraestructura. 
Esto se evidencia en la suscripción de los contratos de aportes Nos. 399 y 650 de 2014 para la modalidad CDI institucional, los que se ejecutan sin tener en cuenta una adecuada distribución de cupos que garantice el cumplimiento de los estándares y un uso eficiente de los recursos según los costos de referencia establecidos para CDI institucional, teniendo en cuenta que el pago se realiza por cupo contratado y atendido. (ver 234,235).
</t>
    </r>
  </si>
  <si>
    <t>Verificar que los planes de Asistencia Tecnica de las Regionales incluyan la socialización de los manuales operativos a los equipos de los Centros Zonales</t>
  </si>
  <si>
    <t>ARGR2014-CGR-PI107</t>
  </si>
  <si>
    <t>Dirección primera Infancia</t>
  </si>
  <si>
    <r>
      <t xml:space="preserve">Hallazgo N° 107. Hogares Comunitarios de Bienestar HCB (A). Guajira y Huila
</t>
    </r>
    <r>
      <rPr>
        <sz val="10"/>
        <color theme="1"/>
        <rFont val="Arial"/>
        <family val="2"/>
      </rPr>
      <t xml:space="preserve">
(...)
• Guajira. HCB
(...)
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
(...)</t>
    </r>
  </si>
  <si>
    <t>Lo anterior, debido a la falta de exigencia del ICBF a este tipo de operadores para realizar un plan de mejoramiento, lo que genera una prestación del servicio sin las condiciones de infraestructura adecuadas y los consecuentes riesgos en el proceso contractual, lo que puede presentar deficiencias en la prestación del servicio, e insatisfacción de los usuarios del programa.</t>
  </si>
  <si>
    <t>Fortalecer los procesos precontractuales y de seguimiento a los contratos de aporte de los servicios de primera infancia, garantizando las adecuaciones a las instalaciones que mitiguen los riesgos con el fin de garantizar el cumplimiento de estándares de calidad en cuanto a infraestructura de las Unidades de servicio.</t>
  </si>
  <si>
    <t>Incluir en el plan de asistencia técnica de la Dirección de Primera Infancia un ítem que permita dar apoyo a las Regionales la socialización que permita el cumplimiento de estandares.</t>
  </si>
  <si>
    <t>En coordinación con la Dirección de Contratación y el equipo de Supervisión de la DPI realizar video conferencia a las Regionales dando herramientas que permitan mejorar el seguimiento al cumplimiento de las obligaciones contractuales de  los operadores.</t>
  </si>
  <si>
    <t xml:space="preserve">Agenda y Listado de asistencia </t>
  </si>
  <si>
    <t>Capacitar a los supervisores y profesionales de apoyo a la supervisión de los contratos de aporte del ICBF en el ejercicio de la supervisión de acuerdo con lo establecido en la Guía de Supervisión de contratos del ICBF, y particularmente en el cumplimiento de estandares y de condiciones de infraestructura</t>
  </si>
  <si>
    <t>ARGR2014-CGR-PI108</t>
  </si>
  <si>
    <r>
      <t xml:space="preserve">Hallazgo N° 108. Infraestructura física-baterías sanitarias del Hogar Infantil El Guambitario – Neiva (A - D). Huila
</t>
    </r>
    <r>
      <rPr>
        <sz val="10"/>
        <color theme="1"/>
        <rFont val="Arial"/>
        <family val="2"/>
      </rPr>
      <t xml:space="preserve">
Operador: Fundación Amor y Vida.
Anexo 12 -GIPI- “Guía de Transición de Infraestructuras a estándares de Estrategia Cero a Siempre del ICBF versión 02 de febrero de 2013”, establece: “1.2.12 Mantenimiento: Pintar muros interiores, resanes y acabados; Pintar de muros exteriores con pintura resistente al exterior. Resanes y acabados; Pintar fachada. 
1.2.3 Adecuación de áreas de baños: Una batería de baños (aparato sanitario línea infantil + lavamanos) por cada 20 niños y niñas (mixto)”. 
El anexo 40 GIPI de 2014, establece la “Evaluación de las condiciones físicas de los espacios, para unidades de Servicio de Hogares Infantiles”.
La supervisión que debe ejercerse sobre la contratación oficial, está prevista en disposiciones de alcance nacional como las leyes 80 de 1993, 734 de 2002, 1150 de 2007 y 1474 de 2011, y normas internas del ICBF como la Resolución 366 de 2013 mediante la cual adopta su nuevo Manual de Supervisión, donde señala entre otros tópicos, las responsabilidades de los supervisores.
En las instalaciones del Hogar Infantil El Guambitario, ubicado en Neiva se observa falta de mantenimiento, evidenciando mala conservación y estado de los muros: falta resane del pañete de paredes, impermeabilizar muros y pintura; así, como la falta de reparación de los daños en las instalaciones sanitarias. 
Las baterías sanitarias del hogar infantil están diseñadas para personas adultas, las cuales no están acordes a las dimensiones para prestar el servicio a los niños.</t>
    </r>
  </si>
  <si>
    <t>En coordinación con el equipo de Supervisión de la DPI solicitar a las EAS el cumplimiento de los planes de mantenimiento establecidos en la etapa precontractual.</t>
  </si>
  <si>
    <t>ARGR2014-CGR-PI-119</t>
  </si>
  <si>
    <r>
      <t xml:space="preserve">
Hallazgo N° 119. CDI “Huellitas Mágicas”. (A). Sede Nacional
</t>
    </r>
    <r>
      <rPr>
        <sz val="10"/>
        <color indexed="8"/>
        <rFont val="Arial"/>
        <family val="2"/>
      </rPr>
      <t>Por requerimiento del equipo auditor, el ICBF mediante correo del 27 de abril de 2015 refiere que el CDI “Huellitas Mágicas” no se encuentra en operación.</t>
    </r>
    <r>
      <rPr>
        <b/>
        <sz val="10"/>
        <color indexed="8"/>
        <rFont val="Arial"/>
        <family val="2"/>
      </rPr>
      <t xml:space="preserve">  Cuadro No.103 - Reporte del Estado del CDI Barrancabermeja (Santander)
</t>
    </r>
    <r>
      <rPr>
        <sz val="10"/>
        <color indexed="8"/>
        <rFont val="Arial"/>
        <family val="2"/>
      </rPr>
      <t xml:space="preserve">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
Lo expuesto, refleja que existen varios contratos de operación del CDI, para las mismas vigencias, con el objeto de “Brindar atención integral a 300 niños y niñas”: CAFABA (Operador en la fase III del convenio por un término de 20 años) y FUNDASALUD. 
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t>
    </r>
    <r>
      <rPr>
        <b/>
        <sz val="10"/>
        <color indexed="8"/>
        <rFont val="Arial"/>
        <family val="2"/>
      </rPr>
      <t xml:space="preserve">
 </t>
    </r>
  </si>
  <si>
    <t>Establecer un mecanismo que permita realizar seguimiento y control al inicio de operación de nuevas infraestructuras destinadas a la atención de la primera infancia</t>
  </si>
  <si>
    <t xml:space="preserve">Incluir en el Plan de Asistencia Técnica realizar el acompañamiento a las Regionales en la puesta de operación de las nuevas infraestructuras destinadas a la atención a la Primera Infancia. </t>
  </si>
  <si>
    <t>Plan de Asistencia Técnica</t>
  </si>
  <si>
    <t>Brindar la asistencia técnica y operativa a las Regionales para el inicio de operación de las nuevas infraestructuras destinadas a la atención a la Primera Infancia.</t>
  </si>
  <si>
    <t>Orientaciones a las regionales para puesta en operación de nuevas infraestrucuras por medio de memorando</t>
  </si>
  <si>
    <t xml:space="preserve">Realizar seguimiento y verificación de la operación de las infraestructuras destinadas a la atención a la Primera Infancia.
</t>
  </si>
  <si>
    <t>Reporte trimestral de infraestructuras que iniciaron operación.</t>
  </si>
  <si>
    <t>ARGR2014-CGR-PI-124</t>
  </si>
  <si>
    <r>
      <t xml:space="preserve">
Hallazgo N° 124. Cumplimiento Plan de Acción (A). Sede Nacional
a) Dirección de Primera Infancia
</t>
    </r>
    <r>
      <rPr>
        <sz val="10"/>
        <color indexed="8"/>
        <rFont val="Arial"/>
        <family val="2"/>
      </rPr>
      <t xml:space="preserve">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t>
    </r>
    <r>
      <rPr>
        <b/>
        <sz val="10"/>
        <color indexed="8"/>
        <rFont val="Arial"/>
        <family val="2"/>
      </rPr>
      <t xml:space="preserve"> Cuadro No.117 - Cumplimiento Plan de Acción Dirección Primera Infancia
</t>
    </r>
    <r>
      <rPr>
        <sz val="10"/>
        <color indexed="8"/>
        <rFont val="Arial"/>
        <family val="2"/>
      </rPr>
      <t>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t>
    </r>
  </si>
  <si>
    <t xml:space="preserve">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
</t>
  </si>
  <si>
    <t>Fortalecer el seguimiento a la ejecución de las metas sociales de las Regionales y por ende de la Dirección de Primera Infancia</t>
  </si>
  <si>
    <t>Realizar reunión con la Dirección de Planeación para validar que las metas de los indicadores para la vigencia correspondan a la atención real de las modalidades</t>
  </si>
  <si>
    <t>Actas comités</t>
  </si>
  <si>
    <t xml:space="preserve">Verificar la cantidad de cupos programados versus los ejecutados según el reporte mensual de cada Regional, con énfasis en las modalidades tradicionales (HCB).
</t>
  </si>
  <si>
    <t>Informe agrupado de reporte SIM</t>
  </si>
  <si>
    <t>Solicitar el ajuste de cupos sin ejecución, con la debida justificación de la Regional y realizar el comité de tránsitos y traslados para la aprobación de cambios en las metas por reducción de cupos o cierres por baja cobertura.</t>
  </si>
  <si>
    <t>AE2014-CGR-PI-140</t>
  </si>
  <si>
    <r>
      <t xml:space="preserve">Hallazgo No. 140. Parte 1. Con presuntas incidencias administrativa y Disciplinaria. Control de Riesgos. ICBF. Valle  (A-D)
</t>
    </r>
    <r>
      <rPr>
        <sz val="10"/>
        <color indexed="8"/>
        <rFont val="Arial"/>
        <family val="2"/>
      </rPr>
      <t>En   el   Formato F6 del Anexo 41, Control de Riesgos-Variable 66, de   los estándares de la guía de visitas de los CDI por parte de los prestadores de servicio que operan la Estrategia de cero a siempre de la Dirección de Primera Infancia de Bienestar Familiar, se estipula  en el Mobiliario, “Rejas en donde no quepa la cabeza de un niño o una niña”, no obstante se evidenció que en las rejas preexistentes no se cumple esta condición.</t>
    </r>
  </si>
  <si>
    <t>Lo anterior por deficiencia en el seguimiento y supervisión a cargo de los responsables de los procesos  principalmente de aquellas situaciones o factores que influyen en la aplicación de acciones preventivas y en consecuencia en la aplicación y/o sugerencia de correctivos y ajustes necesarios para el cumplimiento de los estándares establecidos por el ICBF para la prestación del servicio del programa de Prevención, generando un alto riesgo de accidentalidad para los menores atendidos en el CDI. Esta   conducta   se   constituye   en hallazgo administrativo  con presunta incidencia disciplinaria.</t>
  </si>
  <si>
    <t>Traslado a la DPI del Hallazgo el día 13 de Octubre de 2015
Teniendo en cuenta el compromiso de traslado del hallazgo 140, parte 1 a la DPI, y teniendo en cuenta el esquema de supervisión implementado a partir de mayo de la presente anualidad, se reformula la acción de mejora de la siguiente forma:
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t>
  </si>
  <si>
    <t xml:space="preserve">
Traslado a la DPI del Hallazgo el día 13 de Octubre de 2015
Teniendo en cuenta el compromiso de traslado del hallazgo 140 parte 1 a la DPI, y teniendo en cuenta el esquema de supervisión implementado a partir de mayo de la presente anualidad, se reformula la acción de mejora de la siguiente forma:
Informe 4. Periodo Mayo - Julio
Informe 5. Periodo Agosto - Octubre
Informe 6. Periodo Noviembre - Diciembre</t>
  </si>
  <si>
    <t>ARGR2014-CGR-PI-148</t>
  </si>
  <si>
    <r>
      <t xml:space="preserve">
Hallazgo N° 148. Supervisión de contratos (A-D). Sede Nacional
Contrato de Aporte No. 1728 de 2013
</t>
    </r>
    <r>
      <rPr>
        <sz val="10"/>
        <color indexed="8"/>
        <rFont val="Arial"/>
        <family val="2"/>
      </rPr>
      <t>La supervisión e interventoría del ICBF al contrato de aporte N° 1728 de 2013, presenta deficiencias en el control de los recursos involucrados, en especial sobre los $2.312.7 millones entregados como anticipo, al establecerse que no existe evidencia que demuestre un seguimiento oportuno por parte de la interventoría, acerca de la manera como fue administrada e invertida esa suma por el contratista, quien incumpliendo sus obligaciones no presentó reportes que le permitieran al interventor pronunciarse.
En el curso de esta auditoría,la CGR solicitó a la entidad los extractos financieros del manejo del anticipo, pero el ICBF no los allegó, soportes que finalmente adjuntó a la respuesta de la observación que el ente de control fiscal formulara sobre el asunto. Al examinar los documentos que arrima el Instituto, se advierte que la información que contienen se refiere a la dispersión de pagos, la cual no permite conocer el concepto del giro.</t>
    </r>
  </si>
  <si>
    <t>La situación descrita desdice de las obligaciones de la interventoría y la supervisión, previstas para el caso del contrato N° 1728 de 2013 en el parágrafo segundo de la cláusula novena, y en general en el numeral 3.1.2 del Manual de Supervisión del ICBF, así como lo dispuesto en las leyes 80 de 1993 y 1150 de 2007.</t>
  </si>
  <si>
    <t>Informe trimestral de seguimiento de contratos con anticipo</t>
  </si>
  <si>
    <t>ARGR2014-CGR-PI-209</t>
  </si>
  <si>
    <r>
      <rPr>
        <b/>
        <sz val="10"/>
        <color indexed="8"/>
        <rFont val="Arial"/>
        <family val="2"/>
      </rPr>
      <t xml:space="preserve">
Hallazgo N° 209. Sistema de Control Interno (A). Sede Nacional</t>
    </r>
    <r>
      <rPr>
        <sz val="10"/>
        <color indexed="8"/>
        <rFont val="Arial"/>
        <family val="2"/>
      </rPr>
      <t xml:space="preserve">
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
De la evaluación de la gestión y resultados de la Entidad se observan deficiencias en el Sistema de Control Interno como:
- Reporte de resultados a indicadores que no se ajustan a la realidad de los hechos.
- Deficiencias en los procesos de supervisión e interventoría a la ejecución de los contratos.
- Desarticulación entre las diferentes Direcciones para el desarrollo de las actividades que integran la misión institucional.
- Inefectividad de las acciones propuestas para la mitigación de los riesgos que se tienen identificados.
- Inadecuada planeación en la gestión precontractual.
- Inadecuado análisis y seguimiento de los resultados reportados en el SIMEI. 
</t>
    </r>
  </si>
  <si>
    <t xml:space="preserve">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
</t>
  </si>
  <si>
    <t>Fortalecer el Plan de asistencia técnica dirigido las Regionales, los centros zonales y las entidades administradoras de servicio en los puntos que se mencionan dentro de las deficiencias en el Sistema de Control Interno.</t>
  </si>
  <si>
    <t>Realización de videoconferencias con las Regionales para la socialización del Plan de trabajo para la vigencia 2016, la revisión de avances y la presentación de los resultados obtenidos y las lecciones aprendidas.</t>
  </si>
  <si>
    <t>Videoconferencias</t>
  </si>
  <si>
    <t>ARGR2014-CGR-PI-232</t>
  </si>
  <si>
    <r>
      <t xml:space="preserve">
Hallazgo N° 232. Sistema de Información Cuéntame (A). Sede Nacional 
Aplicativo Cuéntame
</t>
    </r>
    <r>
      <rPr>
        <sz val="10"/>
        <color indexed="8"/>
        <rFont val="Arial"/>
        <family val="2"/>
      </rPr>
      <t xml:space="preserve">
El Instituto planteó dentro de su Plan Indicativo Institucional, el objetivo No. 6 “Lograr una organización apreciada por los colombianos que aprende orientada a resultados”. Uno de los indicadores hace referencia al sistema de información de Primera Infancia.   Gráfica N° 19  -Ver pags 527, 528, 529, 530)
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
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
</t>
    </r>
    <r>
      <rPr>
        <b/>
        <sz val="10"/>
        <color indexed="8"/>
        <rFont val="Arial"/>
        <family val="2"/>
      </rPr>
      <t xml:space="preserve">
</t>
    </r>
  </si>
  <si>
    <t>Incluir en el sistema de información Cuéntame las validaciones para minimizar el diligenciamiento de registros con errores, adicionalmente desarrollar la funcionalidad parae editar datos sensibles, y realizar el seguimiento respectivo a los Operadores sobre la calidad de la información registrada.</t>
  </si>
  <si>
    <t>Realizar seguimiento trimestral a los operadores por medio de informes generados por los Administradores Cuéntame de las regionales, que permiten evidenciar el avance de calidad en el registro de la información. es de aclarar que con el cambio de vigencia se inicia un nuevo proceso de seguimiento.</t>
  </si>
  <si>
    <t>Informe trimestral de calidad</t>
  </si>
  <si>
    <t>Solicitar los requerimientos a la Dirección de Información y Tecnología para la realización de controles de cambio que permitan incluir validaciones para disminuir los errores durante la captura de información</t>
  </si>
  <si>
    <t>Controles de Cambio</t>
  </si>
  <si>
    <t>Realizar jornadas de edición de datos con los Administradores Cuéntame de las regionales para corregir y actualizar los campos mencionados</t>
  </si>
  <si>
    <t>Informe Trimestral de Resultados de Jornadas de Edición de datos</t>
  </si>
  <si>
    <t>ARGR2014-CGR-PI-233</t>
  </si>
  <si>
    <t>DIRECCIÓN DE PRIMERA INFANCIA -VAUPES</t>
  </si>
  <si>
    <r>
      <t xml:space="preserve">
Hallazgo N° 233. Aplicativos SIGUV - CUENTAME - SEVEN (A). Vaupés
</t>
    </r>
    <r>
      <rPr>
        <sz val="10"/>
        <color indexed="8"/>
        <rFont val="Arial"/>
        <family val="2"/>
      </rPr>
      <t>El inadecuado uso de las herramientas tecnológicas al servicio del Estado puede constituirse en una conducta sancionable toda vez que el cumplimiento estricto de los estatutos, los reglamentos y los manuales adoptados por cada entidad pública debe regir el comportamiento de los funcionarios con el fin de impactar favorablemente el cumplimiento de las metas y realizar planes acordes con la realidad.
La CGR observó que los aplicativos SIGUV (Sistemas de Información de Gestión de Uso de Vehículos), CUENTAME (Información de atención a Primera Infancia) y SEVEN-ERP (Manejo de transacciones de almacén), reportan información incompleta y desactualizada. 
En la vigencia 2014, los datos registrados del aplicativo CUENTAME no guardaron coherencia con la realidad de la atención prestada por los operadores, se presentaron diferencias entre los registros físicos y la información cargada en línea, además, existió duplicidad de beneficiarios, así como incongruencia entre las fechas de atención del programa y las de ejecución contractual.
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t>
    </r>
  </si>
  <si>
    <t xml:space="preserve">Generar un control en el Sistema de Información Cuéntame que permita la implementación de restricciones a las concurrencias (Beneficiario vinculado a más de una unidad de servicio en un mismo periodo de atención), según lineamientos de las modalidades de Primera Infancia, se implementaron los desarrollos respectivos, garantizando la atención del beneficiario en un único servicio. </t>
  </si>
  <si>
    <t>Desarrollar en el sistema de información CUENTAME la funcionalidad que no permita la concurrencia de un beneficiario en más de una atención, de acuerdo a los manuales de las modalidades de atención a la primera infancia.</t>
  </si>
  <si>
    <t>Solicitud requerimiento, Control de cambios, Memorando socialización de funcionalidad</t>
  </si>
  <si>
    <t>Realizar desde las Regionales la depuración de los casos de concurrencias anteriores a la puesta en producción de dichas restricciones.</t>
  </si>
  <si>
    <t>Informe final de Depuración de concurrencias por regionales</t>
  </si>
  <si>
    <t>Elaborar un instructivo que permita a los usuarios nuevos y actuales del sistema de información realizar las consultas de una manera adecuada para evitar inconsistencias en la generación de la información.</t>
  </si>
  <si>
    <t>Instructivo de sistema de información</t>
  </si>
  <si>
    <t>AE2014-CGR-CQ-008</t>
  </si>
  <si>
    <t>DIRECCION DE PRIMERA INFANCIA</t>
  </si>
  <si>
    <r>
      <rPr>
        <b/>
        <sz val="10"/>
        <rFont val="Arial"/>
        <family val="2"/>
      </rPr>
      <t xml:space="preserve">Hallazgo No. 8. Consistencia reportes cobertura – ICBF. Nivel Central (A) 
</t>
    </r>
    <r>
      <rPr>
        <sz val="10"/>
        <rFont val="Arial"/>
        <family val="2"/>
      </rPr>
      <t>En el consolidado nacional de cobertura, remitido mediante el oficio 201420000003746 de 17-03-2014, se encontraron inconsistencias con respecto a lo reportado por algunas regionales del ICBF y que fueron plasmadas en los respectivos informes de auditoría de las diferentes Gerencias Departamentales de la Contraloría General de la República, como se puede evidenciar en los siguientes casos:
 Regional ICBF Cauca
Las diferencias en cobertura correspondientes a las vigencias 2012 y 2013, no corresponden a la verificación realizada a las bases de datos por parte la Gerencia Departamental de la CGR, debido que para la vigencia 2012 reportan 9.531 niños y niñas atendidas y 34.314 niños y niñas para la vigencia 2013. El ICBF aportó como cifras oficiales de cobertura las siguientes: ...
Por lo anterior, las cifras correspondientes a estas coberturas no coinciden con las verificadas por la Gerencia Departamental de la CGR.
 Regional ICBF Caquetá
De acuerdo a lo informado por el ICBF Dirección General, las coberturas correspondientes a la vigencia 2012 reportada en el informe de la contraloría no corresponden a las bases de datos incluidas en el link donde estaba colgada la respuesta al requerimiento inicial efectuado por la Contraloría y que por lo tanto la cobertura oficial es la siguiente:
. Vigencia 2012: ...
Para un total de atención integral de: 9.237 cupos atendidos.
. Vigencia 2013:...
Para un total de atención integral de: 11.938 niños y niñas atendidos.
 Regional ICBF Guajira
El ICBF reporta la atención de la siguiente cobertura:
Vigencia 2011: 3.504 cupos atendidos.
Vigencia 2012: 35.150 cupos atendidos.
Vigencia 2013: 44.475 cupos atendidos.
No obstante lo anterior, la Gerencia Departamental, informa que:
Vigencia 2011: No hubo cobertura de atención integral.
Vigencia2012: Correspondió a 7.256 cupos atendidos.
Vigencia 2013: La atención fue de 43.368 cupos atendidos.
De lo anterior, se colige que no existe claridad respecto de la cobertura real de estas regiones del país.</t>
    </r>
  </si>
  <si>
    <t>Lo anterior evidencia deficiencias en los sistemas de información, a través de los cuales se efectúan las consultas y reportes correspondientes a niños y niñas atendidos bajo la estrategia de atención integral y en consecuencia genera que la Contraloría General de la República, no conozca con precisión el número de niños y niñas atendidos por las Direcciones Regionales del ICBF en los departamentos de Bolívar, Cauca, Caquetá y Guajira, y la fuente utilizada para reportar cumplimiento de metas de cobertura del Plan Nacional de Desarrollo que se reportan por parte del ICBF al sistema SINERGIA del DNP.</t>
  </si>
  <si>
    <t xml:space="preserve">Realizar seguimiento a las cifras de cobertura atendidas, en los programas de Primera Infancia a Nivel Nacional frente a lo reportado en el Sistema de Información Misional -SIM. 
</t>
  </si>
  <si>
    <t xml:space="preserve">Generar informes trimestrales con base en los reportes de cobertura atendidas para las Regionales Guajira, Caquetá y Cauca con base en lo reportado en el Sistema de Información misional -SIM.
</t>
  </si>
  <si>
    <r>
      <t>Informe o acta con el seguimiento trimestral de las cifras de cobertura en las</t>
    </r>
    <r>
      <rPr>
        <sz val="10"/>
        <color indexed="40"/>
        <rFont val="Arial"/>
        <family val="2"/>
      </rPr>
      <t xml:space="preserve">  </t>
    </r>
    <r>
      <rPr>
        <sz val="10"/>
        <rFont val="Arial"/>
        <family val="2"/>
      </rPr>
      <t>Regionales.</t>
    </r>
  </si>
  <si>
    <t>AE2014-CGR-CQ-007</t>
  </si>
  <si>
    <r>
      <rPr>
        <b/>
        <sz val="10"/>
        <rFont val="Arial"/>
        <family val="2"/>
      </rPr>
      <t>Hallazgo No. 7. Financiación de la Estrategia de la Atención Integral a la Primera Infancia. Nivel Central (A)</t>
    </r>
    <r>
      <rPr>
        <sz val="10"/>
        <rFont val="Arial"/>
        <family val="2"/>
      </rPr>
      <t xml:space="preserve">
La implementación de la política ha significado el aporte de recursos de distintas fuentes de financiación....</t>
    </r>
    <r>
      <rPr>
        <b/>
        <sz val="10"/>
        <rFont val="Arial"/>
        <family val="2"/>
      </rPr>
      <t xml:space="preserve">
</t>
    </r>
    <r>
      <rPr>
        <sz val="10"/>
        <rFont val="Arial"/>
        <family val="2"/>
      </rPr>
      <t>D</t>
    </r>
    <r>
      <rPr>
        <sz val="10"/>
        <color indexed="8"/>
        <rFont val="Arial"/>
        <family val="2"/>
      </rPr>
      <t>e igual forma, se evidenció que en desarrollo de la estrategia se han invertido recursos de cooperación internacional y aportes privados,</t>
    </r>
    <r>
      <rPr>
        <sz val="10"/>
        <rFont val="Arial"/>
        <family val="2"/>
      </rPr>
      <t xml:space="preserve"> en el marco de convenios suscritos por las entidades ejecutoras de la estrategia. Pese a que en la respuesta emitida por la Alta Consejería se detalla por cada entidad parte de estos convenios y/o contratos y se cuantifica el total de los aportes, no se precisa a detalle el monto y origen recursos, como es el caso de los celebrados por el ICBF, Ministerio de Cultura y los denominados intersectoriales. Sumado a lo anterior se encuentra que la información que se reporta del ICBF corresponde a la Sede Nacional, sin incluir los aportes de terceros que hayan podido recibir las restantes treinta y dos (32) Direcciones Regionales.
De la misma forma se determinó que no obstante las Cajas de Compensación Familiar han aportado recursos provenientes de los aportes parafiscales del Fondo </t>
    </r>
    <r>
      <rPr>
        <sz val="10"/>
        <color indexed="8"/>
        <rFont val="Arial"/>
        <family val="2"/>
      </rPr>
      <t>FONIÑEZ para e</t>
    </r>
    <r>
      <rPr>
        <sz val="10"/>
        <rFont val="Arial"/>
        <family val="2"/>
      </rPr>
      <t>l desarrollo del programa, a través de convenios suscritos con el ICBF o de actividades propias, por cuantía total de $298.711 millones21, en el periodo 2011 a 2013, de estos esfuerzos no han sido reconocidos dentro de la estrategia.</t>
    </r>
  </si>
  <si>
    <t>Realizar seguimiento a los recursos de FONNIÑEZ en programas de atención a la primera infancia .</t>
  </si>
  <si>
    <t>Formular de forma conjunta la ruta de socialización de resultados para próximas vigencias.</t>
  </si>
  <si>
    <t>Acta de reunión con la ruta de socialización de información</t>
  </si>
  <si>
    <t>AE2014-CGR-PI-048</t>
  </si>
  <si>
    <r>
      <rPr>
        <b/>
        <sz val="10"/>
        <rFont val="Arial"/>
        <family val="2"/>
      </rPr>
      <t xml:space="preserve">Hallazgo No. 48. Diagnóstico Enfoque Diferencial-Étnico-ICBF. Nivel Central (A)
</t>
    </r>
    <r>
      <rPr>
        <sz val="10"/>
        <rFont val="Arial"/>
        <family val="2"/>
      </rPr>
      <t xml:space="preserve">
Durante la Auditoria de Desempeño para la Política Pública de Atención Integral a la Primera Infancia Estrategia “De Cero a Siempre”, no se encontró un documento debidamente adoptado, divulgado e implementado que diera cuenta del diagnóstico establecido en el marco de la Política para la Atención Diferencial- Étnica, del cual se arrojaran las metas correspondientes a atender, por parte del ICBF.</t>
    </r>
  </si>
  <si>
    <t>Gestionar intersectorialmente a través de la la Alianza público privada cuyos productos se encuentran definidos en el Convenio 1375 de 2015, la construcción de un diagnóstico inicial de atención diferencial para los niños y niñas en primera infancia pertenecientes a grupos étnicos.</t>
  </si>
  <si>
    <t xml:space="preserve">
Construir intersectorialmente un diagnostico inicial de atencion diferencial etnica.
</t>
  </si>
  <si>
    <t xml:space="preserve">Diagnostico inicial, el cual se caracteriza por ser dinámico y en continua construcción. </t>
  </si>
  <si>
    <t>AE2014-CGR-PI-049</t>
  </si>
  <si>
    <r>
      <rPr>
        <b/>
        <sz val="10"/>
        <rFont val="Arial"/>
        <family val="2"/>
      </rPr>
      <t xml:space="preserve">Hallazgo No. 49. Consolidación Modelo Diferencial- Étnico- ICBF. Nivel Central (A)
</t>
    </r>
    <r>
      <rPr>
        <sz val="10"/>
        <rFont val="Arial"/>
        <family val="2"/>
      </rPr>
      <t xml:space="preserve">
En el marco de la Estrategia “De Cero a Siempre” y con base al Modelo de Enfoque diferencial diseñado por el Instituto Colombiano de Bienestar Familiar, la CGR evidenció que a pesar de que se han realizado avances por parte del Estado, con respecto a la implementación del enfoque diferencial, existen deficiencias en relación con la caracterización de Colombia como un territorio biodiverso, pluriétnico y multicultural, que permita reconocernos como una nación dentro de la diferencia.
Por lo anterior, se genera incertidumbre, acerca del carácter de la Atención Diferencial- Étnica, implementado durante las vigencias 2011, 2012 y 2013, con destino a las poblaciones indígenas, comunidades negras, afrocolombianos, palenqueros, raizales y Rom.</t>
    </r>
  </si>
  <si>
    <t xml:space="preserve">Publicar y socializar los diferentes documentos que contienene de manera tranversal el enfoque diferencial de la atención a los niños y niñas  en Primera Infancia en las modalidades de atención del ICBF </t>
  </si>
  <si>
    <t xml:space="preserve">
Compartir con las 33 regionales los lineamientos de atención diferencial.</t>
  </si>
  <si>
    <t>Confirmación de envío de documentos a los equipos de asistencia técnica y direcctoras y directores regionales.</t>
  </si>
  <si>
    <t>AE2014-CGR-PI-057</t>
  </si>
  <si>
    <r>
      <rPr>
        <b/>
        <sz val="10"/>
        <color indexed="8"/>
        <rFont val="Arial"/>
        <family val="2"/>
      </rPr>
      <t xml:space="preserve">Hallazgo No. 57. Sistemas de Información ICBF. Nivel Central (A) </t>
    </r>
    <r>
      <rPr>
        <sz val="10"/>
        <color indexed="8"/>
        <rFont val="Arial"/>
        <family val="2"/>
      </rPr>
      <t xml:space="preserve">
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
...</t>
    </r>
  </si>
  <si>
    <t>Definir un sistema integral de monitoreo, seguimiento y evaluación del proceso de formación y cualificación del talento humano vinculado a los servicios de primera infancia del ICBF</t>
  </si>
  <si>
    <r>
      <t xml:space="preserve">Diseñar el sistema de monitoreo, seguimiento y evaluación de los procesos de formación y cualificación del talento humano vinculado a los servicios de primera infancia del ICBF.
</t>
    </r>
    <r>
      <rPr>
        <sz val="10"/>
        <color indexed="14"/>
        <rFont val="Arial"/>
        <family val="2"/>
      </rPr>
      <t/>
    </r>
  </si>
  <si>
    <r>
      <t xml:space="preserve">
Diseño e implementacion inicial de Sistema de monitoreo, seguimiento y evaluación de los procesos de formación y cualificación
</t>
    </r>
    <r>
      <rPr>
        <sz val="10"/>
        <color indexed="14"/>
        <rFont val="Arial"/>
        <family val="2"/>
      </rPr>
      <t/>
    </r>
  </si>
  <si>
    <t>AE2014-CGR-PI-058</t>
  </si>
  <si>
    <r>
      <rPr>
        <b/>
        <sz val="10"/>
        <color indexed="8"/>
        <rFont val="Arial"/>
        <family val="2"/>
      </rPr>
      <t xml:space="preserve">Hallazgo No. 58. Sistema de Información o Archivo. ICBF. Atlántico (A) </t>
    </r>
    <r>
      <rPr>
        <sz val="10"/>
        <color indexed="8"/>
        <rFont val="Arial"/>
        <family val="2"/>
      </rPr>
      <t xml:space="preserve">
En lo referente con el proceso de formación de los Agentes Educativos en Primera Infancia, en la estrategia de cero a siempre se observó que en las vigencias 2011, 2012 y 2013 en la regional Atlántico no existen documentos relacionados con este proceso (convenios Sena, Colsubsidio y fiesta a la lectura) , ya que estos convenios fueron suscritos y ejecutados desde el nivel central, la regional Atlántico no suministró información y/o documentos que soportan el proceso de formación; debido a que estos reposan en la Dirección General, lo que trae como consecuencia que la Regional desconozca la ejecución real y efectiva con criterios de calidad como son financieros (presupuestal) de estos convenios, en cuanto a que limita la gestión en el proceso AIPI de la regional, además que no se pudo corroborar con documentos. </t>
    </r>
    <r>
      <rPr>
        <sz val="10"/>
        <color theme="1"/>
        <rFont val="Arial"/>
        <family val="2"/>
      </rPr>
      <t xml:space="preserve">
</t>
    </r>
  </si>
  <si>
    <t xml:space="preserve">Generar las orientaciones técnicas necesarias para que desde el nivel regional se pueda realizar seguimiento y monitoreo a los procesos de formación y cualificación del talento humano.
</t>
  </si>
  <si>
    <t>Realizar seguimiento y analisis  de información a las accciones de seguimiento y monitoreo de los procesos de formación desarrolladas por las regionales.</t>
  </si>
  <si>
    <t xml:space="preserve">
Documento trimestral que refleje las acciones de seguimiento y monitoreo realizadas por las regionales.</t>
  </si>
  <si>
    <t xml:space="preserve">Solicitar las correspondientes actas de cómite técnicos regionales y demas reuniones que se realicen a nivel regional para dar seguimiento a los procesos de formación.
</t>
  </si>
  <si>
    <t xml:space="preserve">
Actas de comités técnicos de  los procesos de formación y cualificación a nivel regional.</t>
  </si>
  <si>
    <t>AE2014-CGR-PI-059</t>
  </si>
  <si>
    <r>
      <rPr>
        <b/>
        <sz val="10"/>
        <color indexed="8"/>
        <rFont val="Arial"/>
        <family val="2"/>
      </rPr>
      <t xml:space="preserve">Hallazgo No. 59. Seguimiento y Control. ICBF. Atlántico (A) </t>
    </r>
    <r>
      <rPr>
        <sz val="10"/>
        <color indexed="8"/>
        <rFont val="Arial"/>
        <family val="2"/>
      </rPr>
      <t xml:space="preserve">
La Regional Atlántico no suministró información o registros donde se evidenciara supervisión y seguimiento a los convenios suscritos en el marco de la Política Pública a la Primera Infancia de Estrategia “De Cero a Siempre”. En los convenios de Cooperación Sena, y de aporte Colsubsidio y Fiesta a la Lectura, señalan que la supervisión será ejercida por la Subdirectora de Primera Infancia de la Dirección General, de lo cual no reposan registros en la Regional de las actuaciones de dicha dependencia, por lo que la CGR no pudo realizar la revisión de la interventoría, ocasionando falta de control y seguimiento a las actividades ejecutadas dentro de estos convenios a nivel local, el cual no permite conocer el desarrollo de la estrategia y los elementos que la integran, en consecuencia, la Regional desconoce la ejecución real y efectiva de estos recursos lo que podría afectar la calidad en la prestación del servicio.
</t>
    </r>
  </si>
  <si>
    <t>Realizar seguimiento y analisis  de información a las acciones de seguimiento y monitoreo de los procesos de formación desarrolladas por las regionales.</t>
  </si>
  <si>
    <t>AE2014-CGR-PI-062</t>
  </si>
  <si>
    <r>
      <rPr>
        <b/>
        <sz val="10"/>
        <color indexed="8"/>
        <rFont val="Arial"/>
        <family val="2"/>
      </rPr>
      <t xml:space="preserve">Hallazgo No. 62. Plan de Acción 2012-ICBF. Bolívar (A) </t>
    </r>
    <r>
      <rPr>
        <sz val="10"/>
        <color indexed="8"/>
        <rFont val="Arial"/>
        <family val="2"/>
      </rPr>
      <t xml:space="preserve">
El ICBF a nivel nacional suscribió convenio de capacitación de agentes educativos con el SENA para las vigencias 2011 a 2013, en el análisis del Plan de Acción 2012, se observó que en el indicador Agentes Educativos vinculados a procesos de formación en el modelo de atención integral, se señalan 1080 capacitados, pero en el listado del convenio con el SENA hay 989, de los cuales aparecen unos en inducción, otros en formación, por certificar o sea no han completado la capacitación, debido a rezagos en los reportes de la información por parte del SENA, lo que genera inconsistencias en los resultados finales del convenio y en las metas alcanzadas en este componente.
</t>
    </r>
  </si>
  <si>
    <t xml:space="preserve">Diseñar el sistema de monitoreo, seguimiento y evaluación de los procesos de formación y cualificación del talento humano vinculado a los servicios de primera infancia del ICBF.
</t>
  </si>
  <si>
    <t>AE2014-CGR-PI-065</t>
  </si>
  <si>
    <r>
      <rPr>
        <b/>
        <sz val="10"/>
        <color indexed="8"/>
        <rFont val="Arial"/>
        <family val="2"/>
      </rPr>
      <t xml:space="preserve">Hallazgo No. 65. Proceso de focalización agentes educativos. Cauca (A) </t>
    </r>
    <r>
      <rPr>
        <sz val="10"/>
        <color indexed="8"/>
        <rFont val="Arial"/>
        <family val="2"/>
      </rPr>
      <t xml:space="preserve">
El ICBF suscribió con el SENA el Convenio Interadministrativo 288 cuyo objeto es la “cooperación con el fin de brindar formación para el trabajo, certificada y pertinente a las necesidades y perfiles de la población vulnerable vinculada a los programas y servicios que presta y ofrece el ICBF y promover la vinculación laboral de dichas poblaciones”. 
...
</t>
    </r>
    <r>
      <rPr>
        <sz val="10"/>
        <color theme="1"/>
        <rFont val="Arial"/>
        <family val="2"/>
      </rPr>
      <t xml:space="preserve">
</t>
    </r>
  </si>
  <si>
    <t>Lo anterior, se debe a que el ICBF Regional Cauca no ejerce una articulación y seguimiento del convenio con el SENA que le permita priorizar la capacitación de los Agentes Educativos del ICBF frente a otros usuarios</t>
  </si>
  <si>
    <t>AE2014-CGR-PI-066</t>
  </si>
  <si>
    <r>
      <rPr>
        <b/>
        <sz val="10"/>
        <color indexed="8"/>
        <rFont val="Arial"/>
        <family val="2"/>
      </rPr>
      <t xml:space="preserve">Hallazgo No. 66. Impacto de información de agentes educativos. ICBF. Cauca (A) 
</t>
    </r>
    <r>
      <rPr>
        <sz val="10"/>
        <color indexed="8"/>
        <rFont val="Arial"/>
        <family val="2"/>
      </rPr>
      <t xml:space="preserve">
El ICBF Regional Cauca no cuenta con mecanismos para medir el impacto de la formación o cualificación de los agentes educativos durante las vigencias 2011 y 2012, para la vigencia 2013 a nivel nacional el ICBF realizó una evaluación, pero relacionada con la satisfacción de los agentes educativos sobre el proceso de formación, por debilidades en el control y monitoreo, situación que impide al ICBF Regional Cauca conocer el aporte de la formación o cualificación de los agentes educativos con el fin de poder realizar los ajustes correspondientes.</t>
    </r>
    <r>
      <rPr>
        <sz val="10"/>
        <color theme="1"/>
        <rFont val="Arial"/>
        <family val="2"/>
      </rPr>
      <t xml:space="preserve">
</t>
    </r>
  </si>
  <si>
    <r>
      <t>Generar las orientaciones técnicas necesarias para que desde el nivel regional se pueda realizar seguimiento , monitoreo y evaluación a los procesos de formación y cualificación del talento humano.</t>
    </r>
    <r>
      <rPr>
        <sz val="10"/>
        <color indexed="14"/>
        <rFont val="Arial"/>
        <family val="2"/>
      </rPr>
      <t/>
    </r>
  </si>
  <si>
    <t xml:space="preserve">Elaborar un documento dirigido a las Regionales con las orientaciones técnicas  para el seguimiento y monitoreo a los procesos de formación.
</t>
  </si>
  <si>
    <t>Documento con las orientaciones pertinentes.</t>
  </si>
  <si>
    <t>Realizar seguimiento a las actividades que desarrollen las regionales con el fin de dar seguimiento y monitoreo a los procesos de formación.</t>
  </si>
  <si>
    <t>AE2014-CGR-PI-067</t>
  </si>
  <si>
    <r>
      <rPr>
        <b/>
        <sz val="10"/>
        <color indexed="8"/>
        <rFont val="Arial"/>
        <family val="2"/>
      </rPr>
      <t xml:space="preserve">Hallazgo No. 67. Cualificación y Formación del Talento Humano. Departamento. Nariño (A) </t>
    </r>
    <r>
      <rPr>
        <sz val="10"/>
        <color indexed="8"/>
        <rFont val="Arial"/>
        <family val="2"/>
      </rPr>
      <t xml:space="preserve">
...
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 
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 
...
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t>
    </r>
  </si>
  <si>
    <t xml:space="preserve">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 </t>
  </si>
  <si>
    <r>
      <t xml:space="preserve">Generar las orientaciones técnicas necesarias para que desde el nivel regional se pueda realizar seguimiento y monitoreo a los procesos de formación y cualificación del talento humano.
</t>
    </r>
    <r>
      <rPr>
        <sz val="10"/>
        <color indexed="14"/>
        <rFont val="Arial"/>
        <family val="2"/>
      </rPr>
      <t/>
    </r>
  </si>
  <si>
    <t xml:space="preserve">Elaborar un documento dirigida a la Regionales con las orientaciones técnicas  para el seguimiento y monitoreo a los procesos de formación.
</t>
  </si>
  <si>
    <t xml:space="preserve">Realizar seguimiento a las actividades que desarrollen las regionales con el fin de dar seguimiento y monitoreo a los procesos de formación.
</t>
  </si>
  <si>
    <t>AR2012-CGR-DG093</t>
  </si>
  <si>
    <r>
      <rPr>
        <b/>
        <sz val="10"/>
        <rFont val="Arial"/>
        <family val="2"/>
      </rPr>
      <t>Hallazgo No. 93 Registro Único de Beneficiarios Primera infancia Vs Fallecidos RUB (A) (IP).</t>
    </r>
    <r>
      <rPr>
        <sz val="10"/>
        <rFont val="Arial"/>
        <family val="2"/>
      </rPr>
      <t xml:space="preserve">
Una vez realizado el cruce de la información entregada por el ICBF, RUB Primera Infancia con la información de fallecidos de la Registraduría Nacional del Estado Civil RNEC, teniendo en cuenta el tipo de identificación, el número de identificación, el primer nombre, el primer apellido y que la fecha de vinculación al programa fuera posterior a la fecha de fallecimiento, se encontraron los siguientes números de registros como fallecidos
La entidad dice remitir tal observación a las regionales para que verifiquen los usuarios y soportes.
Este hallazgo se ha establecido en auditorias anteriores y se solicitará apertura de Indagación Preliminar.
Registros duplicados RUB
Se verificó la existencia de registros repetidos en el backup de noviembre de 2012, en cada una de las modalidades, teniendo en cuenta el tipo de identificación, el número de identificación, el primer nombre, el primer apellido y la fecha de vinculación al programa
En la respuesta de la entidad se mencionan los criterios de duplicidad tenidos en cuenta. Así mismo el Instituto considera que el porcentaje no es representativo porcentualmente frente al número de usuarios que se manejan y que la base consultada por la CGR es una información preliminar.
Beneficiarios RUB mayores de 6 años
Se seleccionaron los niños registrados en el backup de noviembre de 2012, en todas las modalidades de atención, teniendo en cuenta que su edad, calculada a diciembre 31 de 2012, fuera mayor a 6 años
La respuesta de la entidad, indica que pueden existir casos en los cuales es excepcional la prestación del servicio para niños mayores de 6 años y en lactantes y preescolares se incluyen madres lactantes, la entidad realiza una verificación.
con la base de datos pero con otro corte y señala los casos de mayores de 6 años, los cuales representa menos del 0,5% de los registros</t>
    </r>
  </si>
  <si>
    <t>Lo anterior evidencia debilidad en los controles para validar la información del programa con fuentes externas idóneas, que permita detectar y aclarar oportunamente las inconsistencias.</t>
  </si>
  <si>
    <t>Generar periódicamente los respectivos reportes de información que permitan realizar un seguimiento efectivo al registro de la totalidad de beneficiarios de primera infancia,  así como identificar situaciones de fallecidos, duplicados, niños y niñas mayores de 6 años, niños y niñas registrados en SIMAT o duplicidad en la atención, solicitando con estos reportes los cruces de información que se requiera con otras entidades.</t>
  </si>
  <si>
    <t>Solicitar a la Registraduría Nacional del  Estado Civil, el cruce de su  base de datos con la base de datos de beneficiarios de los programas de primera infancia del ICBF.</t>
  </si>
  <si>
    <t>Oficio radicado</t>
  </si>
  <si>
    <t>ARGR2013-CGR-DG030</t>
  </si>
  <si>
    <t>Dirección de Primera Infancia</t>
  </si>
  <si>
    <r>
      <rPr>
        <b/>
        <sz val="10"/>
        <rFont val="Arial"/>
        <family val="2"/>
      </rPr>
      <t>H30. TOLlMA. ADICIONES AL CONTRATO DE APORTE 345 DE 2012 (A)</t>
    </r>
    <r>
      <rPr>
        <sz val="10"/>
        <rFont val="Arial"/>
        <family val="2"/>
      </rPr>
      <t xml:space="preserve">
"...Prohíbase tramitar actos administrativos u obligaciones que afecten el
presupuesto de gastos cuando no reúnan los requisitos legales o se configuren como hechos cumplidos. El representante legal y ordenador del gasto o en quienes estos hayan delegado, responderán disciplinaria, fiscal y pena/mente por incumplir lo establecido en esta norma. (Art. 13 Ley 1485 DE 2011 de diciembre 14 de 2012, por la cual se decreta el Presupuesto de Rentas y Recursos de Capital y Ley de Apropiaciones para la vigencia fiscal del 10 de enero al 31 de diciembre de 2012.)
Disposiciones que no se cumplen en el siguiente hallazgo:
EL ICBF Regional Tolima en el contrato de aporte N°, 345 del 29 de junio 2012 (liquidado en el 2013), por $104.2 millones, para brindar atención a la primera infancia, niños y niñas menores de cinco (5) años, de familia en situación de vulnerabilidad económica, social, cultural, nutricional y psicoafectiva, a través 19 hogares comunitarios de bienestar, reconoció el funcionamiento de los meses de octubre, noviembre y diciembre de 2012 a tres hogares comunitarios en el municipio de Palocabildo, de manera extemporánea, a través de adiciones por $4.7 millones el 30 de noviembre de 2012 y de $2.2 millones del 17 de diciembre de 2012 con registros presupuestales del 4 de diciembre y 18 de diciembre de 2012 respectivamente, cuando el 3 de octubre de 2012 disminuyó el valor total del contrato en la suma de $56.4 millones, sin tener en cuenta el funcionamiento de los tres hogares comunitarios que no transitaron a la modalidad de CDI. Lo anterior debido a deficiencias en la supervisión del contrato, lo que podrfa generar la ejecución de actividades sin la debida apropiación presupuestal..</t>
    </r>
  </si>
  <si>
    <r>
      <rPr>
        <sz val="10"/>
        <rFont val="Arial"/>
        <family val="2"/>
      </rPr>
      <t>Brindar asistencia técnica en coordinación con la Dirección de Contratación a las Regionales para el cumplimiento de las obligaciones contractuales.</t>
    </r>
    <r>
      <rPr>
        <sz val="10"/>
        <color rgb="FFFF0000"/>
        <rFont val="Arial"/>
        <family val="2"/>
      </rPr>
      <t xml:space="preserve">
</t>
    </r>
  </si>
  <si>
    <t>Generar reporte mensual de programación versus ejecución por regional de metas sociales y financieras, que permita realizar seguimiento al cumplimiento de los contratos de todas las Regionales</t>
  </si>
  <si>
    <t xml:space="preserve">Reporte mensual de ejecución de metas sociales </t>
  </si>
  <si>
    <r>
      <rPr>
        <b/>
        <sz val="10"/>
        <rFont val="Arial"/>
        <family val="2"/>
      </rPr>
      <t>H33. VALLE. RENDICiÓN DE CUENTAS OPERADORES (A, D, IP, SA)</t>
    </r>
    <r>
      <rPr>
        <sz val="10"/>
        <rFont val="Arial"/>
        <family val="2"/>
      </rPr>
      <t xml:space="preserve">
La Guía del Sistema de Supervisión de los Contratos de Aporte suscritos con el ICBF y el Manual de Legalización de Cuentas Versión 2012,(...)
El 30 de abril de 2013 se expide la Resolución Interna del ICBF N° 2926 por el cual se incorporan a Ios Lineamientos Técnicos de los Programas y Modalidades de Restablecimiento de Derechos, Sistema de Responsabilidad Penal para Adolescentes, Niñez y Adolescencía y Primera Infancia a cargo del ICBF, los requisitos para el proceso de certificación de cumplimiento y la expedición del certificado de pago por Ios supervisores y/o interventores de los servicios contratados.
Adicional a esto la información contable debe cumplir y contar con ciertas cualidades para poder satisfacer adecuadamente sus objetivos, por lo cual se requiere entre otras, que sea comprensible cuando es clara y fácil de entender.
Con fundamento en los argumentos anteriores, se evidenció en los documentos que soportan la ejecución de los siguientes contratos de aportes vigencia del 2013, lo relacionado a continuación:
• Contrato 451 de 2013 - Buenaventura:
El informe de gastos, vigencia 2013 presentado por el operador en algunos meses no concuerdan con la sumatoria real de los gastos, arrojando las siguientes diferencias:
Se evidenciaron informes mensuales de ingresos y gastos reportados inicialmente que no coinciden con lo presentado en la visita al Centro Zonal, como es el caso de los meses de febrero, marzo, octubre y noviembre de 2013. En el mes de marzo el saldo inicial en raciones por $346.8 millones, no coincide con el saldo final en el mes de febrero, como también el saldo final a octubre de 2013 por $482.1 millones no coincide con el saldo inicial de noviembre por $486.2 millones.
De otro lado el total de la sumatoria de los aportes del mes de noviembre por los conceptos de beca, ración, aseo y combustible y tasa compensatoria desplazados reportados en la cuenta por $464.3 millones no coincide con la sumatoria real por $480.06 millones presentando una diferencia en el presupuesto de $15.6 millones.
El saldo anterior del mes de noviembre por $489,7 millones, no es concordante con el inicial en el mes de diciembre por $446.2 millones presentando diferencia en el valor de las becas por $56.000 y en ración por $43.4 millones.
De lo anterior se tomó muestra aleatoria de gastos determinando lo siguiente:
En la rendición del informe de gastos no es concordante lo reportado en la cuenta con los documentos soportes, como por ejemplo en los siguientes meses:
En febrero el total soportado de los gastos por el concepto de ración, material didáctico de acuerdo a los comprobantes de egreso y facturas no coincide con lo pagado en extractos, como se relaciona en el siguiente cuadro:
Tabla No. 10 Diferencia Informe de Cuentas Operador
No se evidencian facturas N° 21666 Y 21323 relacionadas en documento Factura de Compra - FC N° 691 de 2013-02-19.
En el mes de marzo se evidenciaron facturas por concepto de ración el valor de $69.502.705 pero de acuerdo a documento soporte FC-000671 de 2013~03-27 suman $63.826.631.
En abril se evidenció relación de facturas de febrero por concepto de ración por $59.01 millones y $76.8 millones (FC N° 669 de 2013-02-26) para un total de $365.7 millones incluyendo lo relacionado el mes de febrero {$229,9 millones}, lo cual no coincide con lo presentado en la cuenta por $360..4 millones, presentando diferencia por $ 5.3 millones.
En el informe de los meses de junio hasta diciembre lo reflejado por concepto de ración no coincide con los soportes.
• Los comprobantes de egreso no se encuentran consecutivamente organizados,obstaculizando de esta manera la verificación de los gastos ejecutados.
• En el mes de enero de 2014 se hacen dos pagos por $85.08 millones y $75.5 millones, no relacionados en las cuentas anteriores.
• Así mismo se determinó en algunos meses facturas de aseo relacionadas y
pagadas como material didáctico y ración, como se relacionan en el siguiente Tabla.
Tabla N° 11. Conceotos de Facturacion
• Contrato 378 de 2013 - Nororíental
El informe rendido por el Centro Zonal no fue suficiente para la verificación del reporte de la ejecución de los ingresos y gastos, puesto que contenían soportes que no hacían parte de este contrato, lo cual se tuvo que solicitar al operador la información, evidenciando lo siguiente:
Se presentó diferencia por $152.490 en la compra de material didáctico entre el valor real de la factura por $5.3 millones y lo pagado por el operador por $5.5 millones. Una vez observado el operador comunicó al proveedor siendo este valor reintegrado el8 de octubre de 2014.
Igualmente, se evidenció gasto no autorizado por pago de transporte a las madres por $120.000, valor reintegrado según respuesta de la Entidad.
No obstante, se determinó de acuerdo con información aportada por el operador, con base en seguimiento a cuentas bancarias, donde se transfieren recursos de diferentes contratos con el ICBF, se observan pagos que presuntamente no tienen relación de causalidad con el objeto contractual, como se evidencia en libro auxiliar por cuenta de la Cooperativa de los meses de enero y febrero de 2014, Cuenta 012269997412 de Davivienda. Este antecedente requiere seguimiento para la vigencia 2013, razón por la cual será objeto de indagación Preliminar.
• Contratos 473-379 de 2013 - Nororiental-Sur
Se determinó en la misma cuenta bancaria N° 01516999628 Davivienda el manejo de varios contratos de aportes, obstaculizando la revisión y verificación de la ejecución de los gastos, creando de esta manera incertidumbre en los pagos realizados.
(...) El antecedente tiene presunto alcance disciplinario y será objeto de indagación preliminar para los contratos de 2013 que presentan diferencias. Beneficio de auditoría por $272.470.</t>
    </r>
  </si>
  <si>
    <t>Lo anterior, se debe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sus operaciones de los gastos en cuanto a soportes, informes
o registros poco útiles en cuanto al manejo de los recursos.
El antecedente tiene presunto alcance disciplinario y será objeto de indagación
preliminar para los contratos de 2013 que presentan diferencias. Beneficio de
auditoría por $272.470.</t>
  </si>
  <si>
    <t>Brindar asistencia técnica a las Regionales y capacitar a los supervisores de contratos en el ejercicio de legalización de cuentas.</t>
  </si>
  <si>
    <t>Socialización a las regionales la importancia del cumplimiento del procedimiento establecido para la legalización de cuentas</t>
  </si>
  <si>
    <t>ARGR2013-CGR-DG046</t>
  </si>
  <si>
    <r>
      <rPr>
        <b/>
        <sz val="10"/>
        <rFont val="Arial"/>
        <family val="2"/>
      </rPr>
      <t>H46. SEDE NACIONAL SUPERVISiÓN CONTRACTUAL (A,D)</t>
    </r>
    <r>
      <rPr>
        <sz val="10"/>
        <rFont val="Arial"/>
        <family val="2"/>
      </rPr>
      <t xml:space="preserve">
Se evidenció inobservancia de las obligaciones establecidas en la Ley 1474 de 2011, Manual de Contratación y Manual de Supervisión del ICBF en la supervisión de los siguientes contratos/convenios:
De conformidad con la visita efectuada a Fonade en donde revisaron los contratos derivados del Convenio 1710 de 2012 suscrito con Fonade, se observó que de los 1.013 contratos suscritos con ocasión del convenio se presentaron incumplimientos en 55 de ellos.
Así mismo, se contrataron 2 ínterventorías, que se encontraban bajo supervisión del ICBF y hacia el final de convenio, se designó 'la tarea de supervisión de los contratos de interventoría al propio Fonade, hecho que genera la imposibilidad de disponer del recurso no liberado por la falta de liquidación del convenio. Hallazgo Administrativo con presunta incidencia disciplinaria.</t>
    </r>
  </si>
  <si>
    <t xml:space="preserve">Realizar acciones de seguimiento encaminadas a promover las acciones administrativas solicitadas a la Oficina Asesora Jurídica, con el fin de lograr el balance definitivo de ejecución, el reintegro de los recursos no ejecutados, rendimientos financieros y la liquidación del contrato 1710 de 2012. </t>
  </si>
  <si>
    <t>Requerir a la Oficina Asesora Jurídica el avance de las acciones administrativas del Contrato 1710 de 2012, adelantadas para lograr la liquidación del contrato.</t>
  </si>
  <si>
    <t>ARGR2013-CGR-DG064</t>
  </si>
  <si>
    <r>
      <rPr>
        <b/>
        <sz val="10"/>
        <rFont val="Arial"/>
        <family val="2"/>
      </rPr>
      <t>H64. TOllMA. EJECUCiÓN CONTRATO 164 DE 2013 (A, SA)</t>
    </r>
    <r>
      <rPr>
        <sz val="10"/>
        <rFont val="Arial"/>
        <family val="2"/>
      </rPr>
      <t xml:space="preserve">
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
EI ICBF Regional Toñrna, durante la vigencia 2013 canceló de manera indebida la suma de $5.2 millones al pagar al operador del contrato N°, 164 de 2013 de Hogares Comunitarios -Modalidad Familiar-, cupos no utilizados. Lo anterior debido a falta de control y seguimiento Contractual y liquidaciones inexactas, lo que generó detrimento patrimonial en la cuantía señalada, tal como se refleja en la siguiente tabla:
Tabla N°, 24 PAGOS CUPOS NO UTILIZADOS CONTRATO 164 DE 2013
Por el accionar de la Contraloría General de la República el operador reintegró $5.24 millones por cupos no utilizados, constituyéndose en Beneficio de Auditoría por recuperación, para lo cual se adjuntó copia consignación N°. 18654983 a la cuenta corriente N° . 303022230 por valor de $5.24 millones del Banco de Occidente fechada 27 de noviembre de 2014.</t>
    </r>
  </si>
  <si>
    <r>
      <rPr>
        <sz val="10"/>
        <rFont val="Arial"/>
        <family val="2"/>
      </rPr>
      <t xml:space="preserve">Brindar asistencia técnica en coordinación con la Dirección de Contratación a las Regionales y los Supervisores de los contratos para el cumplimiento de las obligaciones contractuales, </t>
    </r>
    <r>
      <rPr>
        <sz val="10"/>
        <color rgb="FFFF0000"/>
        <rFont val="Arial"/>
        <family val="2"/>
      </rPr>
      <t xml:space="preserve">
</t>
    </r>
  </si>
  <si>
    <t>Generar reporte mensual de programación versus ejecución por regional de metas sociales y financiera, que permita realizar seguimiento al cumplimiento de los contratos de todas las regionales</t>
  </si>
  <si>
    <t>Dirección de Primera Infancia
Regional Bolivar</t>
  </si>
  <si>
    <r>
      <rPr>
        <b/>
        <sz val="10"/>
        <rFont val="Arial"/>
        <family val="2"/>
      </rPr>
      <t>H113. BOLIVAR. MECANISMOS DE CONTROL INTERNO (A)</t>
    </r>
    <r>
      <rPr>
        <sz val="10"/>
        <rFont val="Arial"/>
        <family val="2"/>
      </rPr>
      <t xml:space="preserve">
La Ley 87 de 1993, establece en el Artículo 2° los Objetivos del sistema de Control Interno (...)
No obstante lo anterior se evidenció en la Regional Bollvar lo siguiente:
Formatos de control
Los formatos empleados por los diferentes operadores para evidenciar el cumplimientos de los compromisos, no se encuentran estandarizadas, en el caso de las planillas de asistencia a las capacitaciones, en algunos casos, no contiene detalles como fecha de realización, horario, temática, actividades a desarrollar, objetivos, horas aplicadas, nombre y firma del capacitador.
El formato para la calificación del cumplimiento de las obligaciones estándares del contrato de HCB, registra unos porcentajes de avance, no obstante, los mismos no corresponden a criterios técnicos específicos, observándose que los mismos son asignados de manera cualitativa, situación que no permite medir de manera acertada el porcentaje de avance de estas actividades.
Los planeadores empleados por las Madres de los HCB, para el desarrollo de sus labores, no se encuentran estandarizados, en algunos casos se hacen anotaciones que posteriormente se mandan a transcribir, se emplean cuadernos que se llevan en forma manual y en otras oportunidades se emplea un cuadernillo o cartilla que se expide sobre el tema, situación que impide realizar unseguimiento acertado sobre las actividades pedagógicas que debe adelantar la Madre Comunitaria
Las planillas de entrega de Bienestarina, observadas en los HCB, no se
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
Edad Madres Comunitarias
Confrontada la información relativa a las Madres Comunitarias de los HCB, que prestaron sus servicios durante la vigencia 2013, frente a la información del SISBEN, se detectaron 79 Madres, cuyas edades oscilan entre 65 y 82 años, así mismo, dentro de esta información, se encontraron cuatro (4) madres comunitarias que presentan discapacidad, situación que genera riesgos para eI ICBF, por fallas en la presentación del servicio por la falta de capacidad para el cuidado y la atención de los menores a cargo, que puede repercutir en posibles demandas por riesgos en la integridad física de los menores.
Medidas de Seguridad de los HCB
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
En la visita realizada al Hogar Comunitario Personitas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
En dos (2) HCB visitados, no se evidenció caneca con tapa para la recolección de basura, situación que genera riesgos en la manipulación de los desechos que segeneran, a fin de evitar la contaminación de los alimentos y de las superficies de potencial contacto con el mismo.
Frecuencia de la Supervisión
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
Cobertura
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fa totalidad de los menores, sin embargo no se encontró excusa por la inasistencia, situación que evidencia deficiencias de control y seguimiento, generando falta de eficiencia en el programa brindado, dado que los recursos que se invierten no logran su total propósito.</t>
    </r>
  </si>
  <si>
    <t>Realizar el concepto preliminar técnico y Jurídico por parte de la Dirección de primera Infancia,  frente a viabilidad de contratar o continuar con Madres Comunitarias mayores de 65 años y con discapacidad.</t>
  </si>
  <si>
    <t xml:space="preserve">Mesa de trabajo de la Dirección de Primera Infancia para realizar el concepto preliminar técnico y jurídico de viabilidad de contratación de las madres comunitarias mayores de 65 años y con discapacidad.
</t>
  </si>
  <si>
    <t>Concepto Preliminar Técnico y Jurídico</t>
  </si>
  <si>
    <t>Desde el Macro proceso de Atención Integral a la Primera Infancia, en conjunto con la Oficina de Aseguramiento a la Calidad se revisará el formato de cumplimiento de las obligaciones estándares del contrato de Hogares Comunitarios de Bienestar - HCB en el cual se realizarán los ajustes necesarios.</t>
  </si>
  <si>
    <t>Elaboración de los formatos para la medición cuantitativa del cumplimiento de las obligaciones estándares del contrato de Hogares Comunitarios de Bienestar - HCB</t>
  </si>
  <si>
    <t>Formato para la medición cuantitativa del cumplimiento de las obligaciones.</t>
  </si>
  <si>
    <t>ARGR2013-CGR-DG122</t>
  </si>
  <si>
    <t>Dirección de Primera Infancia
Regional Nariño</t>
  </si>
  <si>
    <r>
      <rPr>
        <b/>
        <sz val="10"/>
        <color theme="1"/>
        <rFont val="Arial"/>
        <family val="2"/>
      </rPr>
      <t>H122. NARIÑO. GESTIÓN DE RIESGOS EN HCB TRADICIONALES
ATENDIDOS POR MADRES COMUNITARIAS MAYORES DE 65 AÑOS. (A)</t>
    </r>
    <r>
      <rPr>
        <sz val="10"/>
        <color theme="1"/>
        <rFont val="Arial"/>
        <family val="2"/>
      </rPr>
      <t xml:space="preserve">
El Decreto 1537 de 2001 por el cual se reglamenta parcialmente la ley 87 de 1993 en cuanto a elementos técnicos y administrativos que fortalezcan el sistema de control interno de las entidades y organismos del Estado estipula en su artículo 4: (...) 
Mediante el Decreto 1599 de 2005 se adoptó el Modelo Estándar de Control
Interno (MECI) (...)
En la regional Nariño deIICBF,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HeB atendidos por madres mayores de 65 años, como se observó durante una visita a un HCB, a cargo del operador del contrato N°. 127/2013, en el cual la madre comunitaria perteneciente a la tercera edad manifiesta padecer problemas de columna que dificultan su labor.
</t>
    </r>
  </si>
  <si>
    <t>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t>
  </si>
  <si>
    <t>Calificar el riesgo derivado de este hallazgo para su debido tratamiento</t>
  </si>
  <si>
    <t>Realizar mesa de trabajo para incluir este riesgo en el mapa de la dirección</t>
  </si>
  <si>
    <t>Acta - Mapa de Riesgos</t>
  </si>
  <si>
    <t>ARGR2013-CGR-PRO080</t>
  </si>
  <si>
    <t>DIRECCIÓN DE PROTECCIÓN-SEDE NACIONAL</t>
  </si>
  <si>
    <r>
      <t xml:space="preserve">HALLAZGO 80. SEDE NACIONAL.  CUMPLIMIENTO PLAN DE ACCiÓN (A)
</t>
    </r>
    <r>
      <rPr>
        <sz val="10"/>
        <rFont val="Arial"/>
        <family val="2"/>
      </rPr>
      <t>El plan de acción de la Subdirección de Restablecimiento de Derechos presenta la siguiente situación: (Tabla 39).
Este resultado del indicador MPM5-P1-03 "en riesgo" muestra que el 3% de los niños, niñas o adolescentes con auto de apertura de investigación llevan más de 120 días sin situación legal definida. Si tenemos en cuenta que el informe de gestión señala que a 31 de diciembre de 92.663 Procesos Administrativos de Derechos la Subdirección de Restablecimiento de Derechos tenía bajo su responsabilidad 82.394, estaríamos hablando que el 3%, es decir 2.472 NNA estarían sujetos a una inadecuada restauración de la dignidad e integridad de sus derechos de niños, niñas y adolescentes como sujetos de derechos, minimizando capacidad para disfrutar efectivamente de los derechos que le han sido vulnerados.</t>
    </r>
  </si>
  <si>
    <t>Deficiencias de gestión administrativa y de seguimiento y monitoreo.</t>
  </si>
  <si>
    <t xml:space="preserve">Fortalecer las estrategias de seguimiento a los indicadores relacionados con el  Proceso  de Restablecimiento de Derechos  respecto a los términos de ley y las medidas.
</t>
  </si>
  <si>
    <t xml:space="preserve">1) Realizar seguimiento y retroalimentación trimestral a las Regionales frente a los resultados del indicador MPM5-P1-03, con el fin de lograr las metas propuestas. 
</t>
  </si>
  <si>
    <t xml:space="preserve">1) Reporte Cualitativo - Cuantitativo   
</t>
  </si>
  <si>
    <t xml:space="preserve">Realizando el análisis se encuentra que para el mes de agosto se obtuvo un resultado del 2,6%, donde 5 regionales quedaron con estado "En riesgo". Para el mes de Septiembre se obtuvo un resultado del 1,8% y se identificaron 4 regionales en estado "En riesgo" (Antioquia, Choco, Huila y Nariño) y una regional en estado Crítico (Santander) donde de 222 niños, niñas y adolescentes con auto de apertura de investigación, 24 niños, niñas y adolescentes  no presentan situación legal definida entre 120 y 180 días. Sobre éstas se iniciaron acciones de seguimiento y acompañamiento con el fin de verificar las causas de los resultados. Es así como por medio de reuniones virtuales, presenciales o correos electrónicos se encontró que se debían a falencias en el registro de la información por desconocimiento, así como el registro inoportuno de las actuaciones administrativas en el SIM. Dentro de las estrategias que las regionales informaron haber desarrollado, está  la remisión de memorandos a sus centros zonales, sensibilización a defensores de familia acerca de la importancia del adecuado y oportuno registro, y la solicitud de capacitaciones en el módulo Beneficiarios del SIM cuando se requiere.
</t>
  </si>
  <si>
    <t xml:space="preserve">LEIDY VILLATE - PATRICIA GALEANO </t>
  </si>
  <si>
    <t>2) Enviar a los Directores Regionales,  comunicaciones oficiales frente al comportamiento del indicador, generando alertas por oportunidad y  calidad, con el propósito de realizar las respectivas acciones de mejora en pro del cumplimiento  de la meta del indicador.</t>
  </si>
  <si>
    <r>
      <rPr>
        <sz val="10"/>
        <rFont val="Arial"/>
        <family val="2"/>
      </rPr>
      <t xml:space="preserve">2) Comunicaciones oficiales </t>
    </r>
    <r>
      <rPr>
        <sz val="10"/>
        <color indexed="10"/>
        <rFont val="Arial"/>
        <family val="2"/>
      </rPr>
      <t/>
    </r>
  </si>
  <si>
    <t xml:space="preserve">Durante el mes de Julio de 2015, se realiza seguimiento al comportamiento  y resultados del indicador por regional y se evidencia que en los  meses de junio y julio la regional  Boyacá  reitera en resultados en estado Crítico, presentado resultados del 22% y 19.55% respectivamente. Dado este comportamiento se programa videoconferencia el día 11  de junio con los Defensores de Tunja y el Grupo de Asistencia Técnica, se les explica el Modulo de Beneficiarios y los cambios en los indicadores, así mismo el día 30 de Junio de 2015, con el grupo de Asistencia Tecnica y Defensores de Familia (Sogamoso), se establecen compromisos de actualización en el SIM de 6 casos, los cuales ya se encuentran gestionados en el sistema. 
Así mismo en el mes de Julio envía correo al Director Regional de la Regional Guainía, solicitando revisión de los procesos y actualización en el Sistema de Información, con el propósito de lograr movilización de los procesos. Por otra parte se remite memorandos a los Coordinadores de los Centros zonales Revivir, Bosa y Ciudad Bolivar de la Regional Bogotá, con copia a la Directora Regional.
Se proyectó comunicación escrita para el mes de Agosto, citando los casos identificados y solicitando la actualización y gestión a los mismos
Para el mes de septiembre se proyectará comunicación a los directores regionales que presentaron resultados en estado “En Riesgo y Critico”.
</t>
  </si>
  <si>
    <t>3) Brindar asistencia técnica a las Regionales respecto a la definición de la Hojas de vida, formulación, generación del reporte y casos críticos, con el propósito de mejorar el proceso de seguimiento.</t>
  </si>
  <si>
    <t xml:space="preserve">3) Registro de Correo Electrónico </t>
  </si>
  <si>
    <t xml:space="preserve">En el mes de Septiembre, se realiza  asesoría y acompañamiento para lograr la cualificación de los procesos de registró en el Sistema de Información Misional SIM y en la formulación de la medición del Indicador a 11 regionales adscritas a la entidad. 
Estas son: 
1. Antioquia
2. Bogotá
3. Choco
4. Santander
5. Boyacá
6. Nariño
7. Cauca
8. Tolima
9. Atlántico
10. Huila
11. Cordoba
Este acompañamiento se realiza a través de herramientas de apoyo como teleconferencia, correo electrónico y mensajería instantánea (Lync). 
</t>
  </si>
  <si>
    <t>PROTECCION</t>
  </si>
  <si>
    <t>ARGR2014-CGR-PUT040</t>
  </si>
  <si>
    <t>PUTUMAYO</t>
  </si>
  <si>
    <t>Hallazgo N° 40. Facturas de Legalización de Contratos (A, Dian). Putumayo
En la ejecución del Contrato 260 del 17/12/2014, se evidencia que la EAS Diócesis Mocoa-Sibundoy, presenta en su legalización facturas informales y con errores que no cumplen con la información mínima requerida de acuerdo con el Estatuto Tributario, como se presenta en los siguientes casos: facturas de fechas 20/03/2015 y 27/03/2015, por $1.17 millones y $0.48 millones respectivamente, las cuales no tienen numeración consecutiva, NIT, firma, cantidad, características del producto (marca, peso, dimensiones entre otras). De igual manera en la legalización de facturas mensuales aportadas dentro de la ejecución del Contrato 249 de 2014 celebrado entre Union Temporal Atencion Integral para la Primera Infancia, se registran las facturas 0024 por $122.43 millones y 0034 por $122.43 millones correspondientes a Tienda Éxito Alejo perteneciente al Régimen Simplificado, las cuales por el monto mensual facturado se presume debe registrarse en el Régimen Común, es por ello que la situación anterior se colocará en conocimiento de la DIAN para los trámites pertinentes.</t>
  </si>
  <si>
    <t>Deficiencias en las labores de supervisión y control, lo que genera incertidumbre en la ejecución del contrato por la informalidad en su legalización por los servicios prestados. El hallazgo se considera administrativo con traslado a la DIAN.</t>
  </si>
  <si>
    <t>Fortalecer los procesos financieros de supervisión para los contratos de aporte de Primera Infancia  suscritos con las Entidades Administradoras del Servicio -EAS- sobre la presentación de facturas en la legalización de cuentascon el cumplimiento de los requisitos legales establecidos.</t>
  </si>
  <si>
    <t xml:space="preserve">Realizar apoyo y asesoría técnica en el componente financiero. </t>
  </si>
  <si>
    <t xml:space="preserve">Listados de asistencia de Socialización con Entidades Administradoras del Servicio -EAS-  del proceso de legalización de cuentas
.  </t>
  </si>
  <si>
    <t>Fortalecer los equipos de Supervisión en el componente legal y financiero.</t>
  </si>
  <si>
    <t>Mantener actualizados a los equipos de supervisión referente a temas legales y financieros,  ajustándose a la ley, la norma y el lineamiento vigentes.</t>
  </si>
  <si>
    <t>Listado de Asistencia actualización a supervisores en normas y lineamientos vigentes.</t>
  </si>
  <si>
    <t>Actualizar los informes financieros del período Enero a Abril de 2015, ajustados a los lineamientos vigentes para la modalidad por parte del instituto.</t>
  </si>
  <si>
    <t>Solicitar los informes ajustados del periódo enero a abril de 2015</t>
  </si>
  <si>
    <t>Informes financieros mensuales debidamente soportados.</t>
  </si>
  <si>
    <t>ARGR2014-CGR-PUT049</t>
  </si>
  <si>
    <t xml:space="preserve">Hallazgo N° 49. Convenios y contratos de aporte (A - D). Sede Nacional, Casanare, Magdalena, Nariño y Putumayo
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
</t>
  </si>
  <si>
    <t xml:space="preserve">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t>
  </si>
  <si>
    <t>Revisar los soportes para el desembolso de los recursos para la ejecución del programa con el fin de identificar los posibles descuentos.</t>
  </si>
  <si>
    <r>
      <t xml:space="preserve">Descontar los mayores valores pagados por cupos no ejecutados y proceder a la modificación del contrato.
</t>
    </r>
    <r>
      <rPr>
        <sz val="10"/>
        <color rgb="FF7030A0"/>
        <rFont val="Arial"/>
        <family val="2"/>
      </rPr>
      <t/>
    </r>
  </si>
  <si>
    <t>Actas de descuento por cupos no ejecutados</t>
  </si>
  <si>
    <t xml:space="preserve">Modificar la clausula de desembolso al contrato 249 del 16 de diciembre de 2014. 
</t>
  </si>
  <si>
    <t>Contrato 249 de 16 de Diciembre de 2014 modificado en la clausula de desembolso</t>
  </si>
  <si>
    <t>Realizar deducción de mayores valores pagados por no ejecución  a partir del siguiente desembolso</t>
  </si>
  <si>
    <t xml:space="preserve">Contratos con actas de descuento por cupos no ejecutados </t>
  </si>
  <si>
    <t>ARGR2014-CGR-PUT071</t>
  </si>
  <si>
    <t>Hallazgo N° 71. Entrega de Paquetes Alimentarios. (A - D). Putumayo
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t>
  </si>
  <si>
    <t>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t>
  </si>
  <si>
    <r>
      <t xml:space="preserve">Descontar los mayores valores pagados por cupos no ejecutados y proceder a la modificación del contrato.
</t>
    </r>
    <r>
      <rPr>
        <sz val="10"/>
        <color rgb="FF7030A0"/>
        <rFont val="Arial"/>
        <family val="2"/>
      </rPr>
      <t xml:space="preserve">
</t>
    </r>
  </si>
  <si>
    <t xml:space="preserve">Modificar la clausula de desembolso al contrato 260 del 17 de diciembre de 2014 </t>
  </si>
  <si>
    <t xml:space="preserve">Contrato 260 de 17 de Diciembre de 2014 modificado en la clausula de desembolso
</t>
  </si>
  <si>
    <t>ARGR2014-CGR-PUT109</t>
  </si>
  <si>
    <t>Hallazgo N° 109. Descuentos Componente Talento Humano Canasta 2015 – Modalidad Familiar (A - D). Putumayo
El ICBF suscribió en la vigencia 2014 los contratos de aporte números 259 por $2.796.20 millones; 260 por $2.597.82 millones y 261 por $626.48 millones, con la Fundacion La Fraternidad y los dos restantes con la Diócesis Mocoa-Sibundoy, respectivamente.
se evidencia que verificados los pagos parciales a la fecha y las certificaciones expedidas por los coordinadores de los centros zonales en relación con los desembolsos efectuados a la Diócesis Mocoa-Sibundoy y Fundacion Fraternidad, no se anexó documento soporte de descuento alguno o reasignación de recursos por el personal requerido mensualmente de acuerdo con los cupos asignados y a la relación técnica niño adulto, en comparación con las nóminas o relación de personal que allegaron las mencionadas EAS, correspondientes a los meses de enero, febrero y marzo de 2015. Adicionalmente la Coordinadora del Centro Zonal Mocoa, informa que a la fecha no se ha realizado Comité Técnico Operativo Zonal en donde se deje constancia de las novedades registradas teniendo en cuenta que el contrato se encuentra en ejecución con pagos parciales. Ver anexo 4.5.</t>
  </si>
  <si>
    <t>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t>
  </si>
  <si>
    <r>
      <t xml:space="preserve">Descontar los mayores valores pagados por Talento Humano no contratado y proceder a la modificación del contrato.
</t>
    </r>
    <r>
      <rPr>
        <sz val="10"/>
        <color rgb="FF7030A0"/>
        <rFont val="Arial"/>
        <family val="2"/>
      </rPr>
      <t xml:space="preserve">
</t>
    </r>
  </si>
  <si>
    <t>Modificar la clausula de desembolso al contrato 259, 260 y 261 del 17 de diciembre de 2014</t>
  </si>
  <si>
    <r>
      <t xml:space="preserve">Contratos 259, 260  y 261  modificados en la clausula de desembolso
</t>
    </r>
    <r>
      <rPr>
        <sz val="10"/>
        <color rgb="FF7030A0"/>
        <rFont val="Arial"/>
        <family val="2"/>
      </rPr>
      <t xml:space="preserve">
</t>
    </r>
  </si>
  <si>
    <t>ARGR2014-CGR-PUT114</t>
  </si>
  <si>
    <t xml:space="preserve">Hallazgo N° 114. Nutrición (A). Sede Nacional y Putumayo 
• Putumayo. Sobreestimación complemento nutricional.  
El ICBF celebró el Contrato de Aporte 260 del 17 de diciembre de 2014, con la Diocesis Mocoa–Sibundoy, por $2.597.82 millones.  En la legalización de los Costos del componente, Complemento Nutricional de los meses de febrero y marzo de 2015, se presenta un posible sobrecosto mensual por $26.56 millones,  en la adquisición de los elementos que conforma el paquete alimentario de la Minuta Patrón Modalidad Familiar, al compararse los precios de las facturas mensuales de legalización de $101.61 millones con los precios de mercado de los mismos productos por $75.04 millones, estableciéndose un posible sobrecosto mensual de $26.56 millones, que multiplicado por los dos (02) meses de legalización correspondientes a febrero y marzo de 2015, resulta un total de $53.12 millones, como se aprecia en el anexo 4.6.
</t>
  </si>
  <si>
    <t>La anterior situación se presenta por debilidades de seguimiento, supervisión y ejecución del contrato, así como también deficiencias en los estudios previos al determinar el costo de la canasta para la modalidad familiar, lo que puede ocasionar sobrecostos en la legalización de los pagos, además de la afectación de cobertura para la prestación de los servicios a la población beneficiaria</t>
  </si>
  <si>
    <t>Verificar que el costo de los alimentos que conforman el paquete alimentario no supere al valor establecido en linemientos para la modalidad.</t>
  </si>
  <si>
    <t xml:space="preserve">Realizar comparativos de costos bimensuales en los elementos que conforman el paquete alimentario versus presupuesto.
</t>
  </si>
  <si>
    <t xml:space="preserve">Informes financieros bimensuales aprobados. </t>
  </si>
  <si>
    <t>ARGR2014-CGR-PUT148</t>
  </si>
  <si>
    <t>Hallazgo N° 148. Supervisión de contratos (A-D). Sede Nacional, Antioquia, Atlántico, Guajira, Guaviare, Huila, Nariño,   y Sucre 
El ICBF Regional Putumayo, celebró con la Diócesis Mocoa-Sibundoy, los contratos 260 y 262 de 17/12/2014 por $2.597.82 millones y $866.63 millones respectivamente.  Igualmente, celebró el Contrato 249 de 16/12/2014, con Union Temporal Atencion Integral para la Primera Infancia, para el objeto antes mencionado por $3.130.33 millones.  En las visitas adelantadas por el equipo auditor de la CGR a las coordinaciones de los Centros Zonales del Municipio de Puerto Asís y la Hormiga se establecen  deficiencias en las labores de supervisión de los citados contratos, al no existir actas de visitas administrativas de campo a las diferentes Unidades de Servicios de la parte rural, donde se desarrollan los contratos, que evidencien un seguimiento técnico sobre el cumplimiento de las responsabilidades pactadas en los mismos, como es la realización de los encuentros educativos, entrega de refrigerios y paquetes alimentarios. Las labores de supervisión se realizan desde las instalaciones de los Centros Zonales, mediante revisión de informes mensuales de ejecución presentados por las Empresas Administradoras de Servicios.</t>
  </si>
  <si>
    <t>La anterior situación se presenta por deficiencias en las labores de supervisión de los citados contratos</t>
  </si>
  <si>
    <t>Visitas de seguimiento técnico sobre las responsabilidades pactadas en los contratos dejando constancia de la visita.</t>
  </si>
  <si>
    <r>
      <t xml:space="preserve">Realizar seguimiento técnica a la calidad de la prestación del servicio en las unidades dejando como evidencia actas debidamente firmadas.
</t>
    </r>
    <r>
      <rPr>
        <sz val="10"/>
        <color rgb="FF7030A0"/>
        <rFont val="Arial"/>
        <family val="2"/>
      </rPr>
      <t xml:space="preserve">
</t>
    </r>
  </si>
  <si>
    <t>Actas de visita de seguimiento</t>
  </si>
  <si>
    <t>ARGR2014-CGR-PUT151</t>
  </si>
  <si>
    <t xml:space="preserve">Hallazgo N° 151. Asignación supervisores y carga laboral(A). Putumayo, Atlántico, Nariño y Bogotá
En la revisión efectuada a los diferentes contratos se evidencia que la supervisión recae en los Coordinadores de los Centros Zonales del ICBF Regional Putumayo, sin la realización de un estudio y análisis de cargas de trabajo en función de las actividades que se les tiene asignadas a los funcionarios que desempeñan dichos cargos. Lo anterior se fundamenta en las certificaciones expedidas por las Coordinadoras de los Centros Zonales de Puerto Asís y la Hormiga, en las que se indica que a la fecha no se han realizado visitas presenciales a los encuentros educativos de la modalidad familiar en zona rural sino que estos se constatan mediante registros fotográficos y llamadas telefónicas.
Complementario a lo anotado están a cargo las actividades de supervisión en varios contratos en especial como responsables las Coordinadores Zonales de MOCOA contratos 86-200, 86-254, 86-66, 86-69, 86-73, 86-120, 86-207, 86-209, 86-210, 86-211, 86-254, 86-257, 86-259, 86-265, 86-266; PUERTO ASÍS contratos 86-200, 86-254, 86-69, 86-202, 86-254; SIBUNDOY contratos 86-200, 86-254, 86-69, 86-254; LA HORMIGA contratos 86-200, 86-249, 86-250, 86-254, 86-69, 86-254.
</t>
  </si>
  <si>
    <t>Implementación del Modelo de Supervisión.</t>
  </si>
  <si>
    <t>Contratar supervisores y profesionales de apoyo a la supervisión.</t>
  </si>
  <si>
    <t>Contratos legalizados del talento humano para la Supervisión.</t>
  </si>
  <si>
    <t>Verificar la calidad del servicio en la unidades donde se desarrollan los programas de primera infancia de Bienestar Familiar.</t>
  </si>
  <si>
    <t>Realizar Visitas de verificación de estándares a Unidades de Servicicio  en los componentes de Nutrición y Salud, Pedagogía, Administrativo y Redes Familia y Comunidad.</t>
  </si>
  <si>
    <t>Actas de visita de seguimiento.</t>
  </si>
  <si>
    <t>ARGR2014-CGR-PUT203</t>
  </si>
  <si>
    <t>Hallazgo N° 203. Digitalización de expedientes contractuales (A). Putumayo
Se determinó que el ICBF Regional Putumayo no ha implementado a la fecha el manejo de la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 las Entidades Administradoras del Servicio-EAS.</t>
  </si>
  <si>
    <t>La anterior situación se presenta por incumplimiento de implementación de este procedimiento de control, que puede ocasionar pérdida, deterioro o daños en los soportes contractuales que afecten el proceso de gestión de contratación, además de dificultad en la consulta oportuna de los soportes para los seguimientos respectivos de supervisión y a su vez un obstáculo para la labor de auditoría por que se depende de la voluntad de las EAS para el suministro de información física de los soportes.</t>
  </si>
  <si>
    <t>Exigir a las Entidades Administradoras del Servicio -EAS- entregar informes técnicos, administrativos y financieros en medio digital para evitar la perdida eventual de información.</t>
  </si>
  <si>
    <t xml:space="preserve">Enviar requerimiento a las EAS solicitando la información técnica, administrativa y financiera en medio digital.
</t>
  </si>
  <si>
    <t>Organizar la información magnéticia de forma adecuada por parte de la regional en el servidor NAS.</t>
  </si>
  <si>
    <t>Crear un espacio en la NAS para  almacenar los informes, técnicos, administrativos y financieras entrega por las EAS.</t>
  </si>
  <si>
    <t>Contratos con informes digitalizados en la NAS.</t>
  </si>
  <si>
    <t>ARGR2014-CGR-QUI012</t>
  </si>
  <si>
    <t>QUINDIO</t>
  </si>
  <si>
    <r>
      <t xml:space="preserve"> Hallazgo N° 12.Hallazgo N° 12. Indicadores de Gestión (A). Nariño, Quindío, Santander y Sede Nacional 
</t>
    </r>
    <r>
      <rPr>
        <sz val="10"/>
        <rFont val="Arial"/>
        <family val="2"/>
      </rPr>
      <t>El ICBF colocó como meta para la Regional Quindío atender 1.783 usuarios de la Red Unidos en la vigencia 2014. Sin embargo, la base de datos de esta red tiene solo 1.679 beneficiarios por atender. 
Esta situación hace que la meta de alcanzar el 100 % sea un imposible, pero además, que no se valore en forma adecuada el cumplimiento de las metas. Por ejemplo, fueron valorados con reportes inferiores a la realidad los dos indicadores, el primero con un 70 % y el segundo del 85 %. Esta situación fue comunicada por la Regional a la sede nacional mediante correo electrónico del 03 de diciembre de 2014
Además, la medición de estos indicadores no fue adecuada puesto que sólo se reportó la atención de la población de Red Unidos en la modalidad FAMI. Los beneficiarios del programa DIA de la Regional no se registraron en el aplicativo Cuéntame en la vigencia 2014 y no fueron contados en el avance del indicador</t>
    </r>
  </si>
  <si>
    <t>Seguimiento mensual al indicador MPM1-08,  Número de niños y niñas de la Red Unidos con Atención a la Primera Infancia, a través del SIMEI; con el fin realizar el monitoreo permanente al comportamiento del mismo y solicitar a la Sede de la Dirección General la aprobación de los ajustes necesarios y acordes a la realidad de la base de datos de la Regional, de tal manera que se pueda realizar la corrección de la meta Regional oportunamente</t>
  </si>
  <si>
    <t>Realización de comites ANSPE mensuales,  para hacer seguimiento a los beneficiarios reportados por la Entidad comparativamente con los atendidos por la Regional</t>
  </si>
  <si>
    <t>Actas de comité ANSPE</t>
  </si>
  <si>
    <t>Depuración por parte de la Administradora CUENTAME  de la base de datos de potenciales beneficiarios del Departamento del Quindío acorde a los reportes enviados por las entidades competentes</t>
  </si>
  <si>
    <t>Infomes de depuración</t>
  </si>
  <si>
    <t>Revisión del reporte mensual del indicador MPM1-08  Número de niños y niñas de la Red Unidos con Atención a la Primera Infancia, en el aplicativo SIMEI para realizar los ajustes en caso de requerirse</t>
  </si>
  <si>
    <t>Correo electrónico a la Sede de la Dirección de Primera Infancia solicitando el ajuste del indicador</t>
  </si>
  <si>
    <t>ARGR2014-CGR-QUI072</t>
  </si>
  <si>
    <r>
      <t xml:space="preserve">Hallazgo N° 72.  Reintegro de recursos (A-F-D).Quindío 
</t>
    </r>
    <r>
      <rPr>
        <sz val="10"/>
        <rFont val="Arial"/>
        <family val="2"/>
      </rPr>
      <t>Contraviniendo lo establecido en el Artículo 2 de la Constitución Política que define como fin esencial del Estado “servir a la comunidad, promover la prosperidad general y garantizar la efectividad de los principios”, a su vez el artículo 209 ibídem indica que “la función administrativa está al servicio de los intereses generales y se desarrolla con fundamento en los principios de igualdad, moralidad, eficacia, celeridad, economía” los artículos 3 (gestión fiscal) y 6 (Daño patrimonial al Estado) de la Ley 610 de 2000, presuntamente el numeral 1 del artículo 34 de la Ley 734 de 2002, y el contrato de aporte No.245 de 2012 que estableció en la cláusula sexta numeral 2.8  las obligaciones relacionadas con la administración de los recursos, subnumeral 2.8.7. 
En el evento de que por cualquier razón ocurra pérdida de recursos destinados a la prestación del servicio, deben ser reintegrados por EAS.
En ejecución del contrato de aporte No.245 de 2012, la Junta Administradora del Hogar Infantil Las Amapolas, evidenció pérdida de recursos en el primer semestre de 2014 por $3.5 millones, valor faltante constituido por el pago a auxiliar pedagógico que no laboró en el hogar por $0.6 millones, y recursos que salieron de la cuenta bancaria sin contar con soporte del gasto por $2.9 millones. La Junta informó esta situación al ICBF, ante lo cual, la supervisora del contrato requirió el reintegro de los recursos, sin que en el expediente contractual se evidencie su recuperación a mayo de 2015. Configurándose un presunto detrimento patrimonial en cuantía por $3.5 millones. La entidad tiene plazo para la liquidación del contrato hasta el 30 de junio de 2015</t>
    </r>
    <r>
      <rPr>
        <b/>
        <sz val="10"/>
        <rFont val="Arial"/>
        <family val="2"/>
      </rPr>
      <t xml:space="preserve">
</t>
    </r>
  </si>
  <si>
    <t xml:space="preserve">Lo anterior se presenta por debilidades en la supervisión contractual que genera riesgos de pérdida de los recursos aportados por el ICBF y afectación de la prestación del servicio a los beneficiarios. </t>
  </si>
  <si>
    <t xml:space="preserve">El operador contratista, realizó el reintegro de los dineros faltantes, y de esta manera se procedió a elaborar la liquidación del contrato, quedando a paz y salvo por concepto de todas las obligaciones contractuales pactadas, ambas partes del contrato. La liquidación se efectuó sin lugar a pérdida de competencia. </t>
  </si>
  <si>
    <t xml:space="preserve">Liquidación efectuada, notificada y publicada en SECOP. </t>
  </si>
  <si>
    <t>Acta de liquidación</t>
  </si>
  <si>
    <t>Seguimiento  mensual acorde al manual operativo y lineamientos de los diferentes programas del ICBF con los soportes de las actas de legalización, en las cuales se realiza revisión de los recursos aportados por el ICBF y su correcta destinación</t>
  </si>
  <si>
    <t>Revisar mensualmente  los hechos económicos de la EAS vinculados con el contrato de aporte con el fin de establecer que los recursos son invertidos acorde al presupuesto inicial del programa contratado, cumpliendo con todas las especificaciones del ICBF, lo cual se evidencia en la verificación de la ejecución presupuestal y en los soportes contables de la EAS.</t>
  </si>
  <si>
    <t>Acta de legalización con sus correspondientes soportes</t>
  </si>
  <si>
    <t>ARGR2014-CGR-QUI092</t>
  </si>
  <si>
    <r>
      <t xml:space="preserve">Hallazgo N° 92. Liquidación contratos de aporte (A). Quindío.
</t>
    </r>
    <r>
      <rPr>
        <sz val="10"/>
        <rFont val="Arial"/>
        <family val="2"/>
      </rPr>
      <t xml:space="preserve">El Título IV, numeral 22., subnumeral 22.1 del manual de contratación del ICBF y la cláusula TRIGÉSIMA PRIMERA del contrato de aporte No. 169 de 2013, establecen los términos dentro de los cuales se debe adelantar la liquidación de los contratos.  
El contrato de aporte Nos. 169 de 2013, preceptúa en la cláusula Trigésima Primera: "LIQUIDACIÓN .-Dentro de los SEIS (6) meses siguientes a la extinción del plazo de ejecución del contrato o la expedición del acto administrativo que ordene su terminación o a la fecha del acto que disponga, las partes se comprometen a liquidar el presente contrato, de conformidad con lo preceptuado por el artículo 11 de la Ley 1150 de 2007, el manual de contratación del ICBF y las normas que en el respectivo momento sean aplicables.  Si vencido el plazo señalado EL CONTRATISTA no se presenta a la liquidación o las partes no llegan a un acuerdo sobre el contenido de la misma, será practicada directa y unilateralmente por el ICBF y se adoptará por acto administrativo motivado, susceptible del recurso de reposición”. El contrato terminó su ejecución el 31 de octubre de 2014; sin que a la fecha se haya realizado la liquidación de mutuo acuerdo, encontrándose vencido el plazo de seis (6) meses estipulado en el acuerdo contractual para llevarla a cabo
</t>
    </r>
  </si>
  <si>
    <t>Lo anterior obedece debilidades en la supervisión efectuada a los contratos de aporte que puede generar riesgos de demandas y pérdida de recursos por cuanto no se determina el resultado final de la ejecución contractual en cuanto al cumplimiento de las obligaciones a cargo del contratista y los pagos efectuados por la entidad contratante y de expiración de la vigencia de las garantías que avalen las obligaciones que se deban cumplir con posterioridad a la extinción de los contratos</t>
  </si>
  <si>
    <t xml:space="preserve">Generar de manera mensual, por parte del Grupo Jurídico, el reporte de contratos terminados a efectos de iniciar el trámite de liquidación del mismo, para que el Supervisor adjunte los informes finales y a su vez solicite al operador la entrega del informe final a su cargo. </t>
  </si>
  <si>
    <t>Revisar el FUC para determinar los contratos terminados mensualmente</t>
  </si>
  <si>
    <t>Informe del estado de liquidación de contratos</t>
  </si>
  <si>
    <t>Enviar, desde la Coordinación del Grupo Jurídico, las alertas a los Coordinadores de Centros Zonales o Grupos interesados en el proceso de liquidación, así como al supervisor para iniciar el trámite, definiendo un plazo  no mayor a dos meses</t>
  </si>
  <si>
    <t>Comunicaciones internas</t>
  </si>
  <si>
    <t xml:space="preserve">Aplicar control de legalidad y obtener firma de los contratistas, buscando de esta manera cumplir con el plazo general establecido por la ley, esto es, cuatro meses y evitar cualquier eventualidad de pérdida de oportunidad para la liquidación bilateral. </t>
  </si>
  <si>
    <t xml:space="preserve">En caso de no obtener respuesta oportuna del contratista, aplicar el procedimiento para liquidación unilateral, evitando en todo caso la pérdida de competencia de la entidad. </t>
  </si>
  <si>
    <t>Comunicaciones de notificación al contratista de proceder con la liquidación unilateral</t>
  </si>
  <si>
    <t>ARGR2014-CGR-QUI154</t>
  </si>
  <si>
    <r>
      <t xml:space="preserve">Hallazgo N° 154. Control recursos contrato de aporte (A). Quindío.
</t>
    </r>
    <r>
      <rPr>
        <sz val="10"/>
        <color theme="1"/>
        <rFont val="Arial"/>
        <family val="2"/>
      </rPr>
      <t>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
El contrato de aporte Nº 90 de 2014, estableció como obligaciones de las EAS sobre la administración de los recursos, mantener un control presupuestal y contable independiente para la ejecución, administración y manejo de los recursos asignados en virtud del contrato; el contratista presenta los informes de ingresos y egresos mensuales con las cifras consolidadas de los contratos de aporte suscritos con la Regional No.083, No.084 y No.090 de 2014 sin rendir cuenta independiente del uso dado a los desembolsos de cada contrato.</t>
    </r>
  </si>
  <si>
    <t xml:space="preserve"> 
Lo anterior obedece a de debilidades en la supervisión financiera efectuada al contrato de aporte que puede generar riesgos de uso inadecuado de los recursos.
</t>
  </si>
  <si>
    <t>Exigir el cumplimiento de las cláusulas del contrato para el manejo de los aportes económicos del ICBF los cuales requieren cuenta bancaria exclusiva.</t>
  </si>
  <si>
    <t xml:space="preserve">Revisar el cumplimiento de las cláusulas pactadas en cuanto al manejo de cuenta bancaria independiente por contrato, en el proceso de supervisión
</t>
  </si>
  <si>
    <t xml:space="preserve">Acta de inicio del contrato
</t>
  </si>
  <si>
    <t>Exigir la rendición de informes financieros, de manera independiente, por cada contrato</t>
  </si>
  <si>
    <t>Enviar comunicaciones a los operadores exigiéndoles el cumplimiento estricto de esta obligación contractual en caso de detectarse el no acatamiento a lo pactado</t>
  </si>
  <si>
    <t>Comunicaciones escritas al operador</t>
  </si>
  <si>
    <t>Solicitar informas financieros, de manera independiente, por cada contrato</t>
  </si>
  <si>
    <t>Enviar comunicaciones a los operadores solicitando el cumplimiento estricto de lo establecido en el contrato referente al manejo de los recursos realizando seguimiento de estos requisitos</t>
  </si>
  <si>
    <t>Comunicaciones escritas al operador en referencia al cumplimiento de los requisitos en el manejo de los recursos con su correspodiente respuesta, para lo cual se debe realizar verificación con el área financiera del ICBF</t>
  </si>
  <si>
    <t>Aplicar correctamente el procedimiento de supervisión en el tema financiero para evitar incumplimientos de los operadores</t>
  </si>
  <si>
    <t>Realizar el procedimiento de supervisión acorde a lo establecido en el manual de supervisión en cuanto a la parte financiera de los contratos de aporte</t>
  </si>
  <si>
    <t>Informe de supervisión por cada operador</t>
  </si>
  <si>
    <t>ARGR2014-CGR-QUI160</t>
  </si>
  <si>
    <r>
      <t xml:space="preserve">Hallazgo N° 160. Hallazgo N° 160. Gestión ambiental (A). Cauca, Quindío y Tolima </t>
    </r>
    <r>
      <rPr>
        <sz val="10"/>
        <rFont val="Arial"/>
        <family val="2"/>
      </rPr>
      <t xml:space="preserve">
La Directiva presidencial 04 de 2012, orientó a las entidades estatales en cuanto a la eficiencia administrativa y los lineamientos de la política cero papel en la administración pública. Por su parte, el plan de gestión ambiental de la Regional Quindío vigencia 2014, definió los programas que permiten desarrollar los lineamientos de la Gestión Ambiental de la entidad.
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t>
    </r>
  </si>
  <si>
    <t>Formular cronograma de acuerdo al plan de Gestión Ambiental de la Regional Quindío</t>
  </si>
  <si>
    <t>Formular cronograma y enviarlo para revisión a la Dirección Adminitrativa</t>
  </si>
  <si>
    <t>Hacer seguimiento mensual al cronograma del plan de Gestión Ambiental</t>
  </si>
  <si>
    <t xml:space="preserve">Ajustar semestralmente ruta sanitaria teniendo en cuenta plan de contingencia para emisiones de olores ofensivos  </t>
  </si>
  <si>
    <t>Lista de inspección de puntos ecológicos y cuarto temporal de residuos sólidos</t>
  </si>
  <si>
    <t>Revisar mensualmente la ruta para la separación en la fuente, recolección primaria, almacenamiento temporal, reciclaje y disposición final de los residuos comunes.</t>
  </si>
  <si>
    <t>Entrega del material reciclable (papel) apoyados en el convenio de cooperación.</t>
  </si>
  <si>
    <t>Actas de reunión  de entrega del material reciclable</t>
  </si>
  <si>
    <t>Medir mensualmente las cantidades de residuos sólidos generadas tanto reciclables como no reciclables.</t>
  </si>
  <si>
    <t>Lista de chequeo de residuos sólidos</t>
  </si>
  <si>
    <t>Medir mensualmente las cantidades de papel utilizado en las dependencias</t>
  </si>
  <si>
    <t>Informe mensual del papel utilizado por dependencia</t>
  </si>
  <si>
    <t>ARGR2014-CGR-QUI162</t>
  </si>
  <si>
    <r>
      <t xml:space="preserve">Hallazgo N° 162. Bancos (A-CGN). Sede Nacional, Antioquia, Cundinamarca, Nariño, Quindío, Risaralda y Santander.
</t>
    </r>
    <r>
      <rPr>
        <sz val="10"/>
        <rFont val="Arial"/>
        <family val="2"/>
      </rPr>
      <t>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Durante el proceso de conciliación de saldos entre SIIF Regional y el SIIF Nación, realizado en 2014, se elaboró el Comprobante de ajuste 671720 del 01 de octubre de 2014, correspondiente a registro de ajuste por contabilización de extracto en enero de 2012, el cual correspondía a movimientos bancarios del año 2011 y fue cargado por error. En este documento se acreditó la cuenta Banco de OCCIDENTE 565-5 por $34.2 millones, las contrapartidas fueron debitadas en las cuentas 290580 Recaudos por clasificar y 581588 Gastos de Administración sin utilizar la cuenta 3225 Resultados de Ejercicios Anteriores.</t>
    </r>
  </si>
  <si>
    <t xml:space="preserve">
Esta inconsistencia se origina por la utilización errada de cuentas y en general por deficiencias en el registro y control de las operaciones que deben garantizar información contable con las características de confiabilidad, razonabilidad, relevancia y comprensibilidad.</t>
  </si>
  <si>
    <t>Hacer revisiones mensuales a los registros contables en SIIF Nación para evitar registros errados</t>
  </si>
  <si>
    <t>Realizar el ajuste de acuerdo a recomendación de la Sede de la Dirección General</t>
  </si>
  <si>
    <t>Acta conciliatoria de partidas y conciliaciones bancarias</t>
  </si>
  <si>
    <r>
      <t xml:space="preserve">Hallazgo N° 162. Bancos (A-CGN). Sede Nacional, Antioquia, Cundinamarca, Nariño, Quindío, Risaralda y Santander.
</t>
    </r>
    <r>
      <rPr>
        <sz val="10"/>
        <rFont val="Arial"/>
        <family val="2"/>
      </rPr>
      <t>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Durante el proceso de conciliación de saldos entre SIIF Regional y el SIIF Nación, realizado en 2014, se elaboró el Comprobante de ajuste 671720 del 01 de octubre de 2014, correspondiente a registro de ajuste por contabilización de extracto en enero de 2012, el cual correspondía a movimientos bancarios del año 2011 y fue cargado por error. En este documento se acreditó la cuenta Banco de OCCIDENTE 565-5 por $34.2 millones, las contrapartidas fueron debitadas en las cuentas 290580 Recaudos por clasificar y 581588 Gastos de Administración sin utilizar la cuenta 3225 Resultados de Ejercicios Anteriores.</t>
    </r>
    <r>
      <rPr>
        <b/>
        <sz val="10"/>
        <rFont val="Arial"/>
        <family val="2"/>
      </rPr>
      <t xml:space="preserve">
</t>
    </r>
  </si>
  <si>
    <t>Solicitar asesoría a la Sede de la Dirección General para subsanar el hallazgo</t>
  </si>
  <si>
    <t>Realizar los ajustes de acuerdo a hallazgos de las revisiones mesuales</t>
  </si>
  <si>
    <t>Conciliaciones bancarias debidamente soportadas</t>
  </si>
  <si>
    <t>ARGR2014-CGR-QUI167</t>
  </si>
  <si>
    <r>
      <t xml:space="preserve">Hallazgo N° 167. Hallazgo N° 167. Cartera (A). Antioquia, Atlántico, Nariño, Quindío y Tolima
</t>
    </r>
    <r>
      <rPr>
        <sz val="10"/>
        <rFont val="Arial"/>
        <family val="2"/>
      </rPr>
      <t xml:space="preserve">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A 31 de diciembre de 2014 el Instituto Colombiano de Bienestar Familiar Regional Quindío, no tiene registrados en la cuenta 1475 Dudoso Recaudo $178,2 millones, subestimando su saldo, correspondientes a deudores con más de 360 días de vencidos registrados en las cuentas 140202 Aportes Sobre la Nómina-ICBF y 147083 Otros Deudores-Otros Intereses, las cuales se encuentran sobreestimadas en el mismo valor. </t>
    </r>
    <r>
      <rPr>
        <b/>
        <sz val="10"/>
        <rFont val="Arial"/>
        <family val="2"/>
      </rPr>
      <t xml:space="preserve">
</t>
    </r>
  </si>
  <si>
    <t>Estas inconsistencias se originan en deficiencias en el proceso de traslado de cuentas deudoras con base en la edad de la cartera de la entidad y en general por deficiencias en el registro y control de las operaciones que deben garantizar la adecuada información contable, lo que no garantiza información con las características de confiabilidad, razonabilidad, relevancia y comprensibilidad</t>
  </si>
  <si>
    <t>1.  Solicitar instrucciones a la Sede de la Dirección General Grupo de Contabilidad para la reclasificación correspondiente</t>
  </si>
  <si>
    <t>1.  Realizar ajuste de acuerdo a instrucciones del Grupo de Contabilidad de la Sede de la Dirección General para subsanar el hallazgo</t>
  </si>
  <si>
    <t>2.  Revisión permanente de las cuentas deudoras correlacionadas con la Oficina de Recaudo con el fin de que estén clasificadas correctamente</t>
  </si>
  <si>
    <t>2.  Realizar los ajustes correspondientes de acuerdo a las revisiones mensuales</t>
  </si>
  <si>
    <t>Formato de conciliación de Recaudo - Contabilidad</t>
  </si>
  <si>
    <t>ARGR2014-CGR-QUI173</t>
  </si>
  <si>
    <r>
      <t xml:space="preserve">Hallazgo N° 173. Inmuebles pendientes de legalizar (A). Antioquia, Cundinamarca, Guajira, Guaviare, Quindío, Santander y Tolima
</t>
    </r>
    <r>
      <rPr>
        <sz val="10"/>
        <rFont val="Arial"/>
        <family val="2"/>
      </rPr>
      <t xml:space="preserve">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La Regional ICBF Quindío tiene registrada desde el 31 de diciembre de 2010 en la cuenta 164027 Edificaciones Pendientes de Legalizar la suma de $28.6 millones desde el 31 de diciembre de 2010, correspondiente a Construcción Hogar Múltiple Manizales, sobreestimándola en ese valor y subestimando la cuenta 168501 edificaciones. </t>
    </r>
  </si>
  <si>
    <t xml:space="preserve">Esta inconsistencia se origina en la deficiente depuración de saldos que no permite el registro adecuado de los bienes de la entidad, lo que no garantiza información con las características de confiabilidad, razonabilidad, relevancia y compresibilidad. 
</t>
  </si>
  <si>
    <t>Realizar los trámites pertinentes ante la Sede de la Dirección General para que envíe los soportes correspondientes que permita la depuración de la cuenta y se pueda garantizar la debida confiabilidad de la información contable</t>
  </si>
  <si>
    <t>Realizar ajuste de acuerdo a instrucciones del Grupo de Contabilidad de la Sede de la Dirección General para subsanar el hallazgo</t>
  </si>
  <si>
    <t>Oficio de la Sede Nacional indicando el procedimiento a seguir</t>
  </si>
  <si>
    <t>Realizar revisiones permanentes a los saldos de las cuentas del balance de la Regional con el fin de detectar oportunamente los valores por depurar</t>
  </si>
  <si>
    <t>Realizar revisiones permanentes a los saldos de las cuentas del balance de la Regional con el fin de detectar oportunamente los valores por depurar y hacer las correcciones oportunamente</t>
  </si>
  <si>
    <t>ARGR2014-CGR-QUI184</t>
  </si>
  <si>
    <r>
      <t xml:space="preserve">Hallazgo N° 184. Construcciones en curso (A). Quindío.
</t>
    </r>
    <r>
      <rPr>
        <sz val="10"/>
        <rFont val="Arial"/>
        <family val="2"/>
      </rPr>
      <t xml:space="preserve">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t>
    </r>
  </si>
  <si>
    <t xml:space="preserve">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t>
  </si>
  <si>
    <t>Realizar los registros contables una vez la Dirección Administrativa remita los soportes correspondientes</t>
  </si>
  <si>
    <t>Realizar informe al Oficina de Control Interno acerca de los registros realizados</t>
  </si>
  <si>
    <t>ARGR2014-CGR-QUI185</t>
  </si>
  <si>
    <r>
      <t xml:space="preserve">Hallazgo N° 185. Valorizaciones y Avalúos (A). Antioquia, Atlántico, Cauca, Huila y Quindío.
</t>
    </r>
    <r>
      <rPr>
        <sz val="10"/>
        <rFont val="Arial"/>
        <family val="2"/>
      </rPr>
      <t>La Ley 87 de 1993, en el Art. 2, establece como objetivos del Sistema de Control Interno: 
a) Proteger los recursos de la organización, buscando su adecuada administración ante los posibles riesgos que la afecten. 
b) Garantizar la eficacia, la eficiencia y economía en todas las operaciones promoviendo y facilitando la correcta ejecución de las funciones y actividades definidas para el logro de la misión institucional;… 
e) Asegurar la oportunidad y confiabilidad de la información y de sus registros; 
f) Definir y aplicar las medidas para prevenir los riesgos y corregir las desviaciones que se presenten en la organización y que puedan afectar el logro de sus objetivos. 
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t>
    </r>
    <r>
      <rPr>
        <b/>
        <sz val="10"/>
        <rFont val="Arial"/>
        <family val="2"/>
      </rPr>
      <t xml:space="preserve">
</t>
    </r>
  </si>
  <si>
    <t>Consolidar información respecto al estado de cada inmueble de acuerdo al análisis de utilidad,  donde se determina su funcionamiento y enviarlo a Gestión de Bienes de la Sede de la Dirección General para establecer las acciones correspondientes</t>
  </si>
  <si>
    <t>Realizar analisis de utilidad de los bienes inmuebles</t>
  </si>
  <si>
    <t>Análisis de utilidad y acta de Comité de Bienes</t>
  </si>
  <si>
    <t>Enviar el análisis de utilidad y enviarlo a Gestión de Bienes de la Sede de la Dirección General</t>
  </si>
  <si>
    <t>Memorando de envío de los analisis de utilidad</t>
  </si>
  <si>
    <t>ARGR2014-CGR-QUI213</t>
  </si>
  <si>
    <r>
      <t xml:space="preserve">Hallazgo N° 213. Gestión Documental Archivo de la Dirección de Contratación (A–AGN). Sede Nacional, Antioquia, Bogotá, Casanare, Cauca, Magdalena, Quindío y Risaralda 
</t>
    </r>
    <r>
      <rPr>
        <sz val="10"/>
        <rFont val="Arial"/>
        <family val="2"/>
      </rPr>
      <t xml:space="preserve">El Artículo 16 de la Ly 594 del 2000 establece la obligación para los funcionarios a cuyo cargo estén los archivos de las Entidades Públicas de velar por la integridad, autenticidad, veracidad y fidelidad de la información de los documentos de archivo y serán responsables de su organización y la Directiva Presidencial 04 del 3 de abril de 2012 ordena implementar la Eficiencia Administrativa y Lineamientos de la Política Cero Papel en La Administración Pública.
En la revisión documental realizada a las carpetas contentivas de los expedientes contractuales no se evidencia coordinación entre las diferentes áreas generadoras de documentos, se presenta duplicidad en las actas e informes de seguimiento realizadas por los supervisores y su grupo de apoyo, los cuales no se encuentran archivos en forma cronológica según la fecha de elaboración toda vez que son enviados a la oficina jurídica para la incorporación a los expedientes de manera extemporánea
</t>
    </r>
  </si>
  <si>
    <t xml:space="preserve">Lo anterior obedece a debilidades de control, que ocasiona aumento del volumen de documentos archivados que no observan la política de cero papel y dificultad en la revisión de los expedientes contractuales por no encontrarse archivados en forma cronológica. </t>
  </si>
  <si>
    <t>Hacer una revisión de fondo por parte de cada uno de los referentes de dependencias y con la asesoría y acompañamiento del referente Regional del Grupo Administrativo que permitan dar cumplimiento a los lineamientos de la TRD</t>
  </si>
  <si>
    <t xml:space="preserve">Asesorar y acompañar el proceso de gestión documental en cada una de las dependencias por parte del Grupo Administrativo 
</t>
  </si>
  <si>
    <t>Actas de visita y compromisos
Correos electrónicos</t>
  </si>
  <si>
    <t>Realizar seguimiento  a cada dependencia para establecer la aplicación  adecuada del proceso de Gestión Documental</t>
  </si>
  <si>
    <t>Realizar capacitación a los referentes y Coordinadores de las dependencias con el fin de garantizar la integridad, autenticidad, veracidad y fidelidad de la información</t>
  </si>
  <si>
    <t>ARGR2014-CGR-QUI219</t>
  </si>
  <si>
    <r>
      <t xml:space="preserve">Hallazgo N° 219. Terceros de Activos Fijos Inmuebles (A). Quindío 
</t>
    </r>
    <r>
      <rPr>
        <sz val="10"/>
        <rFont val="Arial"/>
        <family val="2"/>
      </rPr>
      <t xml:space="preserve">
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La totalidad de los Activos (Terrenos-Edificaciones) de la Regional Quindío, por $3.244 millones tienen como tercero asociado el número de cédula 41.906.555 de María Consuelo Arcila Buriticá, funcionaria del Grupo Administrativo encargada del manejo de los Activos Fijos de la Regional y no el NIT de la entidad. </t>
    </r>
    <r>
      <rPr>
        <b/>
        <sz val="10"/>
        <rFont val="Arial"/>
        <family val="2"/>
      </rPr>
      <t xml:space="preserve">
</t>
    </r>
  </si>
  <si>
    <t>Esta inconsistencia se origina por la utilización errada de terceros en la identificación de los Bienes Inmuebles de la Regional y en general por deficiencias en el registro y control de las operaciones que deben garantizar información contable con las características de confiabilidad, razonabilidad, relevancia y comprensibilidad.</t>
  </si>
  <si>
    <t xml:space="preserve">Adelantar las acciones tendientes al cambio en el sistema SEVEN ERP, del tercero dejando al ICBF como la Entidad "RESPONSABLE" (Tercero Responsable), de los inmuebles propios y a cargo (recibidos en comodato).  </t>
  </si>
  <si>
    <t>Realizar el cambio en el sistema SEVEN del Tercero Responsable a través de la función "Cambio entre Cuentadantes" por cada una de las bodegas.</t>
  </si>
  <si>
    <t>Comprobante</t>
  </si>
  <si>
    <t>ARGR2014-CGR-QUI227</t>
  </si>
  <si>
    <r>
      <t xml:space="preserve">Hallazgo N° 227. Debilidades en soportes contables (A). Cauca y Quindío 
Diferencias en el aplicativo SIIF.
</t>
    </r>
    <r>
      <rPr>
        <sz val="10"/>
        <rFont val="Arial"/>
        <family val="2"/>
      </rPr>
      <t>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El aplicativo SIIF Regional Quindío del ICBF presenta diferencias al consolidar las partidas del Balance de prueba de la vigencia 2014, por cuanto la sumatoria de sus partidas débito superan a las correspondientes partidas crédito en $176.875 millones, igual situación se presenta en la vigencia 2012 por $208.715 millones.</t>
    </r>
  </si>
  <si>
    <t>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t>
  </si>
  <si>
    <t xml:space="preserve">1.  Realizar los trámites pertinentes ante la Sede de la Dirección General para que envíe los soportes correspondientes que permita la depuración de la cuenta y se pueda garantizar la debida confiabilidad de la información contable.
</t>
  </si>
  <si>
    <t xml:space="preserve">1.  Realizar ajuste de acuerdo a instrucciones del Grupo de Contabilidad de la Sede de la Dirección General para subsanar el hallazgo
</t>
  </si>
  <si>
    <t>2.  Realizar revisiones permanentes a los saldos de las cuentas del balance de la Regional con el fin de detectar oportunamente los valores por depurar</t>
  </si>
  <si>
    <t>Balance de prueba mensual</t>
  </si>
  <si>
    <t>ARGR2014-CGR-QUI229</t>
  </si>
  <si>
    <r>
      <t xml:space="preserve">Hallazgo N° 229. Bancos (A). Quindío 
• Cuentas bancarias inactivas </t>
    </r>
    <r>
      <rPr>
        <sz val="10"/>
        <rFont val="Arial"/>
        <family val="2"/>
      </rPr>
      <t xml:space="preserve">
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La Regional ICBF Quindío durante la vigencia 2014 manejó sus transacciones bancarias mediante la utilización de ocho cuentas; se evidenció que la cuenta banco DAVIVIENDA 2611-9 no presentó movimientos durante la vigencia y las cuentas banco AGRARIO 31-4, banco DAVIVIENDA 2612-7 y banco de OCCIDENTE 565-5, registran pocos meses de movimiento o movimientos mínimos.
</t>
    </r>
    <r>
      <rPr>
        <b/>
        <sz val="10"/>
        <rFont val="Arial"/>
        <family val="2"/>
      </rPr>
      <t xml:space="preserve">
• Rendimientos Financieros </t>
    </r>
    <r>
      <rPr>
        <sz val="10"/>
        <rFont val="Arial"/>
        <family val="2"/>
      </rPr>
      <t xml:space="preserve">
La Ley 489 de 1998 en su artículo 3°. Principios de la función administrativa, hace referencia que la función administrativa que debe desarrollarse conforme a los principios constitucionales, en particular a los atinentes, específicamente, a la economía, eficacia y eficiencia. Por su parte la Ley 87 de 1993 en su artículo 2º. Objetivos del sistema de Control Interno, establece que la administración pública, el diseño y el desarrollo del Sistema de Control Interno se orientará, específicamente, a: a)Proteger los recursos de la organización, buscando su adecuada administración ante posibles riesgos que lo afecten y b)Garantizar la eficacia, la eficiencia y economía en todas las operaciones promoviendo y facilitando la correcta ejecución de las funciones y actividades definidas para el logro de la misión institucional.
Los operadores de la Regional ICBF Quindío manejan los recursos suministrados por ella en cuentas corrientes bancarias que no generan beneficios por los recursos allí consignados
</t>
    </r>
    <r>
      <rPr>
        <b/>
        <sz val="10"/>
        <rFont val="Arial"/>
        <family val="2"/>
      </rPr>
      <t xml:space="preserve">
</t>
    </r>
  </si>
  <si>
    <t>Estas inconsistencias se originan en la disminución de los recaudos por parte de la entidad y el giro centralizado de gastos por sede principal. La no utilización de cuentas o su subutilización genera costos administrativos, de registro y control a la entidad.
Esta inconsistencia se origina por la falta de planeación del ICBF en lo referente a suscribir convenios sin costo con las entidades bancarias, en la búsqueda de la utilización de cuentas que generen intereses y otros beneficios. Esta situación produce costos financieros a los operadores como chequeras y otros e impide la generación de ingresos al ICBF por concepto de rendimientos financieros.</t>
  </si>
  <si>
    <t xml:space="preserve">Solicitar a la Sede de la Dirección General la cancelación de las cuentas inactivas de la Regional </t>
  </si>
  <si>
    <t>Enviar comunicación a la Sede de la Dirección General solicitando la cancelación de las cuentas bancarias inactivas</t>
  </si>
  <si>
    <t>Formatos de cancelación de cuentas</t>
  </si>
  <si>
    <t>Cancelación de las cuentas bancarias inactivas de la Regional</t>
  </si>
  <si>
    <t>Solicitar certificación del banco donde conste que realmente las cuentas están canceladas</t>
  </si>
  <si>
    <t>Certificación del banco</t>
  </si>
  <si>
    <t>ARGR2014-CGR-QUI246</t>
  </si>
  <si>
    <r>
      <t xml:space="preserve">Hallazgo N° 246. Cuentas bancarias para manejo de los recursos (A-BA). Quindío.
</t>
    </r>
    <r>
      <rPr>
        <sz val="10"/>
        <rFont val="Arial"/>
        <family val="2"/>
      </rPr>
      <t xml:space="preserve">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
Los contratos de aporte Nos. 081, 090 y 091 de 2014 establecen en la cláusula sexta. Obligaciones específicas de la Entidad Administradora del Servicio. Numeral 2.8. Obligaciones relacionadas con la administración de recursos, subnumeral 2.8.10. Disponer de una cuenta bancaria para el manejo exclusivo de los recursos del presente contrato y en la cláusula 10. Forma de desembolso de los aportes del ICBF. PARÁGRAFO SEXTO. Los rendimientos financieros generados por los aportes efectuados por el ICBF serán girados a las cuentas y con la periodicidad que este indique.
El contrato de aporte No. 164 de 2014, preceptúa en la cláusula sexta. Obligaciones específicas de la Entidad Administradora del Servicio. Numeral 1.5. Obligaciones relacionadas con la administración de recursos, subnumeral 1.5.2. Disponer de una cuenta bancaria para el manejo exclusivo de los recursos del presente contrato; y en la cláusula 11. Forma de desembolso de los aportes del ICBF. PARÁGRAFO SEXTO. Los rendimientos financieros generados por los aportes efectuados por el ICBF serán girados a las cuentas y con la periodicidad que este indique.
El ICBF giró los desembolsos pactados en los contratos de aporte Nos. 90, 91, y 164 de 2014 a cuentas bancarias que no son para el manejo exclusivo de cada uno de los contratos, toda vez que Coohobienestar recibió los recursos provenientes de los contratos en una cuenta bancaria única por modalidad de atención y una vez recibidos dichos recursos el contratista los transfiere para su manejo a otra cuenta bancaria de la cual en el expediente contractual no se evidencia seguimiento por parte del ICBF. Adicionalmente, para ninguno de los contratos reposan soportes del seguimiento efectuado por el ICBF a los rendimientos financieros generados. </t>
    </r>
  </si>
  <si>
    <t xml:space="preserve">Lo anterior se presenta por debilidades en la supervisión financiera a los contratos de aporte que generan dificultad en el seguimiento de la inversión realizada con los recursos aportados y riesgos de uso inadecuado de los desembolsos.
</t>
  </si>
  <si>
    <t xml:space="preserve">1.  Exigir el cumplimiento de las cláusulas del contrato para el manejo de los aportes económicos del ICBF los cuales requieren cuenta bancaria exclusiva por contrato
</t>
  </si>
  <si>
    <t xml:space="preserve">1.  Revisar el cumplimiento de las cláusulas pactadas en cuanto al manejo de cuenta bancaria independiente por contrato, en el proceso de supervisión
</t>
  </si>
  <si>
    <t>Informes de supervisión con verificación del cumplimiento de las cláusulas contractuales</t>
  </si>
  <si>
    <t>Solicitar informes financieros, de manera independiente, por cada contrato</t>
  </si>
  <si>
    <t>Informes financieros</t>
  </si>
  <si>
    <t>ARGR2014-CGR-RIS110</t>
  </si>
  <si>
    <t xml:space="preserve">RISARALDA
</t>
  </si>
  <si>
    <r>
      <rPr>
        <b/>
        <sz val="10"/>
        <rFont val="Arial"/>
        <family val="2"/>
      </rPr>
      <t xml:space="preserve">Hallazgo N° 110. Supervisión verificación de estándares de los Contratos de Aporte(A). Risaralda
</t>
    </r>
    <r>
      <rPr>
        <sz val="10"/>
        <rFont val="Arial"/>
        <family val="2"/>
      </rPr>
      <t xml:space="preserve">A través de las visitas adelantadas a unidades de servicio de las diferentes modalidades de atención prestadas por el ICBF, se detectan condiciones que contravienen la Guía de Verificación de Estándares por parte de los operadores, las cuales de muestran en términos generales en el cuadro No. 79 Observación a Supervisión
</t>
    </r>
  </si>
  <si>
    <t>Debilidades en la supervisión de los contratos de aporte, generando deficiencias en la prestación del servicio.</t>
  </si>
  <si>
    <t>Implementacion del nuevo esquema de supervision a Unidades de Servicio  y  Entidades Administradoras, verificando  los estandares  de forma precisa como plantean los instrumentos de primera infancia y de proteccion con el fin de fortalecer la prestacion del servicio con criterios de calidad.</t>
  </si>
  <si>
    <t>1) Designar equipos interdisciplinarios de apoyo a la supervisión, dedicados de manera exclusiva a la verificacion de estandares de calidad.</t>
  </si>
  <si>
    <t>Equipos contratados para la verificacion de estandares.</t>
  </si>
  <si>
    <t>2) Supervisar el 100% de las Entidades Administradores de las modalidades de Primera Infancia (25) y Proteccion (12)</t>
  </si>
  <si>
    <t>Visitas programadas para la  vigencia</t>
  </si>
  <si>
    <t xml:space="preserve">3) Supervisar el  10% de las Unidades de Servicio que en total son 1.124 de primera infancia: 893 (89) y Protección 231 (23). </t>
  </si>
  <si>
    <t>Visitas programadas para cada vigencia</t>
  </si>
  <si>
    <t xml:space="preserve">4) Brindar asistencia tecnica y seguimiento a las acciones de mejora, derivadas de los resultados del proceso de supervision. </t>
  </si>
  <si>
    <t xml:space="preserve">Actas de asistencia tecnica </t>
  </si>
  <si>
    <t>ARGR2014-CGR-RIS159</t>
  </si>
  <si>
    <r>
      <rPr>
        <b/>
        <sz val="10"/>
        <rFont val="Arial"/>
        <family val="2"/>
      </rPr>
      <t xml:space="preserve">Hallazgo N° 159. Visita Previa a Instalaciones (A). Risaralda
</t>
    </r>
    <r>
      <rPr>
        <sz val="10"/>
        <rFont val="Arial"/>
        <family val="2"/>
      </rPr>
      <t>Analizados los documentos de los expedientes contractuales seleccionados, se observó que en las carpetas de los contratos N° 66-26-078 y 66-26-095 no reposa registro de realización de la visita previa a la celebración del contrato a las instalaciones del operador contratado.</t>
    </r>
  </si>
  <si>
    <t>Deficiencias en el control y verificación de los soportes para la legalización y perfeccionamiento de los contratos, generando incertidumbre sobre la capacidad de cumplimiento del objeto contractual por parte del operador.</t>
  </si>
  <si>
    <t>Exigir la documentación conforme a las exigencias  consagradas en el Manual de Contratación del ICBF y las que estén relacionados   en los Instructivos que para las diferentes modalidades expida el Nivel Nacional.</t>
  </si>
  <si>
    <t xml:space="preserve">Realizar verificación de la documentación, previa a la contratación, sobre los requisitos exigidos de acuerdo al Manual de Contratación vigente, y los definidos en los Instructivos que se reciban para cada modalidad de Atención.
</t>
  </si>
  <si>
    <t>Número de contratos de Aporte solicitados y realizados con el cumplimiento del 100% de  requisitos</t>
  </si>
  <si>
    <t>ARGR2014-CGR-RIS162</t>
  </si>
  <si>
    <r>
      <t xml:space="preserve">Hallazgo N° 162. Bancos (A-CGN). Risaralda.
</t>
    </r>
    <r>
      <rPr>
        <sz val="10"/>
        <rFont val="Arial"/>
        <family val="2"/>
      </rPr>
      <t>Verificadas los saldos de las cuentas bancarias al 31 de diciembre de 2014, reportadas en el Balance de la Regional del ICBF/Risaralda se observa que presenta en el banco de Occidente cuenta Nro. 033481573 un saldo crédito de $41,0 millones y en la cuenta 1110 depósitos en entidades financieras presenta un saldo Crédito de $0,7 millones, como se muestra en el cuadro No 146</t>
    </r>
  </si>
  <si>
    <t>Deficiencias en las actividades de control interno contable y en el seguimiento a la depuración de la información contable, presentando una subestimación del pasivo por $41,0 millones; generando Informes Contables que no cumplen las características cualitativas de confiabilidad, relevancia y comprensibilidad de que trata el marco conceptual del Plan General de Contabilidad Pública</t>
  </si>
  <si>
    <t>Revisar y depurar las partidas conciliatorias de acuerdo a las conciliaciones bancarias y saldos de libros de la cuenta contable 1110</t>
  </si>
  <si>
    <t>Depurar las partidas identificadas en las conciliaciones bancarias, verificacion en SIIF de las ordenes de pago extensivas, ordenes bancarias por cuenta y por giro</t>
  </si>
  <si>
    <t>ARGR2014-CGR-RIS213</t>
  </si>
  <si>
    <r>
      <t xml:space="preserve">Hallazgo N° 213. Gestión Documental. Risaralda
</t>
    </r>
    <r>
      <rPr>
        <sz val="10"/>
        <rFont val="Arial"/>
        <family val="2"/>
      </rPr>
      <t>Observaciones Gestión Documental:
N° Contrato Observación
66-26-2014-078 de 2014 Las actas tienen fecha pero no tienen número consecutivo ni firmas.
Se encuentra un listado con firmas el cual no puede identificarse a que acta de comité corresponde.
66-26-2014-078 de 2014 Se numeró un Otrosí con el N° 03. Sin que se observe en el expediente Otrosí N° 02.
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
66-26-2014-095 de 2014 - Se observa Acta sin número y sin firmas de junio 4 de 2014 en la cual se realizó asistencia técnica a la ejecución del HCB en las instalaciones del INPEC.
- Igualmente reposan copia de cinco copias más de reportes de visitas, sin fecha.
- Se observan 14 Actas de Visita de Chequeo y Verificación de Estándar las cuales no tienen firma.
- En el expediente del contrato las carpetas no guardan orden consecutivo y cronológico en los registros, la carpeta 3 contiene registros de octubre y noviembre y la carpeta dos de diciembre)</t>
    </r>
  </si>
  <si>
    <t xml:space="preserve">Deficiencias en la implementación de controles en el Sistema de Gestión Documental, dificultando la identificación, la preservación y la confiabilidad de la información generada por la entidad. </t>
  </si>
  <si>
    <t>Reforzar la apropiación por parte de los Colaboradores de la Regional,  de los procedimientos de Gestion Documental para la correcta organización de los archivos y garantizar preservacion y confiabilidad de la informacion.</t>
  </si>
  <si>
    <t>1) Sensibilizar y capacitar a los servidores publicos, directamente relacionados en el tema del archivo y  de la supervision de contratos, en la apropiacion de las normas de Gestión Documental. De acuerdo al procedimiento PR 22 MPA1-P5 Organización de Archivos y aplicación de la Tabla de Retención Documental mediante el desarrollo de Talleres videoconferencias, video llamadas (Lync), u otros medios.</t>
  </si>
  <si>
    <t>No de Talleres (Listado de asistencia)</t>
  </si>
  <si>
    <r>
      <t xml:space="preserve">Hallazgo N° 213. Gestión Documental. Risaralda
</t>
    </r>
    <r>
      <rPr>
        <sz val="10"/>
        <rFont val="Arial"/>
        <family val="2"/>
      </rPr>
      <t>Observaciones Gestión Documental
N° Contrato Observación
66-26-2014-078 de 2014 Las actas tienen fecha per no tienen número consecutivo ni firmas.
Se encuentra un listado con firmas el cual no puede identificarse a que acta de comité corresponde.
66-26-2014-078 de 2014 Se numeró un Otrosí con el N° 03. Sin que se observe en el expediente Otrosí N° 02.
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
66-26-2014-095 de 2014 - Se observa Acta sin número y sin firmas de junio 4 de 2014 en la cual se realizó asistencia técnica a la ejecución del HCB en las instalaciones del INPEC.
- Igualmente reposan copia de cinco copias más de reportes de visitas, sin fecha.
- Se observan 14 Actas de Visita de Chequeo y Verificación de Estándar las cuales no tienen firma.
- En el expediente del contrato las carpetas no guardan orden consecutivo y cronológico en los registros, la carpeta 3 contiene registros de octubre y noviembre y la carpeta dos de diciembre)</t>
    </r>
  </si>
  <si>
    <t>2) Solicitar los ajustes correspondientes en los diferentes documentos que el CZ entrega como insumo a los equipos de supervisión de los contratos que haran parte de la carpeta de cada  contrato. Implementando  el formato de acta que  encuentra establecida en la intranet para que el listado de asistentes haga parte del cuerpo del acta</t>
  </si>
  <si>
    <t xml:space="preserve">3) Verificar con el encargado de archivo de cada Dependencia Regional y Centro Zonal la aplicación de controles efectivos, con verificaciones periodicas (Semestrales). </t>
  </si>
  <si>
    <t xml:space="preserve">Formatos de verificación </t>
  </si>
  <si>
    <t>ARGR2014-CGR-RIS217</t>
  </si>
  <si>
    <r>
      <t xml:space="preserve">Hallazgo N° 217. Cuentas bancarias inactivas (A). Risaralda
</t>
    </r>
    <r>
      <rPr>
        <sz val="10"/>
        <rFont val="Arial"/>
        <family val="2"/>
      </rPr>
      <t>Verificadas las cuentas bancarias del balance al 31 de diciembre de 2014 de la Regional del ICBF/Risaralda, presenta las siguientes cuentas Bancarias inactivas, como se muestra en el cuadro No. 187</t>
    </r>
  </si>
  <si>
    <t>Deficiencias en las actividades de control interno contable y en el seguimiento a la depuración de la información contable, generando Informes Contables que no cumplen las características cualitativas de confiabilidad, relevancia y comprensibilidad de que trata el marco conceptual del Plan General de Contabilidad Pública</t>
  </si>
  <si>
    <t>Realizar contactos con los bancos para la cancelacion de las cuentas inactivas, con apoyo de la Sede Nacional y el Ministerio de Hacienda, se debe realizar  la correccion de ajuste de la cuenta 57030069090, ya que se no presenta descripcion en el SIIF NACION para realizar la reclasificación.</t>
  </si>
  <si>
    <t>Cancelacion cuentas Bancarias  inactivas y ajuste</t>
  </si>
  <si>
    <t xml:space="preserve">Registro en el  SIIF </t>
  </si>
  <si>
    <t>ARGR2014-CGR-RIS221</t>
  </si>
  <si>
    <r>
      <t xml:space="preserve">Hallazgo N° 221. Depreciación bienes dados de baja estado bueno (A). Risaralda 
</t>
    </r>
    <r>
      <rPr>
        <sz val="10"/>
        <rFont val="Arial"/>
        <family val="2"/>
      </rPr>
      <t xml:space="preserve">
Analizado el reporte de Inventario al 31 de diciembre de 2014, se observó que los bienes identificados con las placas 7705274000017022, 7705274000005905 y 198430 se encuentran en bodega y se les reporta como ultima depreciación realizada el 31/12/20104. cuadro No. 189</t>
    </r>
    <r>
      <rPr>
        <b/>
        <sz val="10"/>
        <rFont val="Arial"/>
        <family val="2"/>
      </rPr>
      <t xml:space="preserve">
</t>
    </r>
  </si>
  <si>
    <t>Deficiencias en las actividades de control interno y falta de seguimiento a los registros de eliminación de los bienes en bodega del Inventario de la Entidad, induciendo al error sobre la depreciación real de los bienes en bodega.</t>
  </si>
  <si>
    <t>Solicitar la revisión y ajuste del  aplicativo SEVEN, ERP</t>
  </si>
  <si>
    <t>1) Enviar por correo electrónico a la DIT y a  Gestión de Bienes de la Dirección administrativa la solicitud de ajuste al aplicativo  SEVEN, ERP</t>
  </si>
  <si>
    <t>Ajuste al aplicativo SEVEN, ERP</t>
  </si>
  <si>
    <t xml:space="preserve">2). Solicitar reentrenamiento (capacitación) a la Dirección Administrativa - Grupo Gestión de Bienes en el aplicativo SEVEN, ERP </t>
  </si>
  <si>
    <t xml:space="preserve">Certificado  de Capacitación </t>
  </si>
  <si>
    <t>3).  Identificar los bienes que presentan inconsistencia</t>
  </si>
  <si>
    <t>Diagnóstico o Informe</t>
  </si>
  <si>
    <t xml:space="preserve">4). Solicitar a la Dirección Administrativa -Grupo Gestión de Bienes el ajuste correspondiente al bien identificado </t>
  </si>
  <si>
    <t>Reporte del SEVEN</t>
  </si>
  <si>
    <t>ARGR2014-CGR-RIS222</t>
  </si>
  <si>
    <r>
      <t xml:space="preserve">Hallazgo N° 222. Depreciación bienes No Explotados (A). Risaralda
</t>
    </r>
    <r>
      <rPr>
        <sz val="10"/>
        <rFont val="Arial"/>
        <family val="2"/>
      </rPr>
      <t>Analizado el reporte de Inventario al 31 de diciembre de 2014, se estableció que aunque no fueron depreciados los bienes presentados a continuación (Cuadro No. 190), se reportan como depreciados hasta el 31 de diciembre de 2014</t>
    </r>
  </si>
  <si>
    <t>Deficiencias en las actividades de control interno y falta de seguimiento a los registros de depreciación de los bienes No Explotados del Inventario de la Entidad, causando incertidumbre en el estado real de los bienes a depreciar.</t>
  </si>
  <si>
    <t xml:space="preserve">1). Enviar por correo electrónico a la DIT y a  Gestión de Bienes de la Dirección administrativa la solicitud de ajuste al aplicativo  SEVEN, ERP
</t>
  </si>
  <si>
    <t xml:space="preserve">3). Identificar los bienes que presentan inconsistencia </t>
  </si>
  <si>
    <t>ARGR2014-CGR-RIS225</t>
  </si>
  <si>
    <r>
      <rPr>
        <b/>
        <sz val="10"/>
        <rFont val="Arial"/>
        <family val="2"/>
      </rPr>
      <t xml:space="preserve">Hallazgo N° 225. Bienes dados de baja (A). Risaralda </t>
    </r>
    <r>
      <rPr>
        <sz val="10"/>
        <rFont val="Arial"/>
        <family val="2"/>
      </rPr>
      <t xml:space="preserve">
Analizado el reporte de Inventario de Almacén con corte al 31 de diciembre de 2014, se evidenció que aunque existen los soportes que dan cuenta del procedimiento para dar de baja, se observa que veintisiete (27) bienes clasificados como inservibles, se reportan en estado de BUENOS, de los cuales siete (7) se estipulan como NUEVOS, como se detalla en el cuadro No. 191</t>
    </r>
  </si>
  <si>
    <t>Deficiencias en las actividades de control interno y falta de seguimiento a los registros de eliminación de los bienes inservibles del Inventario de la Entidad, causando incertidumbre en el estado real de los bienes a eliminar.</t>
  </si>
  <si>
    <t>1). Enviar por correo electrónico a la DIT y a  Gestión de Bienes de la Dirección administrativa la solicitud de ajuste al aplicativo  SEVEN, ERP</t>
  </si>
  <si>
    <t>AR2012-CGR-RI-167</t>
  </si>
  <si>
    <r>
      <rPr>
        <b/>
        <sz val="10"/>
        <rFont val="Arial"/>
        <family val="2"/>
      </rPr>
      <t>Hallazgo No. 167 Aportes sobre la Nómina (F) PARTE 2 RISARALDA</t>
    </r>
    <r>
      <rPr>
        <sz val="10"/>
        <rFont val="Arial"/>
        <family val="2"/>
      </rPr>
      <t xml:space="preserve">
REGIONAL RISARALDA - Aportes Sobre la Nómina
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
</t>
    </r>
  </si>
  <si>
    <t xml:space="preserve">Reunir los requisitos legales y contables del proceso  MANACOR,  para efectos de Declarar su Prescripción o Remisión y de esta forma Sanear contablemente  </t>
  </si>
  <si>
    <t xml:space="preserve">1)  Adelantar tramite de tutela en contra del señor Alcalde Municipal de Pereira  y el señor liquidador de proceso de liquidacion forzosa  para que den respuesta a los requerimientos elevados en repetidas oportunidades. 
</t>
  </si>
  <si>
    <t>Tutela</t>
  </si>
  <si>
    <t xml:space="preserve">
MANACOR LTDA: 
- Se está a la espera del Auto de Rendición de Cuentas finales por parte del Liquidador, por cuanto este proceso aún no ha concluido, de acuerdo con la información suministrada por el Liquidador. En espera de la respuesta solicitada al señor alcalde sobre el estado del proceso, 22/07/2015/// Se recibe escrito firmado por Sonia Viviana Tamayo Osorio,  mediante el cual se facilita información sobre las direcciones registradas por el señor Nelson Uribe  Martinez, agente liquidador especial dentro del proceso. de igual manera en comité e cartera y fiscalización del 22 de julio de 2015, se expuso el caso en concreto y la señora directora regional solicito copia e los derechos de petición para hacer seguimiento delos mismos aprovechando reunión programada con el señor acalde de la cuidad, pendiente resultado de la gestión, se oficiara a la direcciones aportadas para la información requerida.</t>
  </si>
  <si>
    <t xml:space="preserve">2) Proyectar Resolución  por remisibilidad del proceso MANACOR ante el agotamiento de activos,  según los oficios suscritos en su oportunidad por el señor NELSON URIBE RAMIREZ, agente liquidador y una vez surtido el trámite de tutela con fallo favorable. 
</t>
  </si>
  <si>
    <t xml:space="preserve">3) Solicitar a la entidad  correspondiente que en el menor tiempo posible se adelanten la acciones juridicas correspondientes con miras a dictar la resolucion de cierre,  por su parte y por parte del ICBF proyectar resolución de remisibilidad de dicho proceso. </t>
  </si>
  <si>
    <t>4) Dar de Baja en los aplicativos contables del ICBF, la obligacion correspondiente al empleador MANACOR, y  proceder al archivo del proceso.</t>
  </si>
  <si>
    <t>ARGR2014-CGR-SA029</t>
  </si>
  <si>
    <t>SAN ANDRES</t>
  </si>
  <si>
    <r>
      <rPr>
        <b/>
        <sz val="10"/>
        <rFont val="Arial"/>
        <family val="2"/>
      </rPr>
      <t xml:space="preserve">Hallazgo N° 29. Venta de bien inmueble no explotado (A). San Andrés
</t>
    </r>
    <r>
      <rPr>
        <sz val="10"/>
        <rFont val="Arial"/>
        <family val="2"/>
      </rPr>
      <t>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t>
    </r>
  </si>
  <si>
    <t>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t>
  </si>
  <si>
    <t>Reiterar la solicitud a la sede nacional la necesidad del avaluo de este predio para que se priorice en el contrato nacional ya que este tipo de contratacion es centralizado.</t>
  </si>
  <si>
    <t>Elaborar el Avaluo Comercial del bien inmueble del Sector de Toom Hooker.</t>
  </si>
  <si>
    <t>Actualizar los documentos y nuevamente enviarlos a la sede  para iniciar el proceso de inclusion al PLAN DE ENAJENACION ONOROSA, (PEO).</t>
  </si>
  <si>
    <t>Solicitud de Inclusion del PEO</t>
  </si>
  <si>
    <t>Acta de Inclusión del Comité De Gestion de Bienes</t>
  </si>
  <si>
    <t xml:space="preserve">Realizar el seguimiento de la solicitud a la Sede Nacional </t>
  </si>
  <si>
    <t>correos electronicos</t>
  </si>
  <si>
    <t>ARGR2014-CGR-SA096</t>
  </si>
  <si>
    <r>
      <rPr>
        <b/>
        <sz val="10"/>
        <rFont val="Arial"/>
        <family val="2"/>
      </rPr>
      <t>Hallazgo N° 96. Actividades de Bienestar Social (A - IP). San Andrés</t>
    </r>
    <r>
      <rPr>
        <sz val="10"/>
        <rFont val="Arial"/>
        <family val="2"/>
      </rPr>
      <t xml:space="preserve">
El ICBF Regional San Andrés, en el mes de diciembre celebra el contrato No. 88-100 con la Fundación Fund Century por $25 millones, estableciendo en el objeto, que “se requiere contratar servicio para el fortalecimiento y desarrollo psicomotriz, intelectual con acciones tendientes a conservar la salud física y mental, con actividades culturales, artísticas lúdicas, adquisición de bonos intercambiables para el bienestar social y mejoramiento de la calidad de vida y estimulo de los servidores públicos e hijos menores de 18 años, preparar a los servidores públicos pre pensionados para el proceso de retiro labora que se les permita asumir de una manera de vida un cambio en un futuro beneficioso en su entorno social y cultural durante la vigencia 2014”.
Dentro de las revisiones realizadas, se observó que en el desarrollo del objeto del contrato se entregaron bonos a 44 servidores públicos, sin embargo dentro de la carpeta de ejecución del contrato, no se pudo evidenciar el valor de los bonos entregados ni el concepto de los bonos.</t>
    </r>
  </si>
  <si>
    <t xml:space="preserve">Incumplimiento de la normatividad y la necesidad deejecutar los recursos asignados paraactividades de bienestarpara los funcionarios de la entidad.
Generando que los recursos asignados para el bienestar social de los funcionarios de la entidad y de sus familias, sean ejecutados en actividades diferentes a las estipuladas por la Ley.
</t>
  </si>
  <si>
    <t xml:space="preserve">Recopilar las evidencias de las actividades realizadas en el Plan Institucional de Bienenestar Familiar  incluyendo la entrega de los bonos intercambiables a los servidores publicos </t>
  </si>
  <si>
    <t xml:space="preserve">
anexar todas las  evidencias de las actividades en le Plan Institucional de Binenestar Familiar</t>
  </si>
  <si>
    <t xml:space="preserve">listados de asisitencia, listado entrega de bonos </t>
  </si>
  <si>
    <t>Verificar la entrega de informes, y que estos reposen en la carpeta como lo estipula la guia de gestion documental y la guia de supervisor del contrato</t>
  </si>
  <si>
    <t xml:space="preserve">Realizar el seguimiento bimensual de las actividades y que los documentos reposen en sus respectivas carpetas </t>
  </si>
  <si>
    <t xml:space="preserve">formato de seguimiento </t>
  </si>
  <si>
    <t>ARGR2014-CGR-SA102</t>
  </si>
  <si>
    <r>
      <t xml:space="preserve">Hallazgo N° 102. Viáticos a contratistas por concepto de capacitación (A – D - F). San Andrés
</t>
    </r>
    <r>
      <rPr>
        <sz val="10"/>
        <rFont val="Arial"/>
        <family val="2"/>
      </rPr>
      <t>El Instituto Colombiano de Bienestar Familiar ICBF Regional San Andrés Islas, suscribió durante la vigencia 2014, cuarenta y tres (43) contratos de prestación de servicios profesionales, con el fin de satisfacer las necesidades de personal en cumplimiento de labores misionales y de apoyo encomendadas a la Entidad.  
De la aplicación de los procedimientos de auditoría a los contratos en mención, se pudieron determinar erogaciones presupuestales por concepto de Viáticos para asistir a eventos de capacitación organizados por la sede central, así como sus desplazamientos aéreos y terrestres; y entre cuyos beneficiarios se hallaron a contratistas de la Regional. Cuadro No. 70</t>
    </r>
  </si>
  <si>
    <t xml:space="preserve">Se implementaran otras estrategias donde participe el contratista en el marco de las actividades de formación y actualización dirigidas a los contratistas con el fin de brindarles herramientas para la buena ejecución de su objeto contractual, con el apoyo de la oficina de Gestion humana. </t>
  </si>
  <si>
    <t xml:space="preserve">Desarrollo de cursos virtuales, que apoyen la formación y actualización dirigida a los contratistas, para que su trabajo sea ejecutado de acuerdo a la exigencia de la entidad. 
</t>
  </si>
  <si>
    <t>Informe mensual de asistencia a los diferentes cursos virtuales</t>
  </si>
  <si>
    <t>Inscripcion del contratista especificamente del objeto a contratar.</t>
  </si>
  <si>
    <t>Informe mensual  de Certificados entregados a los contratistas a la plataforma virtual</t>
  </si>
  <si>
    <t>ARGR2014-CGR-SA169</t>
  </si>
  <si>
    <r>
      <t xml:space="preserve">Hallazgo N° 169. Causación multas (A). San Andrés
</t>
    </r>
    <r>
      <rPr>
        <sz val="10"/>
        <rFont val="Arial"/>
        <family val="2"/>
      </rPr>
      <t>Dentro de las revisiones realizadas a la cuenta de deudores del ICBF, se estableció que no todos los derechos exigibles por la entidad fueron causados dentro de la vigencia fiscal. Se evidenció que no todas las multas interpuestas por la entidad por incumplimientos contractuales fueron causadas, tal como se relaciona cuadro No. 163 Relación de Multas no causadas</t>
    </r>
  </si>
  <si>
    <t>Inconsistencias en los reportes que se entregan a la oficina de contabilidad para realizar el correspondiente registro de los hechos económicos producidos por la Entidad y que generan derechos para la ésta, generando que la entidad no presente la realidad económica de los hechos ocurridos en la correspondiente vigencia</t>
  </si>
  <si>
    <t xml:space="preserve">Se solicitara al area respectiva los documento soportes ( Autos, resoluciones, mandamiento de pago)  que generen obligaciones en beneficio al ICBF para realizar su respectiva causacion a su debido tiempo.  </t>
  </si>
  <si>
    <t xml:space="preserve">Examinar y verificar  los documentos soporte ( Auto, resoluciones, mandamiento de pagos) recibido para el reconocimiento de la obligacion. </t>
  </si>
  <si>
    <t>Oficios de Solicitud</t>
  </si>
  <si>
    <t>Verificacion de los documentos Recibido ( Autos, resoluciones, mandamiento de pago) para el reconocimiento de una deuda, asi realizar el registros respectivo de acuerdo a su concepto, haciendo enfasis en los principios basicos de contablidad, retomando y analizando los metodos de causacion, de acuerdo a las normas contables.</t>
  </si>
  <si>
    <t xml:space="preserve">Analisar  y estudiar  minuciosamente su considerando y resuelve del contenido de los documentos ( Autos, resoluciones, mandamiento de pagos)  teniendo en cuenta los principios contables. 
</t>
  </si>
  <si>
    <t xml:space="preserve">Informe de Verificacion                                                                                                                            </t>
  </si>
  <si>
    <t xml:space="preserve">Se realizara capacitacion permanente en temas contables a los colaboradores de apoyo en la oficina de contabilidad para ampliar conocimiento sobre el tema. </t>
  </si>
  <si>
    <t xml:space="preserve">Realizar el respectivo registro de la informacion en los Estados Contables. </t>
  </si>
  <si>
    <t xml:space="preserve">Reporte de comprobante contable </t>
  </si>
  <si>
    <t>ARGR2014-CGR-SA172</t>
  </si>
  <si>
    <r>
      <t xml:space="preserve">Hallazgo N° 172. Saneamiento por prescripción de la cuenta 140202 (A). San Andrés
</t>
    </r>
    <r>
      <rPr>
        <sz val="10"/>
        <rFont val="Arial"/>
        <family val="2"/>
      </rPr>
      <t xml:space="preserve">
Pudo establecerse que la cuenta 140202 - ICBF de la regional, tiene registros correspondientes a cartera que de acuerdo con la normatividad mencionada anteriormente, cuenta con términos de prescripción, igualmente, sucede con los registros de los intereses causados en la cuenta 147083 – Otros Intereses sobre este cartera vencida, de acuerdo como se presenta en el cuadro No. 165
El ICBF-Regional San Andrés, sobreestimó la subcuenta 140202- Aportes sobre la nómina en $103,2 millones y la subcuenta 147083 – Otros Intereses en $18,8 millones y sobresestimando la subcuenta 320801- Capital fiscal en un valor de $122,0 millones, al no realizar el procedimiento de saneamiento por prescripción de los registros contables, correspondientes a deudas incobrables de las vigencias 1999 a 2009.</t>
    </r>
  </si>
  <si>
    <t>Retrasos en el cumplimiento de procedimientos administrativos, como el diligenciamiento de los formatos establecidos y que deben ser aprobados y revisados por el Nivel Central de la Entidad, esto de acuerdo con los registros observados en las actas de reuniones del Comité de Cartera realizadas en la Regional, generando que los valores presentados en los Estados Contables y que estos no reflejen la realidad económica de la misma.</t>
  </si>
  <si>
    <t>Realizar los seguimientos periodicos según plan o cronograma establecido el comité de cartera y fiscalización, con la finlaidad que estos no se vean venciadas ningu,a de las obligaciones.  Ademas de realiar los respectivas actos adminitravios dandole fenecimiento a los que ya estan en coindicion de prescrpcion definitiva.</t>
  </si>
  <si>
    <t xml:space="preserve">1. Determinar por parte del abogado ejecutor la remision y/o prescripcion de la obligacion.
</t>
  </si>
  <si>
    <t>1) Luego de vereficar la ocurrencia de la presccripcion se somete el caso al comité de Cartera. Para proceder con la Resolucion.</t>
  </si>
  <si>
    <t xml:space="preserve">2. Llevar al Comite de Cartera y Fiscalización el concepto que soporte de la remision y/o prescripcion. 
</t>
  </si>
  <si>
    <t>Llevar el proceso con todas las Actuaciones .</t>
  </si>
  <si>
    <t xml:space="preserve">3. Emitir acto admisnistrativo con la decision de remision y/o prescriocion. 
</t>
  </si>
  <si>
    <t xml:space="preserve">Resulociones </t>
  </si>
  <si>
    <t xml:space="preserve">4. Remitir a Control Interno Discriplinario los actos adminsitrativos para lo de su competencia.
</t>
  </si>
  <si>
    <t xml:space="preserve"> Oficio remisorio</t>
  </si>
  <si>
    <t>5. LLevar estrictamente el cronograma establecido por semestres.</t>
  </si>
  <si>
    <t>Documento, cronograma</t>
  </si>
  <si>
    <t>ARGR2014-CGR-SA186</t>
  </si>
  <si>
    <r>
      <t xml:space="preserve">Hallazgo N° 186. Valorizaciones y Avalúos (A-CGN). San Andrés 
</t>
    </r>
    <r>
      <rPr>
        <sz val="10"/>
        <rFont val="Arial"/>
        <family val="2"/>
      </rPr>
      <t>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t>
    </r>
  </si>
  <si>
    <t xml:space="preserve">El procedimiento de avalúos no ha sido realizado por el Nivel Central ni por la Regional, a pesar de estar contemplado y definido en su Guía de Gestión de Bienes. </t>
  </si>
  <si>
    <t>Reiterar la solicitud de avaluos comerciales a la sede de los inmuebles de propiedad del ICBF, como lo dice la guia de Gestion de Bienes</t>
  </si>
  <si>
    <t>enviar solicitud de avaluos a la sede al grupo de gestion de bienes</t>
  </si>
  <si>
    <t>matriz de inmuebles de propiedad del ICBF</t>
  </si>
  <si>
    <t xml:space="preserve">actualizacion en el aplicativo seven y contabilidad </t>
  </si>
  <si>
    <t xml:space="preserve">informe del avalua ya realizado </t>
  </si>
  <si>
    <t>ARGR2014-CGR-SA193</t>
  </si>
  <si>
    <r>
      <t>Hallazgo N° 193. Conciliación de saldos Acreedores y Retefuente (A-DIAN). San Andrés
L</t>
    </r>
    <r>
      <rPr>
        <sz val="10"/>
        <rFont val="Arial"/>
        <family val="2"/>
      </rPr>
      <t>a entidad realizo retenciones por concepto de Retención en la Fuente, sobre bases equívocas y para el contrato de obra 088/2014 se aplicó una tarifa por concepto de servicios cuando se trataba de un contrato de obra, esto último de acuerdo con el concepto de contrato de obra establecido en el Estatuto de Contratación</t>
    </r>
    <r>
      <rPr>
        <b/>
        <sz val="10"/>
        <rFont val="Arial"/>
        <family val="2"/>
      </rPr>
      <t>.</t>
    </r>
  </si>
  <si>
    <t>No aplicación de lo establecido en el Estatuto Tributario, la inexactitud de algunas facturas y la interpretación de algunos conceptos como el tema de contrato de obra. Generando así, inconvenientes para la entidad con sus proveedores y sobreestimando el valor presentado en la cuenta 243605 - Servicios en $1,85 millones e igualmente sobrestimando la cuenta 111005 – Cuenta Corriente, en el mismo valor, por cuanto se descontó del pago realizado al contratista</t>
  </si>
  <si>
    <t xml:space="preserve">Analisis detallados a los concepto de los objetos de los contratos para que se apliquen las deducciones correspondientes al pago de los impuestos de ley </t>
  </si>
  <si>
    <r>
      <rPr>
        <sz val="10"/>
        <color theme="1"/>
        <rFont val="Arial"/>
        <family val="2"/>
      </rPr>
      <t>1) Verificacion y analisis sobre los conceptos del objeto de los contratos, los cuales se tomaran como base para realizar los descuentos de ley tal cual como se estipula en las normas tributarias.</t>
    </r>
    <r>
      <rPr>
        <sz val="10"/>
        <color rgb="FFFF0000"/>
        <rFont val="Arial"/>
        <family val="2"/>
      </rPr>
      <t xml:space="preserve">                         </t>
    </r>
    <r>
      <rPr>
        <sz val="10"/>
        <rFont val="Arial"/>
        <family val="2"/>
      </rPr>
      <t xml:space="preserve">
</t>
    </r>
  </si>
  <si>
    <t xml:space="preserve">Informe de verificacion                                                                                                                                       </t>
  </si>
  <si>
    <t xml:space="preserve">Verificar que la base y porcentaje de deduccion sea el correspondiente de acuerdo al objeto del contrato </t>
  </si>
  <si>
    <t xml:space="preserve">Verificar base y porcentaje con la tabla de rentencion  anual </t>
  </si>
  <si>
    <t xml:space="preserve">Tarifa aplicada de acuerdo a los conceptos de contratos 
                                                                                 </t>
  </si>
  <si>
    <t xml:space="preserve">Examinar y Estudiar las bases y porcentaje emitido por la DIAN anualmente  </t>
  </si>
  <si>
    <t xml:space="preserve">Verificar diario las modificacion de las base  y porcentaje de la tabla de rentencion efectuada por la DIAN, en forma individual por el contador Regional. 
</t>
  </si>
  <si>
    <r>
      <rPr>
        <sz val="10"/>
        <color theme="1"/>
        <rFont val="Arial"/>
        <family val="2"/>
      </rPr>
      <t>Obligacion dado por aplicativo SIIF NACION</t>
    </r>
    <r>
      <rPr>
        <sz val="10"/>
        <color rgb="FFFF0000"/>
        <rFont val="Arial"/>
        <family val="2"/>
      </rPr>
      <t xml:space="preserve"> 
</t>
    </r>
    <r>
      <rPr>
        <sz val="10"/>
        <rFont val="Arial"/>
        <family val="2"/>
      </rPr>
      <t xml:space="preserve">                                                                                   </t>
    </r>
  </si>
  <si>
    <t xml:space="preserve">Enseñar e ilustrar en los GET de la coordinacion Financiera la tabla base de retencion de acuerdo a su objeto </t>
  </si>
  <si>
    <r>
      <t xml:space="preserve">Realizar charlas </t>
    </r>
    <r>
      <rPr>
        <sz val="10"/>
        <color theme="1"/>
        <rFont val="Arial"/>
        <family val="2"/>
      </rPr>
      <t>mensuales</t>
    </r>
    <r>
      <rPr>
        <sz val="10"/>
        <rFont val="Arial"/>
        <family val="2"/>
      </rPr>
      <t xml:space="preserve"> con diapositivas, sobre las leyes normas del estatuto tributario </t>
    </r>
  </si>
  <si>
    <r>
      <rPr>
        <sz val="10"/>
        <color theme="1"/>
        <rFont val="Arial"/>
        <family val="2"/>
      </rPr>
      <t>Acta de GET</t>
    </r>
    <r>
      <rPr>
        <sz val="10"/>
        <color rgb="FFFF0000"/>
        <rFont val="Arial"/>
        <family val="2"/>
      </rPr>
      <t xml:space="preserve">
</t>
    </r>
  </si>
  <si>
    <r>
      <rPr>
        <sz val="10"/>
        <color theme="1"/>
        <rFont val="Arial"/>
        <family val="2"/>
      </rPr>
      <t>Realizar</t>
    </r>
    <r>
      <rPr>
        <sz val="10"/>
        <rFont val="Arial"/>
        <family val="2"/>
      </rPr>
      <t xml:space="preserve"> capacitacion Bimestral a los colaboradores de apoyo en la oficina de Contabilidad.  </t>
    </r>
  </si>
  <si>
    <r>
      <rPr>
        <sz val="10"/>
        <color theme="1"/>
        <rFont val="Arial"/>
        <family val="2"/>
      </rPr>
      <t>Solicitar</t>
    </r>
    <r>
      <rPr>
        <sz val="10"/>
        <rFont val="Arial"/>
        <family val="2"/>
      </rPr>
      <t xml:space="preserve"> capacitacion a los asesores de la DIAN sobre leyes normas y aplicación de estatuto tributario </t>
    </r>
  </si>
  <si>
    <t xml:space="preserve">Acta Capacitacion
</t>
  </si>
  <si>
    <t>ARGR2014-CGR-SA210</t>
  </si>
  <si>
    <r>
      <t xml:space="preserve">Hallazgo N° 210. Gestión Documental (A-AGN). Cundinamarca y San Andrés
</t>
    </r>
    <r>
      <rPr>
        <sz val="10"/>
        <rFont val="Arial"/>
        <family val="2"/>
      </rPr>
      <t>Del análisis efectuado sobre la muestra contractual seleccionada, se pudo determinar que la mayoría de los contratos allegados, incumplen lo establecido en la ley; como se puede evidenciar en el cuadro No. 185 Gestión Documental Muestra Contractual ICBF Regional</t>
    </r>
  </si>
  <si>
    <t>Debilidades en el sistema de control interno, lo que genera riesgos para la entidad al no garantizarse al 100% la unidad documental de los contratos que hacen parte de su gestión misional.
Inoportunidad en la entrega de los documentos soporte de los contratos con anterioridad a la liquidación del mismo</t>
  </si>
  <si>
    <t>Retroalimentacion de la TRD Vigente al personal que maneje dicho proceso.</t>
  </si>
  <si>
    <t>Realizar sensibilizacion   sobre la TRD de los procesos archivisticos</t>
  </si>
  <si>
    <t>listados de asistencia y actas de participacion del grupo juridico sobre  sensibilizacion sobre gestion documental y archivistica</t>
  </si>
  <si>
    <t xml:space="preserve">realizar inspeccion en areas sobre el proceso de archivo </t>
  </si>
  <si>
    <t xml:space="preserve">actas de inspeccion se realizan bimensual </t>
  </si>
  <si>
    <t xml:space="preserve">Realizar seguimiento a la ejecución del programa generaciones con bienestar para identificar dificultades en la asistencia de los NNA, y establecer los mecanismos para su reemplazo oportuno, a fin de mantener la cobertura de acuerdo a lo establecido en el documento contractual. </t>
  </si>
  <si>
    <t>Generación de la Certificación de cobertura Verificación de los registros de asistencia a los encuentros vivienciales programados para determinar cobertura de atención, y solicitar reemplazoz en los casos que se requiera.</t>
  </si>
  <si>
    <t>Formato de Certificación Cumplimiento del Supervisor (F1.PR2.MP.M2).</t>
  </si>
  <si>
    <t>ARGR2014-CGR-SA243</t>
  </si>
  <si>
    <r>
      <t>Hallazgo N° 243. Ejecución Contractual-Contrato No 105 de 2013 (A-IP). San Andrés
...</t>
    </r>
    <r>
      <rPr>
        <sz val="10"/>
        <rFont val="Arial"/>
        <family val="2"/>
      </rPr>
      <t>dentro de las revisiones efectuadas fueron halladas las siguientes situaciones:
a) Ausencias de Niños, Niñas y Adolescentes durante la realización de los Encuentros Vivenciales: Durante los meses de enero y febrero de 2014 de ejecución del programa Generación Con Bienestar en la Regional San Andrés se registraron reiteradas ausencias de NNA en los siguientes grupos: Esperanza y Vida, Libertad de Expresión, Fuertes y Valientes, Corazones Alegres, Súper Star y Vencedores.
Esto permite inferir que debieron activarse los mecanismos de acción para garantizar la permanencia de los participantes a los encuentros. En los grupos citados, la suma de las inasistencias registradas fue igual o superior a cuatro (4) y durante el desarrollo de los procedimientos de auditoria al contrato, no se encontraron evidencias de reemplazo de los niños dentro del programa.
b) Registros Incompletos de Niños, Niñas y Adolescentes: 
La mayoría de los listados de asistencia de los encuentros vivenciales del programa Generaciones con Bienestar, carecen de los números de identificación de los participantes (Tarjeta de Identidad o Registro Civil), afectando la fiabilidad de los resultados del proceso de focalización y programación inicial para la atención del programa. 
c) Ausencia de Evidencias de Ejecución Contractual:
Durante el proceso de revisión documental no fue posible encontrar evidencias del cumplimiento de las siguientes obligaciones:
- Informes mensuales sobre la ejecución de cada uno de los componentes del programa.
- Presentación oportuna y adecuadamente los documentos exigidos por el ICBF para la emisión del certificado de cumplimiento. (A la fecha de la auditoria aún faltan por incorporar las carpetas de registros y asistencia de NNA correspondiente a la vigencia 2014).
- La incorporación de un enfoque diferencial para la conservación del medio ambiente y las buenas prácticas; para lo cual se realizarían mínimo dos (2) actividades en el entorno próximo a la unidad de servicio.</t>
    </r>
  </si>
  <si>
    <t>Generación de la Certificación de cobertura Verificación de los registros de asistencia a los encuentros vivienciales programados para determinar cobertura de atención, y solicitar reemplazos en los casos que se requiera.</t>
  </si>
  <si>
    <t>Gestionar la entrega y verificar la completitud del registro de niños, niñas y adolescentes vinculados al programa de generaciones con bienestar para la vigencia 2015; y remitir el mismo al área jurídica para su archivo en el expediente contractual.</t>
  </si>
  <si>
    <t>Verificación del registro completo de los niños, niñas y adolescentes participantes en el programa</t>
  </si>
  <si>
    <r>
      <t>Formato de Registro de NNA (F10.PR2.MP.M2)</t>
    </r>
    <r>
      <rPr>
        <sz val="10"/>
        <color rgb="FFFF0000"/>
        <rFont val="Arial"/>
        <family val="2"/>
      </rPr>
      <t xml:space="preserve"> </t>
    </r>
  </si>
  <si>
    <t>Gestionar la entrega mensual del  informe  de ejecución por parte del operador; con los soportes establecidos para generar la certificación de pago; incluyendo las buenas prácticas resultantes de la ejecución contractual a resaltar con la periodiciada establecidas; y remitir los mismo con oportunidad al area jurídica para su archivo en el expediente contractual</t>
  </si>
  <si>
    <t>Gestión para la entrega  y presentacion oportuna de informes de ejecución.</t>
  </si>
  <si>
    <r>
      <t>1. Formato de Informe Mensual del Operador (F13.PR2.MPM2)</t>
    </r>
    <r>
      <rPr>
        <sz val="10"/>
        <color rgb="FFFF0000"/>
        <rFont val="Arial"/>
        <family val="2"/>
      </rPr>
      <t xml:space="preserve"> 
</t>
    </r>
  </si>
  <si>
    <t>Buscar con las visitas de monitoreo y seguimiento, en conjunto con el operador de la modalidad, estratejias y metodos para insentivar la asistencia masiva de los NNA, en los encuentros programados.</t>
  </si>
  <si>
    <t>aumentar el numero de visitas en los dos primeros meses, para garantizar la focalizacion y la asistencia de los NNA..</t>
  </si>
  <si>
    <t>Actas de visitas</t>
  </si>
  <si>
    <t>Realizar revisiones en conjunto con el operador antes de ser consolidados para la entrega formal.</t>
  </si>
  <si>
    <t>Elaborar cronogramas de revisiones en conjunto con el operador de los registros consolidados.</t>
  </si>
  <si>
    <t>Cronograma elaborado</t>
  </si>
  <si>
    <t xml:space="preserve">
Motivar al operador para que presente  oportuna y adecuada de los entregables. (informes mensuales).
</t>
  </si>
  <si>
    <t>Realizar verificaciones mensuales de los soportes que entrega el operador como productos entregables.</t>
  </si>
  <si>
    <t>Informe de verificaciones realizadas</t>
  </si>
  <si>
    <t>ARGR2014-CGR-SA247</t>
  </si>
  <si>
    <r>
      <t xml:space="preserve">Hallazgo N° 247. Pago de servicios públicos e intereses de mora sobre bien entregado en comodato (A-BA). San Andrés
</t>
    </r>
    <r>
      <rPr>
        <sz val="10"/>
        <rFont val="Arial"/>
        <family val="2"/>
      </rPr>
      <t xml:space="preserve">
Dentro de los activos revisados en la auditoría, se evidencio que el bien inmueble identificado con matrícula 450-0009xxx ubicado en el Bajo Bay San Luis, departamento de San Andrés Islas, desde la vigencia 2000 había sido entregado en calidad de comodato a una Fundación y recibido a paz y saldo en el 2010. 
Sin embargo, pudo comprobarse que la entidad realizó pagos en la vigencia 2014 por concepto de consumo sobre los servicios de energía y acueducto correspondientes al mes de marzo de 2010 por $3,36 millones e intereses de mora de más de cuatro años por $1,84 millones, contraviniendo así, lo establecido en el numeral 5.2.8 de la guía de gestión de bienes de la entidad.
Como consecuencia de la comunicación de estos hechos, la administración realizó gestiones ante la Fundación, quien tenía estas responsabilidades en su condición de comodatario, de acuerdo con lo establecido en la guía de gestión de bienes de la entidad, y pudo recuperar estos recursos, lo que representa un Beneficio de Auditoría por $5,20 millones.</t>
    </r>
  </si>
  <si>
    <t>desarrollar todo los aspectos referentes a los conceptos juridicos, financieros y de planeacion a fin de generar la accion de mejora en el hallazgo desarrollado no. 247</t>
  </si>
  <si>
    <t>Se verificara la vigencia de los contratos de comodatos, asi mismo entregaran mensualmente la cancelacion de los servicios publicos donde conste que esten al dia.</t>
  </si>
  <si>
    <t>check list de la entrega de los servicios publicos de los inmuebles entregados en comodatos</t>
  </si>
  <si>
    <t>AE2014-CGR- NYA-SA-013</t>
  </si>
  <si>
    <r>
      <t xml:space="preserve">Hallazgo 13. Cumplimiento de objeto contractual
</t>
    </r>
    <r>
      <rPr>
        <sz val="10"/>
        <rFont val="Arial"/>
        <family val="2"/>
      </rPr>
      <t>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 Política de Salud sexual y reproductiva, política de prevención de reclutamiento, política de prevención de sustancia psicoactivas, prevención y radiación de las peores formas de trabajo infantil. 
• Competencias de Emprendimiento 
• Llevar el registro de NNA y del desarrollo del Club según las acciones previstas en la modalidad.
• Acciones de seguimiento a las familias de los NNA como resultado de la visita de diagnóstico familiar.
• Rango de edad de los participantes de acuerdo con el ciclo vital de los NNA.</t>
    </r>
    <r>
      <rPr>
        <b/>
        <sz val="10"/>
        <rFont val="Arial"/>
        <family val="2"/>
      </rPr>
      <t xml:space="preserve">
</t>
    </r>
  </si>
  <si>
    <t xml:space="preserve">Deficiente supervisión y seguimiento de los contratos, por cuanto no existe coherencia entre las actas de visita de
supervisión (con una evaluación crítica) y las certificaciones de cumplimiento a satisfacción del mismo supervisor.
</t>
  </si>
  <si>
    <t xml:space="preserve">Aportar las evidencias de las acciones encaminadas a desarrollar la Política de Salud sexual y reproductiva, política de prevención de reclutamiento, Política de prevención de sustancia psicoactivas, prevención y radiación de las peores formas de trabajo infantil. 
</t>
  </si>
  <si>
    <t>Obtener del archivo del ICBF, para el año 2010, los soportes de los informes de ejecución del programa de clubes juveniles y prejuveniles, frente a la realización de acciones encaminidas a la implementacion de políticas intersectoriales.</t>
  </si>
  <si>
    <t xml:space="preserve">Listados de Asistencia.                                                                                                                                                                                               </t>
  </si>
  <si>
    <t>Las evidencias  archivos se encuentran en la nas Ruta :\\172.16.9.31\ArchivosICBF\Regional San Andres\2014\Plan de Mejoramiento CGR. Se identificaron y seleccionaron los listados de asistencia de animadores juveniles y prejuveniles y de mienbros de los clubes lo cual evidencia la participación de los miembros en las distintas actividades relacionadas con la implementación de políticas de prevención de los diferentes temas.</t>
  </si>
  <si>
    <t xml:space="preserve">Informes de actividades.     </t>
  </si>
  <si>
    <t>Las evidencias  archivos se encuentran en la nas Ruta :\\172.16.9.31\ArchivosICBF\Regional San Andres\2014\Plan de Mejoramiento CGR. Se aportaron informes que reflejan la implementación de las distintas políticas intersectoriales durante la ejecución del programa.</t>
  </si>
  <si>
    <t xml:space="preserve">Registros fotográficos.    </t>
  </si>
  <si>
    <t>Las evidencias  archivos se encuentran en la nas Ruta :\\172.16.9.31\ArchivosICBF\Regional San Andres\2014\Plan de Mejoramiento CGR. Se aportaron registros fotográficos que permiten eidenciar las acciones adelantadas por los clubes juveniles y prejuveniles en los variados eventos a nivel comunitario y local lo cual generó una proyección y reconocimiento de los clubes a nivel territorial.</t>
  </si>
  <si>
    <t xml:space="preserve">Registros fílmicos.  </t>
  </si>
  <si>
    <t>Se remiten adjuntos de los registros fílmicos de actividades relacionadas con laimplementación de políticas intersectoriales, desarrolladas en el marco de la ejecución de la modalidad clubes juveniles y prejuveniles.</t>
  </si>
  <si>
    <t>Aportar la lista de integrantes con Rango de edad de los participantes de acuerdo con el ciclo vital de los NNA, y adjuntarlos registros de NNA y del desarrollo del Club según las acciones previstas en la modalidad.</t>
  </si>
  <si>
    <t>Obtener del archivo del RUB del año 2010; para el programa de Clubes Juveniles y Prejuveniles</t>
  </si>
  <si>
    <t>CD con Base de datos de NNA.</t>
  </si>
  <si>
    <t>Las evidencias  archivos se encuentran en la nas Ruta :\\172.16.9.31\ArchivosICBF\Regional San Andres\2014\Coordinacion Planeacion y  Sistemas\evidencia contraloria. Se adjuntaron las bases de datos que contienen la identificación de todos los miembros de los clubes juveniles y prejuveniles aportados por el operador y diligenciados por el responsable del REGISTRO UNICO DE BENEFICIARIOS, lo cual fue remitido en su oportunicdad a la sede nacional del ICBFpara su consolidación.</t>
  </si>
  <si>
    <t xml:space="preserve">Aportar las evidencias de acciones desarrolladas en cuanto a Competencias de Emprendimiento </t>
  </si>
  <si>
    <t>Obtener del archivo del ICBF, para el año 2010, los soportes de articulación realizada en beneficio de los NNA, en materia de emprendimiento.</t>
  </si>
  <si>
    <t xml:space="preserve">Actas de reuniones de Concertación ó listados de asistencia de los NNA(Registro Fotográfico)  </t>
  </si>
  <si>
    <t>Las evidencias  archivos se encuentran en la nas Ruta :\\172.16.9.31\ArchivosICBF\Regional San Andres\2014\Plan de Mejoramiento CGR. Se aportaron evidencias que identifican las acciones de articulación realizadas a nivel regional para el beneficio y proyección de los miembros de los clubes.</t>
  </si>
  <si>
    <t xml:space="preserve"> Proyectos Grupales</t>
  </si>
  <si>
    <t>Las evidencias  archivos se encuentran en la nas Ruta :\\172.16.9.31\ArchivosICBF\Regional San Andres\2014\Plan de Mejoramiento CGR. De acuerdo con las propuestas de trabajo de los clubes se desarrollaron acciones encaminadas a desarrollar sus proyectos grupales, es así como se remitieron algunos de los identificados.</t>
  </si>
  <si>
    <t xml:space="preserve">Propuesta Pedagógica del operador  </t>
  </si>
  <si>
    <t>Las evidencias  archivos se encuentran en la nas Ruta :\\172.16.9.31\ArchivosICBF\Regional San Andres\2014\Plan de Mejoramiento CGR. La propuesta de trabajo o propuesta pedagógica del operador se remitió con los contenidos incluidos para el desarrollo de los clubes juveniles y prejuveniles la cual fue norte la para la ejecución de la modalidad.</t>
  </si>
  <si>
    <t>Solicitar al operador del programa la entrega de informe mensual con el soporte documental de acciones previstas en el lineamiento técnico de GCB, frente a prevención de Reclutamiento, consumo de SPA, Política de SSR, y de erradicación de peores formas de TI.</t>
  </si>
  <si>
    <t>Revisión y verificación de Informes y  documentación soporte completa por parte del supervisor para generar certificación de cumplimiento.</t>
  </si>
  <si>
    <t>1.  Lista de chequeo de verificación documental con el lleno de los requisitos</t>
  </si>
  <si>
    <t>2. Informe mensual de ejecución del operador</t>
  </si>
  <si>
    <t>ARGR2014-CGR-SAN012</t>
  </si>
  <si>
    <t>SANTANDER</t>
  </si>
  <si>
    <t>Hallazgo N° 12. Indicadores de Gestión (A). Santander
En el ICBF Regional Santander se observó que el cumplimiento de los objetivos y de metas propuestas para los diferentes macroprocesos y procesos fue del 81%, por cuanto de los 113 indicadores 10 indicadores fueron calificados como crítico y 12 calificados en riesgo, los cuales ubicaron a la Regional en el rango “Requiere Mejora”. 
Además, el ICBF diseñó diversidad de indicadores, los cuales en algunos casos no son coherentes con los objetivos estratégicos propuestos, y a su vez algunos de estos no se diseñaron para medir el cumplimiento de los objetivos institucionales, como ejemplo se puede mencionar:“Lograr una organización apreciada por los colombianos que aprende orientada a resultados”, indicador.- variación del nivel de consumo papel, porcentaje de cumplimiento del estándar de consumo de energía y agua.</t>
  </si>
  <si>
    <t>Lo anterior, debido al traumatismo presentado en la implementación de los tableros de control por la falta de capacitación a los funcionarios encargados de alimentar dicho sistema, hecho que impidió realizar un monitoreo proactivo del desempeño organizacional y medir la gestión real del ICBF Regional Santander.</t>
  </si>
  <si>
    <t>1. Identificar los indicadores en estado critico y riesgo a corte 31 de diciembre de 2014  y que persisten a corte 31 de agosto de 2015</t>
  </si>
  <si>
    <t>1. Realizar cuadro comparativo entre los indicadores  a corte Diciembre de 2014 y  los indicadores a corte 30 de agosto de 2015</t>
  </si>
  <si>
    <t>1. cuadro en excel</t>
  </si>
  <si>
    <t xml:space="preserve">2.Hacer seguimiento a su respectivo avance de los indicadores en estado critico y riesgo mediante el tablero de control a 30 de marzo de 2015. </t>
  </si>
  <si>
    <t>2. Correo electronico (Archivos de correos mensuales)</t>
  </si>
  <si>
    <t xml:space="preserve">2. Elaborar memorando a la subdirección de mejoramiento solicitando el ajuste de los indicadores con los objetivos insituciones de acuerdo con el hallazgo. </t>
  </si>
  <si>
    <t>2.Enviar memorando a la subdirección de mejoramiento.</t>
  </si>
  <si>
    <t>2.Memorando</t>
  </si>
  <si>
    <t>3.Realizar sensibilizacion sobre tablero de control a los grupo de la regional, centro zonales y CESPA.</t>
  </si>
  <si>
    <t>3. Realizar sensibilizacion en los grupos y centros zonales de la regional tanto a coordinadores como a referentes de cada programa</t>
  </si>
  <si>
    <t>3. Acta de sensibilización</t>
  </si>
  <si>
    <t>ARGR2014-CGR-SAN044</t>
  </si>
  <si>
    <t xml:space="preserve">Hallazgo N° 44. Forma de pago (A-D). Santander
Se observa que en las minutas de los contratos de aportes del ICBF Regional Santander se establece:“…Un séptimo y último desembolso al finalizar la atención del mes de julio equivalente al cinco (5%) del valor total de los aportes para la atención de los beneficiarios al finalizar la atención”.  </t>
  </si>
  <si>
    <t>Deficiencias en la elaboración de las minutas de los contratos y en la elaboración de los estudios previos, colocando en riesgo los recursos de aportes en el eventos que en la liquidación de los contratos existan saldos a favor del ICBF.</t>
  </si>
  <si>
    <t xml:space="preserve">1. Hacer memorando con destino a la Sede de la Dirección General, Dirección de Contratación, Dirección de Primera Infancia, Dirección de Protección, Dirección de infancia y adolescencia  involucradas en la contratación de aportes con el fin de que sea ajustadas las minutas de los contratos en su forma de pago al hallazgo presente. Vale la pena señalar que las minutas de los contratos de aportes son diseñadas y aprobadas desde la Sede de la Dirección General y son de obligatorio cumplimiento por parte de las Regionales, por tanto, todo cambio debe gestarse desde allá. </t>
  </si>
  <si>
    <t>1.Enviar memorando a la sede nacional.</t>
  </si>
  <si>
    <t>1.Memorando</t>
  </si>
  <si>
    <t>2. Realizar seguimiento a la respuesta que dará la sede para la mejorá de las minutas de contratación.</t>
  </si>
  <si>
    <t>2. Realizar seguimiento a la respuesta de la sede.</t>
  </si>
  <si>
    <t>2.correo electrónico o memorando</t>
  </si>
  <si>
    <t>3. Realizar ajuste a la minuta de acuerdo a la respuesta enviada por la sede nacional.</t>
  </si>
  <si>
    <t>3. Realizar comité</t>
  </si>
  <si>
    <t>3. Acta de comité de contratación.</t>
  </si>
  <si>
    <t>ARGR2014-CGR-SAN052</t>
  </si>
  <si>
    <t>Hallazgo N° 52. Capacidad financiera exigida para los contratos de aportes (A). Santander 
No existe procedimiento para conocer los costos por cada actividad que desarrolle el Operador en la etapa de Alistamiento y poder así descontar las no realizadas, tal como reglamenta el anexo técnico del ICBF, ni se conoce la cuantificación si se ejecuta solo un % de la actividad.</t>
  </si>
  <si>
    <t>Por deficiencias en la elaboración de los lineamientos, lo que conlleva  a que la entidad corra el riesgo  de que el Operador cobre la totalidad del valor del alistamiento sin realizar el ciento por ciento de cada una de las actividades.</t>
  </si>
  <si>
    <t xml:space="preserve">Enviar memorando a las areas involucradas con la elaboración de los lineamientos </t>
  </si>
  <si>
    <t xml:space="preserve">1. Enviar memorando a las areas involucradas en la sede nacional en la elabaración de lineamientos de cada uno de los programas (prevención y protección) con el fin de que sean desarrolladas y determinadas cada una de las actividades a realizar por parte de los operadores en la etapa de alistamiento. Esto con el fin de contar con parametros cuantificables que permitan al supervisor medir y por ende determinar el costo y pago del alistamiento. </t>
  </si>
  <si>
    <t>1. memorando</t>
  </si>
  <si>
    <t>ARGR2014-CGR-SAN088</t>
  </si>
  <si>
    <t>Hallazgo N° 88. Visita CDI del municipio de Páramo (A). Santander
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 En el Salón de sala cuna se encontró Dry Wall con fisuras
- En el Salón de lavandería se encontró fisuras en las paredes
- En todos los salones se encontró repisas de cemento en mal estado, ya que están escarapeladas. 
- En la Oficina de la Dirección del coordinador se evidenció una repisa con fisuras
- El portón de acceso de la parte posterior del CDI se encuentra en mal estado, ya que se pegaron las bisagras y al tratar de abrirlo se torció.
- Se encuentran dos vidrios rotos; en la fachada principal y en el salón de lavandería.
- Las zonas verdes están en mal estado, falta podarlas.
- Las baterías de los niños se ubicarán dentro del aula y deberá contar con una división que asegure la visibilidad del cuidador sin interferir con la actividad del aula.</t>
  </si>
  <si>
    <t>Deficiencias en la supervisión y control a la estructura del inmueble por parte de la Coordinadora del CDI, lo que incide en el deterioro de la infraestructura y lo que puede generar en riesgo la prestación del servicio e  integra de los niños de la primera infancia</t>
  </si>
  <si>
    <t>Coordinar con el ente territorial y el operador las acciones de mejora para realizar el mantenimiento con el fin de subsanar los hallazgos encontrados y previnir los riesgos.</t>
  </si>
  <si>
    <t>1.Enviar oficio al ente territorial y al operador informando los hallazgo encontratos y solitar la inlcuison dentro de la agenda del proximo CMPS, los hallazgos d ela contraloria y las situaciones de riesgo para los niño sy niñas bneficiarios de esta unidad.</t>
  </si>
  <si>
    <t xml:space="preserve">1.Acta de CMPS </t>
  </si>
  <si>
    <t xml:space="preserve">2.Realizar visitas de supervision de estandares al CDI </t>
  </si>
  <si>
    <t>2.Actas de Visitias -SAI y Plan de Mejoramiento.</t>
  </si>
  <si>
    <t>ARGR2014-CGR-SAN099</t>
  </si>
  <si>
    <t>Hallazgo N° 99. Contratación de prestación de servicios (A). Santander
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
Perfil del oferente. los requisitos del Perfil Requerido para esta contratación no son claros, por cuanto no mencionan a que Titulo de profesión requiere y la experiencia es muy general</t>
  </si>
  <si>
    <t>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
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t>
  </si>
  <si>
    <t xml:space="preserve">Enviar memorando a los futuros supervisores de los contratación , con el fin de revisar  las obligaciones contractuales con el proposito de que sean consignadas en las minutas aquellas que efectivamente se van a realizar conforme al perfil y objeto del contrato evitando la inclusión de algunas genéricas que no reportan desarrollo en la ejecución de los contratos. </t>
  </si>
  <si>
    <t xml:space="preserve">1. Enviar memorando a la sede nacional para aquellos casos en los que las actividades de los contratos de prestación de servicios que  son definidadas desde allí, sean ajustadas  a la necesidad de la contratación dejando a un lado aquellas que no son requeirdas y no reportan ninguna ejecución. 
</t>
  </si>
  <si>
    <t>1. Menorando</t>
  </si>
  <si>
    <t>2.Socializar el hallazgo con las areas interesadas en la contratación de servicios con el fin de que en los estudios previos de oportunidad y conveniencia se determinen obligaciones especificas que se ajusten a la necesidad de la contratación dejando a un lado aquellas que no son requeirdas y no reportan ninguna ejecución.</t>
  </si>
  <si>
    <t>2. Acta</t>
  </si>
  <si>
    <t>3.Enviar memorando a la subdirección general del ICBF  (especificar cual Subdirección) con el fin de que sea especificado el perfil profesional en la certicacion de no existencia de personal en planta.</t>
  </si>
  <si>
    <t>3. Memorando</t>
  </si>
  <si>
    <t xml:space="preserve">Enviar el hallazgo a la Sede de la Dirección General, la cual, según lo establecido en el Manual de Contratación de la entidad, es la única competente para la creación del perfil, el establecimiento de la necesidad y la autorización de la contratación por prestación de servicios; destacando la obligatoriedad de incluir en el perfil requerido la profesión y la experiencia mínima.   </t>
  </si>
  <si>
    <t xml:space="preserve">1. Enviar memorando a la sede realizando la solitud  de creación del perfil, el establecimiento de la necesidad y la autorización de la contratación por prestación de servicios; destacando la obligatoriedad de incluir en el perfil requerido la profesión y la experiencia mínima.   </t>
  </si>
  <si>
    <t>1. Memorando</t>
  </si>
  <si>
    <t>ARGR2014-CGR-SAN119</t>
  </si>
  <si>
    <t>Hallazgo N° 119. CDI “Huellitas Mágicas”. Barrancabermeja – Santander (A)
Existen varios contratos de operación del CDI, para las mismas vigencias, con el objeto de “Brindar atención integral a 300 niños y niñas”: CAFABA (Operador en la fase III del convenio por un término de 20 años) y FUNDASALUD. 
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t>
  </si>
  <si>
    <t>Deficiencias de seguimiento y control por parte del ICBF, a la operación del CDI y debilidades en la supervisión de los contratos.</t>
  </si>
  <si>
    <t xml:space="preserve">1. Verificar cantidad de contratos celebrados y numero de cupos planteados en el hallazgo </t>
  </si>
  <si>
    <t>1. Solicitar al grupo jurídico certificación de los contratos realizados y el número de cupos contratados  con estos operadores en el 2014 ya que lo planteado en el hallazgo no corresponde a lo real</t>
  </si>
  <si>
    <t>1.Certificación</t>
  </si>
  <si>
    <t>2. Iniciar la operatividad del convenio 071 de 2010</t>
  </si>
  <si>
    <t>1.Efectuar comité tripartito de acuerdo a lo establecido en el comvenio 071 de 2010</t>
  </si>
  <si>
    <t>1.Acta de comité</t>
  </si>
  <si>
    <t>2. Utilizar la infraestructura de las instalaciones para el funcionamiento de programas de HCB aleatorios a la zona de influecncia</t>
  </si>
  <si>
    <t>2. Informe de inicio de actividades de los programas de HCB dado por el centro zonal</t>
  </si>
  <si>
    <t>ARGR2014-CGR-SAN162</t>
  </si>
  <si>
    <t>Hallazgo N° 162. Bancos (A-CGN). Santander
Reclasificaciones pendientes. los saldos de las Cuentas Corrientes y de Ahorro se encuentran afectadas en $181 millones por Notas Débito y $139,7 millones por notas créditos pendientes de Contabilizar, las cuales presentan antigüedad que oscilan entre 1 y 36 meses e igualmente se evidencian traslados por $3.356 millones no debitados por el Banco y consignaciones por $3.295,5 millones no acreditadas por el Banco, con antigüedad entre 2 y 36 meses.
De otra parte, en la cuenta 110055 Bancos, existe un saldo negativo por $8,9 millones, del cual no se existe documento que lo respalde, así como tampoco extracto bancario donde se puede evidenciar dicho movimiento</t>
  </si>
  <si>
    <t>La entidad no ha realizado las gestiones necesarias para obtener dicho soporte y con base en este generar los respectivos registros, situación que conlleva a subestimar el saldo de la cuenta de Bancos y por ende el Patrimonio Institucional en cuantía de $1.414.6 millones, además puede afectar la toma de decisiones en un momento determinado, en razón a que las cifras reportadas no corresponden a los valores reales</t>
  </si>
  <si>
    <t>Revisar y depurar las cuentas bancarias que a 30 de septiembre aun presentan saldo por depurar: Banco Agrario cta 317 $290.946, Bancolombia cta 6175 $ 5.862.848, Davivienda cta127 $ 58.018,72, Occiendte cta634 $100.245,25, Occiente cta191 $596.433.991,40,para un total de $590.237.970,87</t>
  </si>
  <si>
    <t xml:space="preserve">1. Realizar comparación entre los registros en libro de bancos con los documentos soportes e identificar el registro que genera la diferencia y elaborar ajuste contable para subsanar la direfencia </t>
  </si>
  <si>
    <t xml:space="preserve">1.informe cuantitativo (cuadro en excel con porcentaje de avance y comprobantes contables manuales)
</t>
  </si>
  <si>
    <t>ARGR2014-CGR-SAN173</t>
  </si>
  <si>
    <t>Hallazgo N° 173. Inmuebles pendientes de legalizar (A). Santander
A 31 de Diciembre de 2014 la Cuenta 164027 Edificaciones Pendientes de Legalizar refleja saldo de $1.280,4 millones, la cual incluye los convenios No. 47/2006, 525/2011, 93/2009 suscritos por el Nivel Nacional por $364 millones, correspondientes a obras civiles terminadas, sin que a la fecha se haya realizado el proceso de legalización y reclasificación en las respectivas cuentas</t>
  </si>
  <si>
    <t>Deficiencias en el seguimiento y monitoreo para el registro oportuno de sus operaciones financieras, lo que genera una sobreestimación en la Cuenta 164027 y una subestimación en la Cuenta 164001 por $364 millones.</t>
  </si>
  <si>
    <t>Enviar memorando a la sede dirección administrativa-gestión de bienes donde se redirecciona el hallazgo para su respectiva gestión. Asi mismo hacer seguimiento al memorando enviado para obtener la respuesta desde la dirección administrativa-gestión de bienes.</t>
  </si>
  <si>
    <t xml:space="preserve">1. Enviar correos electronicos mensualmente a la Dirección Adminstrativa Gestión de Bienes, solicitando la legalización y reclasificación contable d elso convenios 47 de 2006, 525 de 2011, y 93 de 2009 </t>
  </si>
  <si>
    <t xml:space="preserve">1.Correo electronico </t>
  </si>
  <si>
    <t xml:space="preserve">Realizar la legalización y reclasificación en la cuenta 164027. </t>
  </si>
  <si>
    <t>2.comprabante contable Mnual</t>
  </si>
  <si>
    <t>ARGR2014-CGR-SAN176</t>
  </si>
  <si>
    <t>Hallazgo N° 176. Depreciación bienes y activos (A). Santander
La Cuenta 168506, correspondiente a Depreciación Muebles y Enseres Equipo de Oficina y la Cuenta 168507 Depreciación Equipo de Comunicación y Computación, presenta una diferencia de $12,8 millones por cuanto en contabilidad se reporta $2.159,8 millones y en el módulo de Activos Fijos-SEVEN se registra $2.147 millones</t>
  </si>
  <si>
    <t>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t>
  </si>
  <si>
    <t>Realizar y enviar memorando desde la oficina de contabilidad  y bienes de la regional  a la sede nacional oficina de bienes, solicitando el revisión y ajuste del aplicativo seven, esta diferencia corresponde ajustarla al nivel nacional. (Esto es de conocimiento de las oficinas de bienes y contabilidad de la sede nacional)</t>
  </si>
  <si>
    <t>1. Enviar memorando a la oficina de bienes</t>
  </si>
  <si>
    <t>ARGR2014-CGR-SAN177</t>
  </si>
  <si>
    <t>Hallazgo N° 177. Construcciones en curso (A). Santander
La Cuenta 161501 Construcciones en Curso por $7.755,9 millones incluye Convenios finalizados como No. 525/2011, 081/2010, por $1.921,4 millones, cuyas obras se encuentran en uso, sin que se haya reclasificado estos valores</t>
  </si>
  <si>
    <t>Falta de información por parte del Nivel Central a la Regional de la terminación de los contratos o convenios y a su vez la falta de requerimiento por parte de la Regional del estado o ejecución de las obras con el fin que se valide el respectivo registro, así como también deficiencias en la labores de seguimiento y control de los registro en el activo; situación que conlleva a sobrestimación en la cuenta 1615 Construcciones en Curso y subestimación en las cuenta 164001, Edificios y Casas</t>
  </si>
  <si>
    <t>Enviar memorando desde el grupo administrativo  a la sede nacional oficina de bienes, solicitando el revisión y ajuste del aplicativo seven, esta diferencia corresponde ajustarla al nivel nacional. (Esto es de conocimiento de las oficinas de bienes y contabilidad de la sede nacional)</t>
  </si>
  <si>
    <t>ARGR2014-CGR-SAN181</t>
  </si>
  <si>
    <t>Hallazgo N° 181. Baja de bienes (A). Santander
A 31 de diciembre de 2014, la Cuenta 1637 Propiedades Planta y Equipo no Explotados refleja saldo de $808,1 millones, el cual corresponde a bienes que no están siendo utilizados por el ICBF, de los cuales $312 millones es de bienes muebles, que en su mayoría están en mal estado, inservibles y ya cumplieron su vida útil, sin que se evidencien gestiones para presentar saldos depurados, actualizados y ajustados a la realidad</t>
  </si>
  <si>
    <t>Falta de control y seguimiento en la custodia de estos activos y en la reclasificación oportuna de los mismos, aunado a la falta de celeridad en el desarrollo de procedimientos efectivos que permitan efectuar proceso de baja y remate, lo cual sobrestima la Cuenta 1637 Propiedades Planta y Equipo no Explotados en $312 millones y la Cuenta 3208 capital fiscal</t>
  </si>
  <si>
    <t>Efectuar Invetario fisico en las bodegas 6004, 6005 y 1665 con el fin de realizar la depuración de la cuenta 1637</t>
  </si>
  <si>
    <t>1. Hacer toma fisica de Inventarios de las bodegas 6004, 6005 y 1665 trimestralmene.</t>
  </si>
  <si>
    <t>1.Acta Toma Física de inventario</t>
  </si>
  <si>
    <t>2. Conciliar  con la oficina de  contabilidad para la hacer los respectivos registros a los codigos contables a que pertenece</t>
  </si>
  <si>
    <t>2.Conciliacion mensual de SEVEN y comprobante contable</t>
  </si>
  <si>
    <t>ARGR2014-CGR-SAN190</t>
  </si>
  <si>
    <t>Hallazgo N° 190. Cuentas por pagar (A). Santander
La cuenta contable (24) Cuentas por Pagar al cierre de vigencia 2014 por $1.829 millones, incluye saldos por depurar de vigencias anteriores por $145,8 millones</t>
  </si>
  <si>
    <t>No ha existido un seguimiento oportuno y adecuado control, que permita realizar los ajustes necesarios, lo cual conlleva a sobrestimación en la Cuenta por Pagar 24 y subestimación en el Patrimonio Institucional 320801 por $145,8 millones.</t>
  </si>
  <si>
    <t>Realizar Seguimento y depuración a las cuentas por pagar - subcuentas que la conforman 2436, 242529,2440</t>
  </si>
  <si>
    <t xml:space="preserve">1.Realizar cuadro comparativo cuantitativo de porcentaje de avances en la depuración 
</t>
  </si>
  <si>
    <t xml:space="preserve">1.Cuadro en excel 
</t>
  </si>
  <si>
    <t>Hallazgo N° 190. Cuentas por pagar (A). Santander
la cuenta contable (24) Cuentas por Pagar al cierre de vigencia 2014 por $1.829 millones, incluye saldos por depurar de vigencias anteriores por $145,8 millones</t>
  </si>
  <si>
    <t>no ha existido un seguimiento oportuno y adecuado control, que permita realizar los ajustes necesarios, lo cual conlleva a sobrestimación en la Cuenta por Pagar 24 y subestimación en el Patrimonio Institucional 320801 por $145,8 millones.</t>
  </si>
  <si>
    <t>2. Elaborar comprobantes contables manuales con los ajustes propuestos en la depuración</t>
  </si>
  <si>
    <t>2. Comprobante contable manual</t>
  </si>
  <si>
    <t>ARGR2014-CGR-SAN194</t>
  </si>
  <si>
    <t>Hallazgo N° 194. Pasivos estimados (A). Santander
existen valores de créditos de vivienda antiguos que están reportados en Jurídica por $21,8 millones pero en contabilidad de la Regional no se reporta, por lo cual se subestima la cuenta 147502 y la cuenta 320801 Patrimonio Institucional.
De igual manera existe una sentencia cancelada por $115,5 millones que continua contabilizada en Cuentas de Orden</t>
  </si>
  <si>
    <t>deficiencia en los mecanismos de control contable para el adecuado registro, por lo cual se sobreestima la Cuenta 990505 Litigios y Mecanismos alternativos de Solución de Conflictos y la cuenta 912004 Responsabilidades Contingentes por contra por $115,5 millones.</t>
  </si>
  <si>
    <t>Ajustar a la cuenta 147502 (análisis y revisión)</t>
  </si>
  <si>
    <t>1.Enviar correo electrónico a la oficina de contabilidad de la sede nacional para el traslado de los terceros de la cuenta 147502</t>
  </si>
  <si>
    <t>1.correo electrónico</t>
  </si>
  <si>
    <t>Ajustar las cuentas contables  990505 y 912004 (análisis y revisión)</t>
  </si>
  <si>
    <t xml:space="preserve">1.Realizar conciliación juridica / contabilidad y ajuste por parte de la regional.a las cuentas 990505 y 912004.
</t>
  </si>
  <si>
    <t>1. Conciliación grupo jurídico y comprobante contable</t>
  </si>
  <si>
    <t>ARGR2014-CGR-SAN230</t>
  </si>
  <si>
    <t>Hallazgo N° 230. Control Interno Contable  (A). Santander 
analizadas las conciliaciones entre contabilidad y las diferentes áreas se evidenció que existe inoportunidad en la realización de la totalidad de los ajustes producto de estas, por cuanto no se realizaron antes del cierre contable</t>
  </si>
  <si>
    <t>deficiencias en el procedimiento de conciliación en los tiempos de realización y seguimiento control y supervisión al procesos de ajustes de los saldos contables, restándole confiabilidad a la información financiera.</t>
  </si>
  <si>
    <t>Realizar conciliaciones interareas mensuales por parte de la Regional.</t>
  </si>
  <si>
    <t>1. Realizar la conciliación mensual y  efectuar los ajustes a que haya lugar.</t>
  </si>
  <si>
    <t>1. Conciliacipón interarea mensual</t>
  </si>
  <si>
    <t>ARGR2014-CGR-SAN232</t>
  </si>
  <si>
    <t xml:space="preserve">Hallazgo N° 232. Sistema de Información Cuéntame (A). Santander
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t>
  </si>
  <si>
    <t>Situación que genera inconsistencias en la información y que no reflejen la realidad de manera fidedigna.</t>
  </si>
  <si>
    <t>Realizar seguimiento a la calidad de información enviada desde el nivel nacional y remitida a los centros zonales y EAS de los datos que presentan inconsistencias</t>
  </si>
  <si>
    <t>1.Informar a los centros zonales sobre calidad de los datos cargados por operadores al CUENTAME.</t>
  </si>
  <si>
    <t xml:space="preserve">1.correo electronico </t>
  </si>
  <si>
    <t>2.Solicitar a operadores la edición de inconsistencias de datos y a la sede nacional el ajsute de los datos sensibles.</t>
  </si>
  <si>
    <t xml:space="preserve">2.correo electronico </t>
  </si>
  <si>
    <t>3.Realizar seguimiento a los resultados de los  indicadores del CUENTAME.</t>
  </si>
  <si>
    <t xml:space="preserve">3.correo electronico </t>
  </si>
  <si>
    <t>ARGR2014-CGR-SAN244</t>
  </si>
  <si>
    <t>Hallazgo N° 244. Contratos de aporte (A-BA). Santander
Gastos contrato de aporte 456/13. En la legalización de la cuenta se le reconoció al Operador el pago de gastos no contemplados en el objeto del contrato, ni en la canasta de referencia por $23 millones, como fue la compra de computadores, impresoras, reproductor de DVD, instalación de circuito cerrado, sillas para oficina, renovación de registro mercantil, escritorios y cuentas canceladas de servicio de restaurante, entre otras, Cuadro 216 Gastos Indebidos</t>
  </si>
  <si>
    <t xml:space="preserve">deficiencia en la supervisión, seguimiento y monitoreo a la ejecución del contrato de aportes, situación que genera una gestión antieconómica que causa un detrimento patrimonial en cuantía de $23 millones, por el primer hecho y de $29.9 millones por el segundo, para un total de $52.9 millones. </t>
  </si>
  <si>
    <t xml:space="preserve">Realizar sensibilización con los encargados de la legalizacion de cuentas en los distintos centros zonales, haviendo enfasis en los requerimientos contractuales de los operadores </t>
  </si>
  <si>
    <t xml:space="preserve">1. Hacer sencibilización con los encagardos de la legalización de cuentas y supervisores de  contratos de la regional. </t>
  </si>
  <si>
    <t xml:space="preserve">1. acta </t>
  </si>
  <si>
    <t>AR2013-CGR-SA-001</t>
  </si>
  <si>
    <r>
      <rPr>
        <b/>
        <sz val="10"/>
        <rFont val="Arial"/>
        <family val="2"/>
      </rPr>
      <t>Hallazgo 1. SANTANDER - Diferencias entre SIIF Nación y algunas  cuentas Depósitos  - con presunta connotación   disciplinaria.
a.</t>
    </r>
    <r>
      <rPr>
        <sz val="10"/>
        <rFont val="Arial"/>
        <family val="2"/>
      </rPr>
      <t xml:space="preserve">    Efectivo-Bancos   Regional  Santander:   presenta  diferencias   equivalentes   a  un 39%  del  total  del  efectivo.   Generando    una  sobreestimación    de  $1.358,39 millones. Ver TABLA  No.8.                
compensaciones por deducciones.</t>
    </r>
  </si>
  <si>
    <t xml:space="preserve">Debido  a las deficiencias   en el control interno   contable    al   no   realizarse oportunamente   el   proceso    de conciliaciones  entre el Sistema  Paralelo  (SIIF-ICBF)  y el SIF Nación.
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
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
</t>
  </si>
  <si>
    <t>3. Revisar y depurar las cuentas bancarias que a 30 de septiembre aun presentan saldo por depurar: Banco Agrario cta 317 $290.946, Bancolombia cta 6175 $ 5.862.848, Davivienda cta127 $ 58.018,72, Occiendte cta 634 $100.245,25, Occiente cta191 $596.433.991,40,para un total de $590.237.970,87</t>
  </si>
  <si>
    <r>
      <rPr>
        <b/>
        <sz val="10"/>
        <color theme="1"/>
        <rFont val="Arial"/>
        <family val="2"/>
      </rPr>
      <t>3</t>
    </r>
    <r>
      <rPr>
        <sz val="10"/>
        <color theme="1"/>
        <rFont val="Arial"/>
        <family val="2"/>
      </rPr>
      <t xml:space="preserve">.   Realizar comparación entre los registros en libro de bancos con los documentos soportes e identificar el registro que genera la diferencia y elaborar ajuste contable para subsanar la direfencia </t>
    </r>
  </si>
  <si>
    <t>3. informe cuantitativo (cuadro en excel con porcentaje de avance y comprobantes contables manuales)</t>
  </si>
  <si>
    <r>
      <rPr>
        <b/>
        <sz val="10"/>
        <rFont val="Arial"/>
        <family val="2"/>
      </rPr>
      <t>Hallazgo 1. SANTANDER - Diferencias entre SIIF Nación y algunas  cuentas Depósitos  - con presunta connotación   disciplinaria.
b</t>
    </r>
    <r>
      <rPr>
        <sz val="10"/>
        <rFont val="Arial"/>
        <family val="2"/>
      </rPr>
      <t>. Cuenta    14   Deudores:    presenta    una   subestimación    de   $539,63   millones equivalente  al 36% del total  de la Cuenta.  Ver TABLA 9</t>
    </r>
  </si>
  <si>
    <t xml:space="preserve">Depurar la cuenta 14 Deudores  mediante la Verificación, control y  seguimiento de los saldos y movimientos de la cuenta       realizados en el 2013 para sanear el valor pendiente de $23'916,134,98 que se presenta en las cuentas 147064 y 147090                        </t>
  </si>
  <si>
    <r>
      <rPr>
        <b/>
        <sz val="10"/>
        <color theme="1"/>
        <rFont val="Arial"/>
        <family val="2"/>
      </rPr>
      <t>1</t>
    </r>
    <r>
      <rPr>
        <sz val="10"/>
        <color theme="1"/>
        <rFont val="Arial"/>
        <family val="2"/>
      </rPr>
      <t xml:space="preserve">: Generar reportes en SIIF NACION, auxiliares contables, libro diario, para identificar y ajustar los valores                            
                                 </t>
    </r>
  </si>
  <si>
    <r>
      <rPr>
        <b/>
        <sz val="10"/>
        <color theme="1"/>
        <rFont val="Arial"/>
        <family val="2"/>
      </rPr>
      <t>1.C</t>
    </r>
    <r>
      <rPr>
        <sz val="10"/>
        <color theme="1"/>
        <rFont val="Arial"/>
        <family val="2"/>
      </rPr>
      <t xml:space="preserve">omprobante contable manual
</t>
    </r>
    <r>
      <rPr>
        <b/>
        <sz val="10"/>
        <rFont val="Arial"/>
        <family val="2"/>
      </rPr>
      <t/>
    </r>
  </si>
  <si>
    <t xml:space="preserve">Depurar la cuenta 14 Deudores  mediante la Verificación, control y  seguimiento de los saldos y movimientos de la cuenta    realizados en el 2013 para sanear el valor pendiente de $23.916,134,98 que se presenta en las cuentas 147064 y 147090                                          </t>
  </si>
  <si>
    <r>
      <rPr>
        <b/>
        <sz val="10"/>
        <rFont val="Arial"/>
        <family val="2"/>
      </rPr>
      <t>2:</t>
    </r>
    <r>
      <rPr>
        <sz val="10"/>
        <rFont val="Arial"/>
        <family val="2"/>
      </rPr>
      <t xml:space="preserve">  Conciliar y depurar  los movimientos realizados con los registros contables en SIIF Nación.                 
</t>
    </r>
  </si>
  <si>
    <t xml:space="preserve">2:  Hoja de trabajo en Excel.
</t>
  </si>
  <si>
    <t>Depurar la cuenta 14  Deudores  mediante la Verificación, control y  seguimiento de los saldos y movimientos de la cuenta  realizados en el 2013 para sanear el valor de $23'916,134,98 que se presenta en las cuentas 147064 y 147090</t>
  </si>
  <si>
    <r>
      <rPr>
        <b/>
        <sz val="10"/>
        <rFont val="Arial"/>
        <family val="2"/>
      </rPr>
      <t>3:</t>
    </r>
    <r>
      <rPr>
        <sz val="10"/>
        <rFont val="Arial"/>
        <family val="2"/>
      </rPr>
      <t xml:space="preserve">  Actualizar la conciliación interareas de Deudores conjuntamente con las áreas involucradas, realizando las observaciones respectivas si las hubiere y la realización de los ajustes correspondientes.              </t>
    </r>
  </si>
  <si>
    <t>3:   Informe conciliación interareas de Deudores.</t>
  </si>
  <si>
    <r>
      <rPr>
        <b/>
        <sz val="10"/>
        <rFont val="Arial"/>
        <family val="2"/>
      </rPr>
      <t>Hallazgo 1. SANTANDER - Diferencias entre SIIF Nación y algunas  cuentas Depósitos  - con presunta connotación   disciplinaria.
C</t>
    </r>
    <r>
      <rPr>
        <sz val="10"/>
        <rFont val="Arial"/>
        <family val="2"/>
      </rPr>
      <t>. Cuentas del Pasivo: reporta diferencias en el Balance General de la Regional Santander en el aplicativo SIIF Nación, y el reportado en el paralelo SIF ICBF al reflejarse una sobreestimación del 60.11% del total del pasivo equivalente a $-2.616,70 millones, en el  que  la Cuenta 290580  Recaudos por Clasificar presenta una variación de -2.579.307.938.9, correspondiente a un 97% del total registrado en SIF Nación. Ver TABLA 10.</t>
    </r>
  </si>
  <si>
    <r>
      <rPr>
        <b/>
        <sz val="10"/>
        <color theme="1"/>
        <rFont val="Arial"/>
        <family val="2"/>
      </rPr>
      <t>1</t>
    </r>
    <r>
      <rPr>
        <sz val="10"/>
        <color theme="1"/>
        <rFont val="Arial"/>
        <family val="2"/>
      </rPr>
      <t xml:space="preserve">:  Depurar la cuenta 2436 y 244020 mediante la Verificación, control y  seguimiento de los saldos y movimientos de las cuentas                                             
</t>
    </r>
    <r>
      <rPr>
        <b/>
        <sz val="10"/>
        <color theme="1"/>
        <rFont val="Arial"/>
        <family val="2"/>
      </rPr>
      <t>2</t>
    </r>
    <r>
      <rPr>
        <sz val="10"/>
        <color theme="1"/>
        <rFont val="Arial"/>
        <family val="2"/>
      </rPr>
      <t>: Depurar la cuenta 290580 mediante la Verificación , control y seguimiento de saldos  y movimientos de  registradas en SIIF NACION.</t>
    </r>
  </si>
  <si>
    <r>
      <rPr>
        <b/>
        <sz val="10"/>
        <color theme="1"/>
        <rFont val="Arial"/>
        <family val="2"/>
      </rPr>
      <t>1:</t>
    </r>
    <r>
      <rPr>
        <sz val="10"/>
        <color theme="1"/>
        <rFont val="Arial"/>
        <family val="2"/>
      </rPr>
      <t xml:space="preserve"> Generar reportes en SIIF NACION, auxiliares contables, libro diario, para identificar los valores pendientes de tramitar y realizar el seguimiento de estos valores semanalmente.
</t>
    </r>
  </si>
  <si>
    <r>
      <rPr>
        <b/>
        <sz val="10"/>
        <color theme="1"/>
        <rFont val="Arial"/>
        <family val="2"/>
      </rPr>
      <t>1</t>
    </r>
    <r>
      <rPr>
        <sz val="10"/>
        <color theme="1"/>
        <rFont val="Arial"/>
        <family val="2"/>
      </rPr>
      <t xml:space="preserve">: Relación de valores pendientes por depurar de  las tres cuentas .
</t>
    </r>
    <r>
      <rPr>
        <b/>
        <sz val="10"/>
        <rFont val="Arial"/>
        <family val="2"/>
      </rPr>
      <t/>
    </r>
  </si>
  <si>
    <r>
      <rPr>
        <b/>
        <sz val="10"/>
        <rFont val="Arial"/>
        <family val="2"/>
      </rPr>
      <t>1</t>
    </r>
    <r>
      <rPr>
        <sz val="10"/>
        <rFont val="Arial"/>
        <family val="2"/>
      </rPr>
      <t xml:space="preserve">:  Depurar la cuenta 2436 y 244020 mediante la Verificación, control y  seguimiento de los saldos y movimientos de las cuentas                                             
</t>
    </r>
    <r>
      <rPr>
        <b/>
        <sz val="10"/>
        <rFont val="Arial"/>
        <family val="2"/>
      </rPr>
      <t>2</t>
    </r>
    <r>
      <rPr>
        <sz val="10"/>
        <rFont val="Arial"/>
        <family val="2"/>
      </rPr>
      <t>: Depurar la cuenta 290580 mediante la Verificación , control y seguimiento de saldos  y movimientos de  registradas en SIIF NACION.</t>
    </r>
  </si>
  <si>
    <r>
      <rPr>
        <b/>
        <sz val="10"/>
        <color theme="1"/>
        <rFont val="Arial"/>
        <family val="2"/>
      </rPr>
      <t>2:</t>
    </r>
    <r>
      <rPr>
        <sz val="10"/>
        <color theme="1"/>
        <rFont val="Arial"/>
        <family val="2"/>
      </rPr>
      <t xml:space="preserve"> Identificar la causa que genera la diferencia,  plantear y efectuar el ajuste contable
</t>
    </r>
  </si>
  <si>
    <t xml:space="preserve">2: Comprobantes contables
</t>
  </si>
  <si>
    <r>
      <rPr>
        <b/>
        <sz val="10"/>
        <color theme="1"/>
        <rFont val="Arial"/>
        <family val="2"/>
      </rPr>
      <t>3:</t>
    </r>
    <r>
      <rPr>
        <sz val="10"/>
        <color theme="1"/>
        <rFont val="Arial"/>
        <family val="2"/>
      </rPr>
      <t xml:space="preserve"> Realizar comparativo entre saldos pendientes por depurar y ajustes realizados a nivel de cuenta contable
</t>
    </r>
  </si>
  <si>
    <t xml:space="preserve">3: Cuadro comparativo en excell
</t>
  </si>
  <si>
    <r>
      <rPr>
        <b/>
        <sz val="10"/>
        <color theme="1"/>
        <rFont val="Arial"/>
        <family val="2"/>
      </rPr>
      <t>4:</t>
    </r>
    <r>
      <rPr>
        <sz val="10"/>
        <color theme="1"/>
        <rFont val="Arial"/>
        <family val="2"/>
      </rPr>
      <t xml:space="preserve"> Realizar conciliación interareas de las cuentas del pasivo 
</t>
    </r>
  </si>
  <si>
    <t xml:space="preserve">4. Conciliación </t>
  </si>
  <si>
    <t>AR2013-CGR-SA-025</t>
  </si>
  <si>
    <r>
      <rPr>
        <b/>
        <sz val="10"/>
        <rFont val="Arial"/>
        <family val="2"/>
      </rPr>
      <t>Hallazgo 25. SANTANDER -Cuentas de Orden - con presunta connotación   administrativa.</t>
    </r>
    <r>
      <rPr>
        <sz val="10"/>
        <rFont val="Arial"/>
        <family val="2"/>
      </rPr>
      <t xml:space="preserve">
La cuenta 836101 Responsabilidad en Proceso,  que corresponde a procesos de funcionarios, presenta un saldo de $1,78 millones, el cual según informe interáreas a Diciembre 31 de 2013, no se han gestionado ni realizado acciones jurídicas pertinentes para su identificación y conformación de la deuda o cobra a favor de la entidad, generando inexactitud en la Cuenta 14 Deudores y una subestimación de la cuenta 836101, situación que  puede conllevar  a  un detrimento en  el valor correspondiente a  los  saldos  no  ingresados. Ya que los saldos provienen desde la vigencia 2012  afecta la calidad de la información para la toma de decisiones. Ver TABLA 32</t>
    </r>
  </si>
  <si>
    <t>Esta  situación  se  presenta  por deficiencias en el control inter áreas, así como la falta de seguimiento por parte del responsable de control interno Contable.</t>
  </si>
  <si>
    <t>Sanear  la cuenta  836101 Responsabilidad en Proceso por tercero.</t>
  </si>
  <si>
    <t xml:space="preserve">4. Registrar las novedades mediante comprobante contables en SIIF Nación                                                            
</t>
  </si>
  <si>
    <t xml:space="preserve">
4.    Comprobante contable
</t>
  </si>
  <si>
    <t>5. Realizar la conciliación  interáreas</t>
  </si>
  <si>
    <t xml:space="preserve">
5. Conciliación</t>
  </si>
  <si>
    <t>AR2013-CGR-SA-054</t>
  </si>
  <si>
    <r>
      <rPr>
        <b/>
        <sz val="10"/>
        <rFont val="Arial"/>
        <family val="2"/>
      </rPr>
      <t>Hallazgo 54. SANTANDER- Deficiencia en la ejecución de acciones - Función de advertencia CDI Luz del Cielo - con presunta connotación   disciplinaria.</t>
    </r>
    <r>
      <rPr>
        <sz val="10"/>
        <rFont val="Arial"/>
        <family val="2"/>
      </rPr>
      <t xml:space="preserve">
Realizada  la verificaci6n   de  las acciones  advertidas   en  el oficio 2013EE0052084 de  fecha  14 de junio  de 2013  "sobre  los riesgos  que de continuar  la problemática en el centro  de  Desarrollo  infantil  -  CDl t.uz  del  Cielo,  podría  ocasionar   un daño real a la estructura  del proyecto  con implicaciones   graves  de su estabilidad, lo que pone en riesgo la seguridad de los menores y el personal destacado en este CDl y por  ende,  podría  generar una  eventual  pérdida  de  los  recursos públicos invertidos por $2.100 millones."  
Hallazgo con presunta connotación disciplinaria.</t>
    </r>
  </si>
  <si>
    <t xml:space="preserve">Es importante aclarar que las gestiones adelantadas por el  lCBF  no han sido efectivas  ya  que  a  la  fecha  no  se  han  realizado  las  respectivas  obras  de mitigación, igualmente dentro del convenio tripartito N° 940 del 27 de diciembre de
2007, es responsabilidad del ICBF velar por la protección de los niños y niñas  de
Riesgos físicos que puedan ocasionar daño a los mismos.
Por lo expuesto anteriormente la función de advertencia continua hasta tanto el Municipio de Bucaramanga no mitigue los riesgos a que está expuesta, tanto la comunidad como la inversión de recursos públicos aportados por el I.C.B.F. por lo que  se  trasladara  a  la  Procuraduría  General  de  la  Nación y   personería  del Municipio de Bucaramanga. 
</t>
  </si>
  <si>
    <t>Realizar gestión dentro del Principio de Coordinación Administrativa, con el Municipio de Bucaramanga, y así coadyuvar a subsanar lo contenido en la función de advertencia 2013EE0085064 de la CGR.</t>
  </si>
  <si>
    <r>
      <rPr>
        <b/>
        <sz val="10"/>
        <rFont val="Arial"/>
        <family val="2"/>
      </rPr>
      <t>1</t>
    </r>
    <r>
      <rPr>
        <sz val="10"/>
        <rFont val="Arial"/>
        <family val="2"/>
      </rPr>
      <t xml:space="preserve">. Originar y remitir oficios al municipio de Bucaramanga, dirección administrativa-infraestructura y al SNBF-subdirección de articulación territorial con el ánimo de que cumplan su obligación contractual respecto al lote.                  
</t>
    </r>
    <r>
      <rPr>
        <b/>
        <sz val="10"/>
        <rFont val="Arial"/>
        <family val="2"/>
      </rPr>
      <t/>
    </r>
  </si>
  <si>
    <r>
      <rPr>
        <b/>
        <sz val="10"/>
        <rFont val="Arial"/>
        <family val="2"/>
      </rPr>
      <t>1.</t>
    </r>
    <r>
      <rPr>
        <sz val="10"/>
        <rFont val="Arial"/>
        <family val="2"/>
      </rPr>
      <t xml:space="preserve"> Oficio al municipio de bucaramanga reiterando la solicitud                                                                </t>
    </r>
    <r>
      <rPr>
        <b/>
        <sz val="10"/>
        <rFont val="Arial"/>
        <family val="2"/>
      </rPr>
      <t/>
    </r>
  </si>
  <si>
    <t xml:space="preserve">2.Realizar visita trimestrales al CDI Luz del Cielo con el proposito de generar reporte trimestral al ente territorial sobre las condiciones de la infraestructura y riesgo que afectan la integridad de los niños y niñas. 
</t>
  </si>
  <si>
    <r>
      <rPr>
        <sz val="10"/>
        <color theme="1"/>
        <rFont val="Arial"/>
        <family val="2"/>
      </rPr>
      <t>3. Acta visitas trimestral de campo</t>
    </r>
    <r>
      <rPr>
        <sz val="10"/>
        <color rgb="FF7030A0"/>
        <rFont val="Arial"/>
        <family val="2"/>
      </rPr>
      <t xml:space="preserve">
</t>
    </r>
  </si>
  <si>
    <t>AE2014-CGR-NYA-003</t>
  </si>
  <si>
    <r>
      <rPr>
        <b/>
        <sz val="10"/>
        <rFont val="Arial"/>
        <family val="2"/>
      </rPr>
      <t xml:space="preserve">Hallazgo 22 Presunta incidencia Administrativa.  Implementación   Programa Generaciones  con Bienestar-  ICBF 
</t>
    </r>
    <r>
      <rPr>
        <sz val="10"/>
        <rFont val="Arial"/>
        <family val="2"/>
      </rPr>
      <t xml:space="preserve">
Efectuada  la  evaluación  al  nivel  de  implementación  de  dichas
acciones mediante el correspondiente análisis documental y visitas, se evidenció en los Municipios objeto de seguimiento: Málaga, Cimitarra, Sabana de Torres, San Gil, Socorro y Velez,  debilidades en su desarrollo. </t>
    </r>
  </si>
  <si>
    <t xml:space="preserve">Debido a que al ser un programa lúdico recreativo y pedagógico no se cuentan con espacios acordes en las comunidades para el desarrollo óptimo de estas actividades, así mismo en las áreas rurales se limita el acceso a los niños por las distancias que deben recorrer desde las veredas hasta la escuela rural al ser realizado en jornada contraria a la escolar.    </t>
  </si>
  <si>
    <r>
      <rPr>
        <b/>
        <sz val="10"/>
        <rFont val="Arial"/>
        <family val="2"/>
      </rPr>
      <t>1.</t>
    </r>
    <r>
      <rPr>
        <sz val="10"/>
        <rFont val="Arial"/>
        <family val="2"/>
      </rPr>
      <t xml:space="preserve"> Gestionar la consecución de espacios aptos y seguros para de el desarrollo de los encuentros vivenciales del programa generaciones con bienestar.</t>
    </r>
  </si>
  <si>
    <t xml:space="preserve">1. Articulación con entes territoriales y agentes del SNBF para el préstamo de espacios idóneos para el desarrollo de los encuentros vivenciales. </t>
  </si>
  <si>
    <t>1. Actas de reuniones</t>
  </si>
  <si>
    <r>
      <t>2.</t>
    </r>
    <r>
      <rPr>
        <sz val="10"/>
        <rFont val="Arial"/>
        <family val="2"/>
      </rPr>
      <t xml:space="preserve"> Articular con las entidades educativas para garantizar el desarrollo de los encuentros vivenciales continuos a la jornada escoloar  </t>
    </r>
  </si>
  <si>
    <r>
      <rPr>
        <b/>
        <sz val="10"/>
        <rFont val="Arial"/>
        <family val="2"/>
      </rPr>
      <t>2.</t>
    </r>
    <r>
      <rPr>
        <sz val="10"/>
        <rFont val="Arial"/>
        <family val="2"/>
      </rPr>
      <t xml:space="preserve"> Realizar visitas de seguimiento monitoreo y control  con el proposito de verificar  las condiciones y horarios de encuentros vivenciales.</t>
    </r>
  </si>
  <si>
    <t>2. Acta de visitas</t>
  </si>
  <si>
    <t>AE2011-CGR-ST-123</t>
  </si>
  <si>
    <t xml:space="preserve">HALLAZGO 123: Perfeccionamiento, Legalización y Liquidación de Contrato
En el clausulado de los contratos de Prestación de Servicios se expresa “el Acta de Inicio firmado por el Supervisor” y la liquidación del contrato “El presente contrato se liquidará dentro de los sesenta (60) días calendarios contados a partir de la finalización de la ejecución o de la expedición del acto administrativo que ordene la terminación…”.
No obstante, en la ejecución contractual realizada durante la vigencia 2011 por la Regional, se detectó que los oficios de asignación de Supervisión se firman por parte del Coordinador Jurídico con fechas posteriores, entre dos (2) a 15 días del inicio de la ejecución de actividades; no existen actas de inicio firmadas por el supervisor y 4 meses después de la terminación de los contratos de Orden de Prestación de Servicios, el 90% de los contratos revisados (92 contratos de la Muestra) no tienen el Acta de liquidación. 
</t>
  </si>
  <si>
    <t>Situación originado por la falta de control de la Oficina Jurídica y de la Dirección Regional, hecho que puede generar situaciones anómalas en el desarrollo del contrato, que no se logren a evitar a tiempo e incidiendo negativamente en el cumplimiento del mismo. Es responsabilidad del supervisor del contrato la suscripción del acta de iniciación, el grupo jurídico cumple con lo ordenado en el manual de contratación. La mayoría de actas de liquidación reposaban en el grupo jurídico sin embargo ante la carencia de personal no fue posible tenerlas archivadas en las carpetas de los contratos.</t>
  </si>
  <si>
    <t xml:space="preserve">Implementar un plan de choque para liquidación de contratos de la vigencia 2011 y 2012 en los centros zonales con el propósito de revisar y corregir  la documentación que soporta las actas liquidación. </t>
  </si>
  <si>
    <t>1. Realizar las cierres financieros de los contratos(138) de la vigencia 2012 que  perdido competencia.</t>
  </si>
  <si>
    <t>1. cierres financieros</t>
  </si>
  <si>
    <r>
      <t xml:space="preserve">2. Realizar las respectivos cierres financieros de los contratos de la vigencia 2011 que perdieron competencia (68 contratos)
</t>
    </r>
    <r>
      <rPr>
        <sz val="10"/>
        <color rgb="FF7030A0"/>
        <rFont val="Arial"/>
        <family val="2"/>
      </rPr>
      <t xml:space="preserve">
</t>
    </r>
  </si>
  <si>
    <t xml:space="preserve">2. cierres financieros. </t>
  </si>
  <si>
    <t>Regional Santander</t>
  </si>
  <si>
    <r>
      <t xml:space="preserve">H19. SANTANDER. LIBERACiÓN DE SALDOS NO EJECUTADOS (A)
</t>
    </r>
    <r>
      <rPr>
        <sz val="10"/>
        <rFont val="Arial"/>
        <family val="2"/>
      </rPr>
      <t>El artículo 26 de la Resolución 161 de 2006 establece: "Por la cual se fijan lineamientos para el recaudo de recursos, la ejecución y control presupuestal de los gastos, el reconocimiento y registro en la contabilidad y la revelación en los Estados Contables del Instituto Colombiano de Bienestar Familiar y se delegan algunas facultades y se derogan unas resoluciones" establece:  "Modificación de Registros Presupuesta/es. "La modificación del valor de los Registros Presupuesta/es para liberación de recursos, sólo se podrá realizar con base en: a)La modificación del contrato, de la orden de servicio o de compra o de /a resolución, en la cual se indique la modificación del valor. b) El acta de liquidación final del compromiso, debidamente suscrita por las partes o por la resolución de terminación unilateral debidamente ejecutoriada".
El concepto del MHCP del 9 de noviembre del 2011 establece que "para aquellos programas que por alguna circunstancia no se alcance a recibir los documentos necesarios o no se tenga la certeza de los cupos realmente atendidos, deberá constituirse como reserva presupuestal. Se deben /íberar los saldos de compromisos que no vayan a ser objetos de ejecución previa modificación a los contratos o actos administrativos que les dieron origen, o a las actas de liquidación que se adelanten":
No obstante, se evidencia que en el mes de diciembre del 2013 para el contrato de aporte N°. 6826-2013-530 se constituyeron reservas presupuestales por $175.7millones, una vez cumplido los requisitos exigibles se efectúo un desembolso por $148.7 millones en marzo del 2014, quedando un saldo para liberar de reserva presupuestal constituida por $3.2 millones para el Centro Zonal la Floresta (Barrancabermeja) y $23.7 millones del mismo contrato para el Centro Zonal luis Carlos Galán Sarmiento (Bucaramanga). Sin embargo, el Centro Zonal de la Floresta, mediante oficio N°. 068928 del 3 de julio del año 2014, del contrato HOGAR SUSTITUTO ONG COMFENAlCO No 6826-2013-530, solicitó líberación de saldos contractuales sin ejecutar a la oficina jurídica de la Regional Santander para que realice el respectivo acto modificatorio por $26.9 millones, sin que a la fecha exista acta modificatoria expedida por la misma, para proceder a liberar financieramente este saldo a 20 de octubre del 2014</t>
    </r>
  </si>
  <si>
    <t xml:space="preserve"> Debido a la inexistencia de procedimientos de control por parte de Oficina Jurídica de la Regional y de información que reportan los diferentes centros zonales, lo que afecta la ejecución en los diferentes programas de los centros zonales </t>
  </si>
  <si>
    <t xml:space="preserve">Cumplir con el procedimiento de modificacion, adicion y prórroga  
</t>
  </si>
  <si>
    <r>
      <t xml:space="preserve">Proyectar el acta de modificación (liberacion de los recursos)
</t>
    </r>
    <r>
      <rPr>
        <sz val="11"/>
        <color indexed="10"/>
        <rFont val="Arial"/>
        <family val="2"/>
      </rPr>
      <t/>
    </r>
  </si>
  <si>
    <r>
      <t xml:space="preserve">Remitir el acta ya suscrita a la coordinacion financiera  para que realice la liberación de los recursos 
</t>
    </r>
    <r>
      <rPr>
        <sz val="10"/>
        <color indexed="10"/>
        <rFont val="Arial"/>
        <family val="2"/>
      </rPr>
      <t xml:space="preserve">
</t>
    </r>
  </si>
  <si>
    <r>
      <t xml:space="preserve">H37. SANTANDER. INCONSISTENCIAS EN SOPORTES CONTRACTUALES Y SEGUIMIENTOS (A)
</t>
    </r>
    <r>
      <rPr>
        <sz val="10"/>
        <rFont val="Arial"/>
        <family val="2"/>
      </rPr>
      <t xml:space="preserve">De acuerdo con el numeral 7 Obligaciones referentes a la supervrsion y seguimiento contractual, el Anexo 12.1 de los Estudios y documentos previos de los Contratos de aportes, señala: "Presentar al Supervisor del contrato al finalizar el servido un informe final en el que se indique el cumplimiento del objeto y de las obligaciones específicas, junto con el balance final de ejecución de los recursos", sin embargo, no se evidenció en la revisión de los expedientes de los Contratos de Aportes Nos.122, 123, 162,172,182,188,218,226,227,239,257,514,522,525 Y 530, suscritos en el 2013, el correspondiente informe final y Balance de ejecución requerido; Y 530, suscritos en el 2013, el correspondiente informe final y Balance de ejecución requerido; </t>
    </r>
    <r>
      <rPr>
        <b/>
        <sz val="10"/>
        <rFont val="Arial"/>
        <family val="2"/>
      </rPr>
      <t xml:space="preserve">
</t>
    </r>
  </si>
  <si>
    <t>Lo anterior, por la débil gestión en la supervisión del contrato e incumplimiento de sus obligaciones, lo que genera incertidumbre respecto al balance final de ejecución de los recursos.</t>
  </si>
  <si>
    <r>
      <t xml:space="preserve">Los supervisores de los contratos deben exigir a los operadores y/o contratista la entrega del Informe Final y su respectivo Balance de Ejecución.                      
</t>
    </r>
    <r>
      <rPr>
        <sz val="10"/>
        <color indexed="10"/>
        <rFont val="Arial"/>
        <family val="2"/>
      </rPr>
      <t xml:space="preserve"> </t>
    </r>
  </si>
  <si>
    <r>
      <t xml:space="preserve">1.Solicitar a los operadores y/o contratistas  por medio electronico el informe final de cumplimiento del objeto y de las obligaciones especificas, junto con el respectivo balance final de ejecución de los recursos.
</t>
    </r>
    <r>
      <rPr>
        <sz val="10"/>
        <color indexed="10"/>
        <rFont val="Arial"/>
        <family val="2"/>
      </rPr>
      <t xml:space="preserve">
</t>
    </r>
    <r>
      <rPr>
        <sz val="10"/>
        <rFont val="Arial"/>
        <family val="2"/>
      </rPr>
      <t xml:space="preserve">
</t>
    </r>
  </si>
  <si>
    <t xml:space="preserve">Realizar  los 15 informes finales y balance  de ejecución por parte de los supervisores a los contratos
</t>
  </si>
  <si>
    <r>
      <rPr>
        <b/>
        <sz val="10"/>
        <rFont val="Arial"/>
        <family val="2"/>
      </rPr>
      <t>H39.  SANTANDER, SUPERVISiÓN E INTERVENTORíA (A)</t>
    </r>
    <r>
      <rPr>
        <sz val="10"/>
        <rFont val="Arial"/>
        <family val="2"/>
      </rPr>
      <t xml:space="preserve">
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
El último parágrafo del numeral 1.2.6, del Manual de Contratación proferido por la Entidad, mediante Resolución 2690 de junio de 2012, prevé: "Así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
En la revisión de los expedientes de los Contratos de Aportes Nos. 122, 123, 162, 172,182,188,218,226,227,239,257,514,522,525 Y530, suscritos en el 2013, no se observa cláusula alguna incorporada conforme a lo señalado en el Manual de Contratación, donde dé a conocer al contratista la periodicidad con que deban rendir informe al ordenador del gasto.</t>
    </r>
  </si>
  <si>
    <t>Además de incumplirse el reglamento, impide la toma de medidas correspondientes.</t>
  </si>
  <si>
    <r>
      <t xml:space="preserve">Llevar a cabo lo estipulado en el manual de contratación con respecto a la entrega de informes por parte de los supervisores de  los constratos al ordenador del gasto.
</t>
    </r>
    <r>
      <rPr>
        <sz val="10"/>
        <color indexed="10"/>
        <rFont val="Arial"/>
        <family val="2"/>
      </rPr>
      <t xml:space="preserve">
</t>
    </r>
  </si>
  <si>
    <t xml:space="preserve">Solicitar por medio electronico  al nivel nacional incluir en las minutas de los contratos la periodicidad con la cual el supervisor del contrato reporta al odenador del gasto los avances del mismo.
</t>
  </si>
  <si>
    <t xml:space="preserve">Medio electronico
</t>
  </si>
  <si>
    <t xml:space="preserve">Solicitar a los supervisores de los contratos la entrega de los informes de seguimiento, evaluación y control a la ejecución de los contratos una vez la sede nacional haya establecido la periodicidad para la entrega de dichos informes. 
 </t>
  </si>
  <si>
    <t>Informes de Seguimiento</t>
  </si>
  <si>
    <t>Capacitar a los supervisores sobre el Manual de Contratación</t>
  </si>
  <si>
    <t xml:space="preserve">Acta
</t>
  </si>
  <si>
    <t>ARGR2013-CGR-DG048</t>
  </si>
  <si>
    <r>
      <t xml:space="preserve">H48. SANTANDER LIQUIDACiÓN DE CONTRATOS (A)
</t>
    </r>
    <r>
      <rPr>
        <sz val="10"/>
        <rFont val="Arial"/>
        <family val="2"/>
      </rPr>
      <t>La cláusula vigésima novena de los contratos de aporte señala: "Liquidación: "Dentro de los seis (6) meses siguientes a la extinción del plazo de ejecución del contrato o a la expedición del acto administrativo que ordene su terminación o a la fecha del acto que la disponga, las partes se comprometen a liquidar el presente contrato, de conformidad con lo preceptuado por el artículo 11 de la Ley 1150 de 2007, el manual de contratación del ICBF y las normas que en el respectivo momento sean aplicables". Sin embargo, no se evidenció en la revisión de los expedientes de los Contratos de Aportes Nos.122, 123, 162, 172, 182, 188, 218, 226, 227, 239, 257, 514, 522, 525, 530, suscritos en el 2013, la correspondiente liquidación dentro del término señalado</t>
    </r>
  </si>
  <si>
    <t>Debido a la débil gestión, por parte de los encargados para tal fin, lo que genera riesgos para el cabal seguimiento al cumplimiento del objeto contractual y establecer el estado final de la ejecución del mismo.</t>
  </si>
  <si>
    <r>
      <t xml:space="preserve">Cumplir con el tiempo de liquidación de los contratos estipulado en las clausulas de cada uno de los contratos de aporte.  </t>
    </r>
    <r>
      <rPr>
        <sz val="10"/>
        <color indexed="10"/>
        <rFont val="Arial"/>
        <family val="2"/>
      </rPr>
      <t xml:space="preserve">
 </t>
    </r>
  </si>
  <si>
    <r>
      <t xml:space="preserve">Realizar jornada de trabajo o plan de choque para la liquidación de los contratos (15) suscritos en el 2013
</t>
    </r>
    <r>
      <rPr>
        <sz val="10"/>
        <color rgb="FF7030A0"/>
        <rFont val="Arial"/>
        <family val="2"/>
      </rPr>
      <t xml:space="preserve">
</t>
    </r>
  </si>
  <si>
    <t>Acta liquidacion</t>
  </si>
  <si>
    <t>Realizar jornada de trabajo o plan de choque para la liquidación de los contratos (252) suscritos en el 2013</t>
  </si>
  <si>
    <t>ARGR2013-CGR-DG058</t>
  </si>
  <si>
    <r>
      <t xml:space="preserve">H58. SANTANDER. DOTACiÓN (A)
</t>
    </r>
    <r>
      <rPr>
        <sz val="10"/>
        <rFont val="Arial"/>
        <family val="2"/>
      </rPr>
      <t>De acuerdo con el numeral 1.9 Adquisición y Entrega de la Dotación, del lineamiento versión 1.0 Im15.Pm03, se establece que "...Ia dotación debe responder a las condiciones particulares de los niños, niñas y adolescentes de los Hogares teniendo en cuenta sus interesés, género, edades y las tallas correspondientes a cada uno; cumpliendo con entregas oportunas, tanto a su ingreso como en los periodos establecidos" subrayado nuestro, sin embargo, se evidenció en la visita a los hogares sustitutos que se encuentran niños sin recibir su dotación de ingreso, hasta que no llegue la correspondiente resolución del suministro; aunado a ello, el operador no cuenta con un stock mínimo de elementos para prevenir la ocurrencia de esta situación en cumplimiento del numeral 1.9 del lineamiento,</t>
    </r>
  </si>
  <si>
    <t xml:space="preserve"> Lo anterior, porque los términos establecidos dentrodel proceso no son oportunos para dar cumplimiento a la obligación normativa, lo que conlleva a que los NNA, no reciban de manera oportuna la atención integral.</t>
  </si>
  <si>
    <t>Brindar asistencia técnica en el adecuado uso de recurso de dotación a responsables de unidades de servicioes y entidades administradoras de servicios</t>
  </si>
  <si>
    <r>
      <t xml:space="preserve">2. Realizar capacitación a unidades de servicio y operadores de la modalidad hogares sutitutos para el manejo adecuado del recurso de dotación.
</t>
    </r>
    <r>
      <rPr>
        <sz val="10"/>
        <color indexed="10"/>
        <rFont val="Arial"/>
        <family val="2"/>
      </rPr>
      <t xml:space="preserve">
</t>
    </r>
  </si>
  <si>
    <t>Garantizar la entrega de los recursos de dotacion para modalidad hogares sustitutos.</t>
  </si>
  <si>
    <t>3 Realizar seguimiento a la entrega oportuna y uso adecuado del recurso de dotación en la periocidad establecida para  la modalidad hogares sustitutos mediante visistas aleatorias.</t>
  </si>
  <si>
    <t>3.actas de visitas</t>
  </si>
  <si>
    <t>ARGR2013-CGR-DG059</t>
  </si>
  <si>
    <r>
      <rPr>
        <b/>
        <sz val="10"/>
        <rFont val="Arial"/>
        <family val="2"/>
      </rPr>
      <t>H59. SANTANDER. ACOMPAÑAMIENTO Y ASESORíA (A)</t>
    </r>
    <r>
      <rPr>
        <sz val="10"/>
        <rFont val="Arial"/>
        <family val="2"/>
      </rPr>
      <t xml:space="preserve">
El numeral 4.5.3. ASISTENCIA TÉCNICA de los Lineamientos Técnico Administrativo Hogares comunitarios FAMI, Familiares, Grupales, Múltiples establece: "La Asistencia Técnica se concibe como "una estrategia permanente de asesoria v acompañamiento para lograr la cualificación de los servicios y los procesos de atención, así como la comprensión y adquisición de conocimientos, destrezas y habilidades que permitan implementar de manera coherente los objetivos que persigue la Ley, en los ámbitos nacional, departamental, dístrital y municipal, (Subrayado nuestro) Asesoría: Es el acompañamiento y apoyo que hace el ICBF y otras entidades del SNBF a las entidades contratistas, agentes educativos, organizaciones comunitarias, familia y comunidad en general, para el desarrollo y cualificación del Programa".
No obstante ello, no se observó por parte de los Grupos Interdisciplinarios de los Centros Zonales, Asesoría y Acompañamiento permanente a los contratos de operación, por cuanto en inspección in situ realizada por el Equipo auditor a varias Unidades de Servicio en los Centros Zonales Carlos Lleras Restrepo, Bucaramanga Norte, Bucaramanga Sur y Yariguíes (Barrancabermeja); no realizan visitas permanentes a las madres comunitarias y las efectuadas corresponde al seguimiento sobre las observaciones plasmadas por la
interventoría contratada por la sede nacional; en los demás centros zonales es mínima la presencia del ICBF para cumplir la norma descrita</t>
    </r>
  </si>
  <si>
    <t xml:space="preserve">Lo anterior por falta de procedimientos que establezca la frecuencia de las visitas a las unidades de servicio, por parte del equipo interdisciplinario, por lo que la entidad corre el riesgo que no se cumplan las directrices del gobierno referente a la atención de los niños, niñas y adolescentes. </t>
  </si>
  <si>
    <r>
      <t xml:space="preserve">1. Formular y ejecutar el Plan de Asistencia Técnica de los Centros Zonales donde se evidencien acciones de capacitación, acompañamiento y asesoría a las unidades y Operadores de la modalidades de primera infancia
</t>
    </r>
    <r>
      <rPr>
        <sz val="14"/>
        <color indexed="10"/>
        <rFont val="Calibri"/>
        <family val="2"/>
      </rPr>
      <t/>
    </r>
  </si>
  <si>
    <t xml:space="preserve">Realizar seguimiento semestrall por parte de la coordinadora del CZ al  Plan de Asistencia Técnica del Centro Zonal.
</t>
  </si>
  <si>
    <t>Aplicación semestral de la guia e instrumento de verificación de estándares de calidad por parte de los Equipos de Supervisión de Primera Infancia a la muestra seleccionada de unidades de servicio y operadores.</t>
  </si>
  <si>
    <t>Formato de estandares de calidad</t>
  </si>
  <si>
    <r>
      <rPr>
        <b/>
        <sz val="10"/>
        <rFont val="Arial"/>
        <family val="2"/>
      </rPr>
      <t>H68. SANTANDER HOGARES COMUNITARIOS Y CENTROS DE DESARROLLO INTEGRAL (A)</t>
    </r>
    <r>
      <rPr>
        <sz val="10"/>
        <rFont val="Arial"/>
        <family val="2"/>
      </rPr>
      <t xml:space="preserve">
• Formato Ram
El artículo 37 de la Ley 489 de 1998, precisa "los sistemas de información de los organismos y entidades de la Administración Pública servirán de soporte al  cumplimiento de su misión, objetivos y funciones, darán cuenta del desempeño institucional y facilitarán la evaluación de la gestión pública a su inferior así como, a la ciudadanía en general.
(. ..) En la política de desarrollo administrativo deberá darse prioridad al diseño, implementación, seguimiento y evaluación de los sistemas de información y a la elaboración de los indicadores de administración pública que sirvan de soporte a los mismos."
Igualmente, la Ley 87 de 1993, en su artículo 2, define los objetivos de control interno; particularmente en los literales e) y f} señala que se debe "Velar porque todas las actividades y recursos de la organización estén dirigidos al cumplimiento de los objetivos de entidad' y "Definir y aplicar medidas para prevenir los riesgos,  detectar y corregir las desviaciones que se presenten en la organización y que puedan afectar el logro de sus objetivos", espectivamente.
No obstante, en las visitas realizadas por la CGR a los Hogares Comunitarios se evidenciaron deficiencias en el dilienciamiento del Registro Asistencia Mansual- RAM, tales como:• En la planilla Registro de asistencia mensual, se evidencia en la columna ASI
ASISTIO cinco (5) casillas con igual numera de letras (s, d, g, r, g, b), las cuales no tienen las respectivas descripciones de significado. 
• Se encuentra desactualizado y en algunos casos la información de la asistencia de los niños se encuentra diligenciada anticipadamente.
• El no registro de la novedad de ausencia de beneficiarios.
• Las madres comunitarias en el Centro Zonal Yariguies manifestaron que
cuando los niños faltan, las madres de estos nunca hacen llegar las excusas respectivas.
</t>
    </r>
  </si>
  <si>
    <t>Formato RAM: Por deficiencias de control y seguimiento de los registros de asistencia de niños y niñas, lo que conlleva a riesgos sobre el cumplimiento de metas y la ejecución presupuestal real.
Empaques de alimentos: Por falta de supervisión y seguimiento por el ICBF, lo que genera alto riesgo para los menores beneficiarios.</t>
  </si>
  <si>
    <r>
      <t xml:space="preserve">1. Actualización del formato RAM.  
</t>
    </r>
    <r>
      <rPr>
        <sz val="10"/>
        <color indexed="10"/>
        <rFont val="Arial"/>
        <family val="2"/>
      </rPr>
      <t xml:space="preserve">
</t>
    </r>
  </si>
  <si>
    <t xml:space="preserve">2. Incluir en el plan de asistencia técnica de los centros zonales la capacitación lo  referente al diligenciamiento RAM 
</t>
  </si>
  <si>
    <t>Actas de capacitación</t>
  </si>
  <si>
    <t>ARGR2013-CGR-DG077</t>
  </si>
  <si>
    <r>
      <rPr>
        <b/>
        <sz val="10"/>
        <rFont val="Arial"/>
        <family val="2"/>
      </rPr>
      <t xml:space="preserve">H77. SANTANDER. PROGRAMA DE PROTECCiÓN Y VULNERACiÓN (A)
</t>
    </r>
    <r>
      <rPr>
        <sz val="10"/>
        <rFont val="Arial"/>
        <family val="2"/>
      </rPr>
      <t xml:space="preserve">
El principio de protección integral se desarrolla en el Artículo 7 del Código de la
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
La ley 1098 de 2006 en su artículo 96 reza: "Corresponde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
Del proceso administrativo de restablecimiento de derechos protección, que maneja el ICBF Regional Santander, se observó en el programa las siguientes debilidades:
• La ubicación de los NNA en la mayoría de los casos se hace desconociendo los criterios que menciona el lineamiento técnico de IC8F en el punto 1 1.1. Generalidades de la modalidad, Definición: "El Hogar Sustituto es una medida de protección provisional que toma la autoridad competente que consiste en: "la ubicación del niño, la niña o el adolescente en una familia que se compromete a brindarle el cuidado y atención necesarios en sustitución de la familia de origen"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
• Los equipos psicosociales del centro Zonal de Luis Carlos Galán Sarmiento, no logran visitar al 100% de los NNA (entre 100 Y 150) de manera mensual como lo establece el lineamiento, para el cumplimiento del artículo 96 de la ley 1098 de 2006.
• Los contratos de protección elaborados por el Nivel central del ICBF no tienen en cuenta la participación de todos los actores del sistema, tales como equipos de defensoría nutricionista), generando ambigüedades frente a las competencias de los mismos.
•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
</t>
    </r>
  </si>
  <si>
    <t>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t>
  </si>
  <si>
    <t>1. Genarar acciones que permitan realizar seguimiento y monitoreo a los UDS de hogar sustituto con el proposito de brindar un buen servicio.</t>
  </si>
  <si>
    <t>1.Realizar convocatoria para creación  de  hogares susutitutos por parte de los operadores</t>
  </si>
  <si>
    <t>Material publicitario (periodico, revistar,cuñas radiales)</t>
  </si>
  <si>
    <t>2.Realizar socialización a equipos de operadores y centros zonales sobre el proceso de NÑA con ubicación en hogar sustituto.</t>
  </si>
  <si>
    <t>Acta de socialización</t>
  </si>
  <si>
    <t>3. Concertar plan de capacitaciones y/o actividades entre operador y ICBF</t>
  </si>
  <si>
    <t>Programacion de actividades (cuadro en excel)</t>
  </si>
  <si>
    <t>4. Formular plan anual de visitas al 100% de UDS hogares sustitutos</t>
  </si>
  <si>
    <t>cuardro en excel</t>
  </si>
  <si>
    <t>ARGR2013-CGR-DG102</t>
  </si>
  <si>
    <r>
      <rPr>
        <b/>
        <sz val="10"/>
        <rFont val="Arial"/>
        <family val="2"/>
      </rPr>
      <t>H102. SANTANDER. GARANTíA A LOS RECURSOS PÚBLICOS (A)</t>
    </r>
    <r>
      <rPr>
        <sz val="10"/>
        <rFont val="Arial"/>
        <family val="2"/>
      </rPr>
      <t xml:space="preserve">
El Artículo 4 de la Ley 1150 de 2007 establece que "de la distribución de riesgos en los contratos estatales. Los pliegos de condiciones o sus equivalentes deberán incluir la estimación, tipificación y asignación de los riesgos previsibles involucrados en la contratación".
A su vez el arto2.1.2 del Decreto 734 de 2012 respecto a la Determinación de los riesgos previsibles, señala: "Para los efectos previstos en el artículo 4° de la Ley 1150 de 2007, se entienden como riesgos involucrados en la contratación todas aquellas circunstancias que de presentarse durante el desarrollo y ejecución del contrato, tienen la potencialidad de alterar el equilibrio económico del contrato, pero que dada su previsibilidad se regulan en el marco de las condiciones inicialmente pactadas en los contratos y se excluyen así del concepto de imprevisibílídad de que trata el artículo 27 de la Ley 80 de 1993. El riesgo será previsible en la medida que el mismo sea identíficable y cuantificable en condiciones normales". 
"En las modalidades de Licitación Pública, Selección Abreviada y Concurso de Méritos, la entidad deberá tipificar en el proyecto de pliego de condiciones, los riesgos que puedan presentarse en el desarrollo del contrato, con el fin de estimar cualitativa y cuantitativamente la probabílidad e impacto, y señalará el sujeto contractual que soportará, total o parcialmente, la ocurrencia de la circunstancia prevista en caso de presentarse, a fin de preservar las condiciones iniciales del contrato.
Los interesados en presentar ofertas deberán pronunciarse sobre lo anterior en las observaciones al pliego o en la audiencia convocada para el efecto, obligatoria dentro del procedimiento de licitación pública y voluntaria para las demás modalidades de selección en los que la entidad lo considere necesario, caso en el cual se levantará un acta que evidencie en detalle la discusión acontecida.
La tipificación, estimación y asignación de los riesgos así previstos, debe constar en el pliego definitivo, así como la justificación de su inexistencia en determinados procesos de selección en los que por su objeto contractual no se encuentren. La presentación de las ofertas implica la aceptación, por parte del proponente, de la distribución de riesgos previsibles efectuada por la entidad en el respectivo pliego".
No obstante, se observa que el IC8F Regional Santander en los pliegos de condiciones de los Contratos de Aportes, no se evidencia el riesgo de pérdida de recursos cuando la entidad realiza pagos anticipados a los Operadores que los van a administrar, por tanto no exigen garantía alguna para el manejo de estos.</t>
    </r>
  </si>
  <si>
    <t>Falta de reglamentación especifica en el Manual de Contratación que contemple en los previos de condiciones esta situación. Tal hecho ocasiona riesgo eventual de uso inadecuado de los recursos por parte del operador.</t>
  </si>
  <si>
    <t>1.Enviar memorando a la dirección de contratación y demas direcciones implicadas en el asunto con el fin que se evite la inclusion de anticipo en la forma de pago en los contratos misionales.</t>
  </si>
  <si>
    <t xml:space="preserve">1. Elaborar memornado a la direccion de contratación y areas involucradas.
</t>
  </si>
  <si>
    <r>
      <t xml:space="preserve">H120. SANTANDER ORGANIZACiÓN DE DOCUMENTOS (A, 01)
</t>
    </r>
    <r>
      <rPr>
        <sz val="10"/>
        <rFont val="Arial"/>
        <family val="2"/>
      </rPr>
      <t>De acuerdo con el numeral 1.8 del Manual de Contratación proferido por la Entidad, mediante Resolución 2690 de junio de 2012, señala "Los documentos originados con ocasión de la actividad contractual se incluirán en carpetas, estarán debidamente foliados de acuerdo con el orden establecido en las listas de chequeo que socialice la Dirección de Contratación para cada modalidad de eeieccion.
"Las carpetas de expedientes contractuales contendrán los documentos previos, proyecto de pliego de condiciones, pliego de condiciones, adendas, constancias de publicación en el Porlal único de contratación SECOp, actas de audiencias, administrativos, contrato, pólizas, oficios, documentos de correspondencia entre contratante y contratista, actas de liquidación de los mismos, e informes de ejecución que el contratista haya presentado, los informes de supervisión o interventoría, actas del comité de asesoría contractual (para el caso de las Direcciones Regionales) así como todos los documentos soporte de la ejecución contractual, actos administrativos de imposición de sanciones, sus respectivas constancias de ejecutoria y oficios derivados de esta actividad",
"Esta carpeta debe encontrarse bajo, custodia de la oficina o grupo de archivo a disposición de quién /legaré a requerirla, para efectos de adelantar cualquier trámite contractual y post-contractual, de control interno, o interno disciplinario, y/o para los entes de control".
No obstante lo anterior, se evidenció en la revisión de los expedientes de los Contratos de Aportes números 122, 123, 162, 172, 182, 188,218,226,227, 239, 257, 514, 522, 525 Y 530, suscritos en el 2013, presentan deficiencias en su conformación al no estar debidamente organizados y con la totalidad de documentos relacionados con la ejecución del mismo.</t>
    </r>
  </si>
  <si>
    <t>Lo anterior por la débil gestión sobre la organización de los expedientes contractuales, lo cual no permite preservar la unidad documental, dificulta el acceso a los usuarios de dicha información y el seguimiento al cumplimiento de las obligaciones pactadas.</t>
  </si>
  <si>
    <t xml:space="preserve">1. Cumplimiento de las Tablas de Retención Documental TRD y Manual de contratación establecidas en el SIGE del ICBF
</t>
  </si>
  <si>
    <t>1.Realizar plan de choque de archivo para organizar los expientes contratuales de acuerdo a las tablas de retencion documental</t>
  </si>
  <si>
    <t xml:space="preserve"> Acta </t>
  </si>
  <si>
    <t>ARGR2014-CGR-SNB111</t>
  </si>
  <si>
    <t>SNBF</t>
  </si>
  <si>
    <r>
      <rPr>
        <b/>
        <sz val="10"/>
        <rFont val="Arial"/>
        <family val="2"/>
      </rPr>
      <t>Hallazgo N° 111. Seguimiento y Monitoreo Recursos Conpes (A). Sede Nacional</t>
    </r>
    <r>
      <rPr>
        <sz val="10"/>
        <rFont val="Arial"/>
        <family val="2"/>
      </rPr>
      <t xml:space="preserve">
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Adicionalmente, el documento Conpes 109 le solicitó al Ministerio de la Protección Social, al Ministerio de Educación Nacional, y al Departamento Nacional de Planeación: (Ver paginas 251,252,253 y 254) </t>
    </r>
  </si>
  <si>
    <t>Se evidencian debilidades por parte del Instituto en cuanto al seguimiento, monitoreo y evaluación de los recursos asignados en los Conpes, puesto que la asistencia técnica brindada a las entidades territoriales para la adecuada aplicación de los recursos, conforme a las directrices y lineamientos establecidos no es suficiente ni oportuna, prueba de ello es que durante el periodo de mayo de 2013 a octubre de 2014, tan solo se visitaron 407 municipios de los 1102 que tiene el país (38%).
Estos hechos impiden que se cuente con una información veraz, de calidad y suficientemente amplia que permita orientar las decisiones con respecto a esos recursos. Adicionalmente, se genera el riesgo de que los mismos sean invertidos en distintas líneas de infraestructura de los entornos de educación inicial, incumpliéndose con el objeto para el cual fueron destinados dichos recursos, como es la atención integral a la Primera Infancia.</t>
  </si>
  <si>
    <t xml:space="preserve">Fortalecer el seguimiento a la ejecucion de los recursos CONPES primera infancia mediante el Consolidador de Hacienda e Información Publica CHIP, por medio del cual todas las entidades del territorio nacional reportan la inversion realizada. 
</t>
  </si>
  <si>
    <t>Consolidar la informacion reportada por los municipios.
Realizar el segundo informe de ejecucion de los recursos CONPES de primera infancia.</t>
  </si>
  <si>
    <t>Informe de ejecuciópn de los recursos CONPES</t>
  </si>
  <si>
    <t>AE2014-CGR-NYA-SNBF-003</t>
  </si>
  <si>
    <r>
      <rPr>
        <b/>
        <sz val="10"/>
        <rFont val="Arial"/>
        <family val="2"/>
      </rPr>
      <t xml:space="preserve">Hallazgo No. 3. presunta incidencia administrtiva y disciplinaria.  FUNCIONAMIENTO DE LOS CONSEJOS DE POLITICA SOCIAL 
</t>
    </r>
    <r>
      <rPr>
        <sz val="10"/>
        <rFont val="Arial"/>
        <family val="2"/>
      </rPr>
      <t xml:space="preserve">
En el análisis del funcionamiento de los Consejos de Política Social a partir de las Actas enviadas por los entes territoriales y de la información aportada por el ICBF como Organismo rector del SNBF, existen debilidades en su accionar como máxima instancia local del SNBF por cuanto no se cumplen su propósito, respecto a planificar, coordinar y hacer seguimiento a la ejecución de los planes, programas y proyectos, que cada entidad desarrolle en materia de políticas sociales en el Municipio, con énfasis en la protección integral a niñas (os) , y adolescentes, así mismo se observa que los mismos no están sesionando como mínimo cuatro veces al año, y no cumplen sus funciones y responsabilidades relacionadas con la rendición de informes periódicos al Consejo Municipal sobre la Política de Infancia y Adolescencia, de conformidad con el artículo 207 de la Ley 1098 de 2006; asegurar el funcionamiento del Sistema Nacional de Bienestar Familiar dentro de su jurisdicción; orientar la formulación de políticas públicas de infancia y adolescencia para su jurisdicción y hacer seguimiento a ellas; emitir concepto sobre los planes de inversión anuales de la entidad territorial en materia de infancia, adolescencia y familia.</t>
    </r>
  </si>
  <si>
    <t>Estas situaciones obedecen a las debilidades en el compromiso de los mandatarios locales, respecto de las obligaciones que le compete respecto al funcionamiento de los Consejos de Politica Social, a la carencia de efectivas acciones por el cumplimiento normativo por parte del SNBF y las autoridades competentes.</t>
  </si>
  <si>
    <t xml:space="preserve">Brindar asistencia técnica a las entidades territoriales sobre la guia de Gasto Publico Social definida por la Mesa Nacional de Gasto Publico 
</t>
  </si>
  <si>
    <t>Socializar la guia de GPS a las entidades territoriales a traves de las mesas de infancia y adolescencia y de los encuentros de asistencia técnica para el ciclo de gestion de la politica publica (Rendicion Púlbica de cuentas 2012-2015)</t>
  </si>
  <si>
    <t xml:space="preserve">Informe de Asistencia Técnica 
</t>
  </si>
  <si>
    <t>AE2014-CGR-SNBF- 007</t>
  </si>
  <si>
    <r>
      <t xml:space="preserve">Hallazgo No. 7. Financiación de la Estrategia de la Atención Integral a la Primera Infancia. Nivel Central (A)
</t>
    </r>
    <r>
      <rPr>
        <sz val="10"/>
        <rFont val="Arial"/>
        <family val="2"/>
      </rPr>
      <t>La implementación de la política ha significado el aporte de recursos de distintas fuentes de financiación....
Lo anterior se evidencia en el hecho que en la base de datos suministrada a la Contraloría General de la República se encuentran registros de 802 entes territoriales (801 municipios y del Departamento de San Andrés, Providencia y Santa Catalina), de estos 193 están incluidos como “SIN REPORTE” en las cuatro categorías: Conpes Infraestructura, Conpes Cadena de Frio, Conpes Talento Humano y Conpes Cultura (Anexo No.4); que sumados a los 319 que no se relacionan en la base de datos (Anexo No. 4)., suman en total 512 entes territoriales sin información de la ejecución de los recursos de los mencionados Conpes, que representan el 46% de los 1122 a los cuales se les asignó recursos.
La implementación de la política ha significado el aporte de recursos de distintas fuentes de financiación. No obstante lo anterior, no existe certeza sobre el monto total de los recursos ejecutados en dicha implementación, ya que se evidenció la falta de cuantificación y consolidación de los esfuerzos de cada una de las fuentes de los mismos y de un sistema de seguimiento, monitoreo y evaluación efectivo sobre la ejecución de los recursos asignados a los entes territoriales del SGP para Primera Infancia. Las limitaciones y dificultades en la cuantificación y la consolidación de los recursos ejecutados son reconocidas por la Alta Consejería para Programas Especiales.
Con relación a los recursos del Presupuesto General de la Nación,... los esquemas de financiación para primera infancia se encuentran dispersos en cada uno de los sectores (…)”...  en la estructura presupuestal únicamente se encuentran vinculados directamente a la estrategia proyectos del ICBF, del Ministerio de Educación Nacional y de la Presidencia de la República; ...
Con respecto a los recursos del Sistema General de Participaciones para la Atención Integral a la Primera Infancia distribuidos a través de los Documentos Conpes Sociales 152 de 2012 y 162 de 2013, no hay certeza sobre la totalidad y la debida ejecución, ...  se enmarcan dentro de la implementación del sistema de seguimiento y monitoreo a través de resolución17, ...
...
De igual forma, se evidenció que en desarrollo de la estrategia se han invertido recursos de cooperación internacional y aportes privados, en el marco de convenios suscritos por las entidades ejecutoras de la estrategia... Sumado a lo anterior se encuentra que la información que se reporta del ICBF corresponde a la Sede Nacional, sin incluir los aportes de terceros que hayan podido recibir las restantes treinta y dos (32) Direcciones Regionales.
Adicionalmente, se evidenció que en municipios como el caso de Bogotá D.C., se ejecutaron recursos para la atención a la primera infancia de otras transferencias de la Nación, como el Sistema General de Participaciones Propósito General y regalías, sin embargo, estos esfuerzos no han sido consolidados.
De la misma forma se determinó que no obstante las Cajas de Compensación Familiar han aportado recursos provenientes de los aportes parafiscales del Fondo FONIÑEZ para el desarrollo del programa, a través de convenios suscritos con el ICBF o de actividades propias, por cuantía total de $298.711 millones en el periodo 2011 a 2013, de estos esfuerzos no han sido reconocidos dentro de la estrategia</t>
    </r>
  </si>
  <si>
    <t>Las limitaciones y dificultades en la cuantificación y la consolidación de los recursos ejecutados son reconocidas por la Alta Consejería para Programas Especiales15.
A lo anterior se suma el hecho que se presentan debilidades en la oportunidad, calidad e integridad de la información reportada19, como lo admite la Alta Consejería para Programas Especiales en la respuesta dada a la Contraloría General de la República al señalar que “las entidades territoriales suelen incurrir en errores a la hora de diligenciar la información”. 20</t>
  </si>
  <si>
    <t xml:space="preserve">Fortalecer  el reporte oportuno, de calidad,  para realizar  la consolidación de los resultados obtenidos con las inversiones realizadas por los entes territoriales, de los recursos del Sistema General de Participaciones asignados para la atención integral a la primera infancia, para conocimiento de las entidades territoriales, con el fin de </t>
  </si>
  <si>
    <t>1. Elaborar  y publicar en la pagina web del CHIP un  informe que análice los reportes por entidad y de cuenta de los  resultados obtenidos en los municipios y departamentos con las inversiones realizadas con los recursos del Sistema General de Participaciones para la atención integral de la primera infancia.</t>
  </si>
  <si>
    <t>Informe de análisis de los resultados obtenidos en los municipios y departamentos con las inversiones realizadas con los recursos del Sistema General de Participaciones para la atención integral de la primera infancia</t>
  </si>
  <si>
    <t xml:space="preserve">AE2014-CGR-SNBF- 051 </t>
  </si>
  <si>
    <r>
      <t xml:space="preserve">Hallazgo No. 51. Compromisos adquiridos – Comisión Intersectorial. Nivel Central (A)
</t>
    </r>
    <r>
      <rPr>
        <sz val="10"/>
        <rFont val="Arial"/>
        <family val="2"/>
      </rPr>
      <t xml:space="preserve">
Las respuestas a compromisos adquiridos por los diversos actores e intervinientes de la implementación de la estrategia no han sido oportunas como se puede evidencia en los siguientes casos:
a. En el Departamento de la Guajira:
...
Desde el derecho al territorio y el gobierno propio, los líderes consideran que falta fortalecer la posesión, el registro y la organización de las autoridades tradicionales, mediante el conocimiento de la jurisdicción especial indígena en doble vía: organizaciones indígenas y entes del Estado.
b. Departamento de Guaviare.
Fortalecer por parte de los actores de la implementación de la política la protección de la niñez para evitar el reclutamiento de niñas y niños desde muy temprana edad por parte de actores armados al margen de la ley y desplazamiento forzado.
c. En el territorio nacional
De manera generalizada existe la problemática en el resto del país, relacionada con afectaciones de minas anti persona, inseguridad alimentaria, reclutamiento forzado, desplazamiento, violencia intrafamiliar, falta de vivienda, desnutrición crónica, muertes por desnutrición, violencia sexual, explotación laboral, educación y atención en salud sin enfoque diferencial.
...
No se cuenta con un diagnóstico de necesidades de educación de la totalidad de las comunidades, y que el MEN no oferta la formación de etnoeducadores.
A partir de la situación evidenciada en materia nutricional aún no se han activado mecanismos para la atención inmediata a los casos de desnutrición a menores de 5 años y sigue existiendo debilidad en la gestión a nivel de entidades nacionales, que permita resolver el tema de las causas estructurales, como es el caso del consumo de agua y precarios sistemas de producción de alimentos a nivel local.
Los procesos pedagógicos en la interculturalidad desconocen la normatividad, rutas, tipificación del delito sexual, o roles institucionales en el ámbito de la justicia ordinaria, y en la jurisdicción especial indígena; además de las relaciones de parentesco, ciclos vitales, y formas sociales de relacionamiento</t>
    </r>
  </si>
  <si>
    <t>Las entidades nacionales participantes de la Mesa de Seguimiento a la situación de la niñez indígena en Colombia no siempre reportan el avance sus compromisos, no los cumplen y hace falta un seguimiento sistemático de los compromisos pactados</t>
  </si>
  <si>
    <t>Realizar seguimiento sistemático a los compromisos adquiridos en la Mesa de Seguimiento a la Situación de la Niñez Indígena en Colombia, a través de una herramienta de seguimiento periódico</t>
  </si>
  <si>
    <t>2. Aplicar la herramienta de seguimiento a los compromisos adquiridos en la Mesa de Seguimiento a la Situación de la Niñez Indígena en Colombia</t>
  </si>
  <si>
    <t>Reporte trimestrales de segumiento</t>
  </si>
  <si>
    <t>ARGR2014-CGR-SUC030</t>
  </si>
  <si>
    <t>SUCRE</t>
  </si>
  <si>
    <t>Hallazgo N° 30. Bienes recibidos en Comodato (A) Sucre
...en las carpetas de los bienes inmuebles propiedad de terceros que el ICBF Regional Sucre posee en comodato, no posee los siguientes documentos:
HI La Bucaraminga y CZ Mojana 
• Titulación -escritura donde figuren linderos y áreas y folio de matrícula inmobiliaria- del inmueble de propiedad de terceros, objeto del comodato.
• Boletín de nomenclatura con la dirección oficial del predio.
• Recibos de impuesto predial y de valorización donde se verifique que el inmueble está al día por este concepto, siempre y cuando este pago sea responsabilidad del Instituto o del tercero usufructuario del bien.
HI Josefina Quintero
• Titulación -escritura donde figuren linderos y áreas y folio de matrícula inmobiliaria- del inmueble de propiedad de terceros, objeto del comodato.
• Boletín de nomenclatura con la dirección oficial del predio.</t>
  </si>
  <si>
    <t>Lo anterior debido a la falta de control y seguimiento por parte del área de almacén, lo que dificulta conocer la realidad del bien y situación actual en cuanto a pagos de impuestos y valorizaciones.</t>
  </si>
  <si>
    <t>Seleccionar cada una de las carpetas correspondiente a los Bienes de propiedad de terceros donde el ICBF regional Sucre posee comodatos a fin de elaborar oficios de solicitud de la documentación faltante. Con las alcaldías municipales de Sucre - Sucre y Sincelejo Sucre, la solicitudes de la documentación se harán a través de mecanismos más con efectivos como el derecho de petición, acciones de tutela, o incidente de desacato.</t>
  </si>
  <si>
    <t xml:space="preserve">Definir un plan con cronograma de actividades  concertado con la Entidad Administradora del Servicio brindado por el Hogar Infantil La Bucaramanga a fin de contar y actualizar  la documentacion requerida en el comodato suscrito con esa entidad para el funcionamiento de esa unidad de servicio. </t>
  </si>
  <si>
    <t>Plan de actividades, con cronograma incluido</t>
  </si>
  <si>
    <t>Solicitar ante la notaria unica del municipio de Sucre - Sucre copia de la escritura del Bien Inmueble donde funciona el CZ Mojana.</t>
  </si>
  <si>
    <t>ARGR2014-CGR-SUC073</t>
  </si>
  <si>
    <r>
      <t xml:space="preserve">Hallazgo N° 73. Inclusión contrapartida (A-D). Sucre
dentro de la convocatoria Nº 003 de 2014-Primera Infancia, cuyo Objeto contractual es: “Atender a niños y niñas menores de 5 años, o hasta su ingreso al grado de transición, en los servicios de educación inicial y cuidado, con el fin de promover el desarrollo integral de la primera infancia con calidad, de conformidad con los lineamientos, las directrices, y parámetros establecidos por el ICBF”, los contratistas en las propuestas técnicas, propusieron una contrapartida como aporte al valor total del contrato en caso de salir favorecido. Sin embargo, se suscribieron los contratos sin incluir esta contrapartida, como se aprecia en el siguiente cuadro.
</t>
    </r>
    <r>
      <rPr>
        <b/>
        <i/>
        <sz val="10"/>
        <rFont val="Arial"/>
        <family val="2"/>
      </rPr>
      <t>VER CUADRO No. 61</t>
    </r>
  </si>
  <si>
    <t>Lo anterior se debe a una omisión por los miembro del Comité Asesor de Contratación, la Coordinadora del Centro Zonal, y la Dirección Regional del ICBF-Sucre, lo que no permite contar con mayores recursos para brindarle mejor atención a los niños y/o aumentar la cobertura de servicios y de esta manera se cumpla con la misión Institucional y se cumplan parcialmente con los principios esenciales del Estado; constituyéndose esta actuación en un hallazgo administrativo con presunto alcance disciplinario.</t>
  </si>
  <si>
    <t xml:space="preserve">Citar a los miembros de comité  e invitados, con la debida antelación remitiendo los documentos de cada uno de los procesos pre contractuales para su revisión a fin de que en día señalado para la sesión del Comité se cuente con los criterios necesarios para conceptuar sobre los  procesos de selección que adelane la Regional. </t>
  </si>
  <si>
    <t>Enviar correo electronico con una antelación no inferior a tres (3) dias habiles a la fecha indicada para la sesión ordinaria</t>
  </si>
  <si>
    <t>correo electronico</t>
  </si>
  <si>
    <t xml:space="preserve">Los miembros del comité  y los coordinadores de los grupos o centro zonales en donde se origina el asunto a consideración del Comité,   presentarán  las propuesta de mejora a los estudios previos, proyecto de pliego de condiciones, cronograma del proceso  </t>
  </si>
  <si>
    <t>ARGR2014-CGR-SUC074</t>
  </si>
  <si>
    <t xml:space="preserve">Hallazgo N° 74. Nutricionista (A - D). Sucre
El numeral 3.22.1 de los Pliegos de condiciones definitivos, establece que en los Centros de Desarrollo Infantil CDI de la convocatoria 003 de 2014, debe haber una nutricionista de tiempo completo por cada 200 niños y niñas; sin embargo, se pudo establecer que en el contrato Nº 701820140378 por $787,00 millones suscrito con la Corporación Universal para atender 282 niños, solo existe una nutricionista que labora por eventos, para asistir a las tres (3) sedes del CDI los Tamboreritos del Municipio de Majagual. </t>
  </si>
  <si>
    <t>Lo anterior debido a deficiencias en las labores de supervisión por parte del Centro Zonal Mojana al no exigir que se cumpla con los requisitos del pliego de condiciones, lo que no permite contar con este profesional el tiempo completo como exigen los lineamientos del ICBF, corriéndose el riesgo de que los niños y niñas beneficiarias del programa de cero a siempre, no cuenten con una adecuada nutrición. Lo anterior se considera un hallazgo administrativo con posible incidencia disciplinaria.</t>
  </si>
  <si>
    <t>Realizar requerimiento a la EAS corporacion universal por incumplimiento a las obligaciones contractuales relacionada con este componente ( talento Humano)</t>
  </si>
  <si>
    <t>realizar dos visitas de supervisión, por parte de la  coordinadora zonal en el componente administrativo y brindar la asistencia técnica requerida para subsanar el impase.</t>
  </si>
  <si>
    <t xml:space="preserve">Acta  e Informe </t>
  </si>
  <si>
    <t>ARGR2014-CGR-SUC075</t>
  </si>
  <si>
    <t>Hallazgo N° 75. Baños del CDI (A - D).Sucre
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lo anterior debido a deficiencias en las labores de supervisión por parte del Centro Zonal Mojana al no exigir este requisito, lo que pone en riesgo a los niños y niñas a la exposición de enfermedades y a no realizar sus necesidades en un ambiente adecuado y oportunamente. Lo anterior se considera un hallazgo administrativo con presunta incidencia disciplinaria.</t>
  </si>
  <si>
    <t>Lo anterior debido a deficiencias en las labores de supervisión por parte del Centro Zonal Mojana al no exigir este requisito, lo que pone en riesgo a los niños y niñas a la exposición de enfermedades y a no realizar sus necesidades en un ambiente adecuado y oportunamente.</t>
  </si>
  <si>
    <t>Trasladar a los Niños y Niñas a la Sede 1 y 2  de CDI los tamborelitos teniendo en cuenta que la infraestructura no cuenta con lo requerido en el manual operativo de la modalidad</t>
  </si>
  <si>
    <t>Solicitar a la Sede Incluir como exigencia,  no subsanable,  en los pliegos definitivos la presentacion de archivo fotografico de la infraestructura con las exigencias establecidas en la guia tecnica para la modalidad, en caso de salir admitido en la convocatoria par suscribir contrato.</t>
  </si>
  <si>
    <t>o anterior debido a deficiencias en las labores de supervisión por parte del Centro Zonal Mojana al no exigir este requisito, lo que pone en riesgo a los niños y niñas a la exposición de enfermedades y a no realizar sus necesidades en un ambiente adecuado y oportunamente.</t>
  </si>
  <si>
    <t>Aplicar el formato de acta de revision de estandares de espacios para CDI previo a la contratación</t>
  </si>
  <si>
    <t>Realizar visitas de seguimiento a fin de identificar la infraestructura que no está acorde a lo estipulado en el manual operativo y realizar requerimiento a las EAS.</t>
  </si>
  <si>
    <t>ARGR2014-CGR-SUC076</t>
  </si>
  <si>
    <t>Hallazgo N° 76. Huerta Casera (A). Sucre
Se determinó del contrato Nº 701820140378 por $787,00 millones, suscrito con la Corporación Universal de la visita realizada a los CDI Los Tamboreritos en sus Tres (3) sedes, no está desarrollada esta estrategia aun.</t>
  </si>
  <si>
    <t>Debido a deficiencias en las labores de supervisión del centro Zonal Mojana en estos CDI, lo que no permite cumplir con esta estrategia de seguridad alimentaria.</t>
  </si>
  <si>
    <t>Realizar requerimiento  a  la Corporación Universal  por incumplimiento contractual.</t>
  </si>
  <si>
    <t>Impulsar la implementacion de las huertas caseras a través de los diferentes comites tecnicos operativos</t>
  </si>
  <si>
    <t>Actas de comites</t>
  </si>
  <si>
    <t>Realizar visitas de seguimiento a las unidades de servicio  a fin de impulsar y/o verificar la implementacion de la estrategia de huertas caseras</t>
  </si>
  <si>
    <t>Actas de visitas, informes</t>
  </si>
  <si>
    <t>ARGR2014-CGR-SUC104</t>
  </si>
  <si>
    <t>Hallazgo N° 104. Registros y condiciones de atención (A-D). Sucre Condiciones de atención
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t>
  </si>
  <si>
    <t>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t>
  </si>
  <si>
    <t>El día 16 de Septiembre 2015 el equipo asignados para brindar Asistencia Técnica del municipio de Tolú realizo seguimiento al CDI el Rosario No, 3 encontrando que habían realizados en algunas de la aulas remodelaciones que favorencian la ampliación de la misma, no obstante se recomendara a través de Coordinación el cambio de inmuebles para el adecuado Funcionamiento de la modalidad.</t>
  </si>
  <si>
    <t xml:space="preserve">1. Realizar requerimiento  desde la Coordinación  a la EAS UT el Rosario, para el cambio de inmuebles a una infaraestructura que reuna las condiciones establecidas en los estandares de calidad.          </t>
  </si>
  <si>
    <t>2. Aplicar el formato de acta de revision de estandares de espacios para CDI previo a la contratación</t>
  </si>
  <si>
    <t>Actas, Informes, Fotografia de evidencias.</t>
  </si>
  <si>
    <t>3.Realizar visitas de  seguimiento a las Unidades de Servicio de los diferentes centros zonales con el fin de verificar que la infraestructura cumpla con lo establecido</t>
  </si>
  <si>
    <t>ARGR2014-CGR-SUC105</t>
  </si>
  <si>
    <r>
      <t xml:space="preserve">Hallazgo N° 105. Sobrecupo Contratado (A – F - D). Sucre
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Constituyéndose en un hallazgo administrativo con alcance fiscal y presunta incidencia disciplinaria.
</t>
    </r>
    <r>
      <rPr>
        <b/>
        <sz val="10"/>
        <rFont val="Arial"/>
        <family val="2"/>
      </rPr>
      <t>VER CUADRO No. 76 Y CUADRO No. 77</t>
    </r>
    <r>
      <rPr>
        <sz val="10"/>
        <rFont val="Arial"/>
        <family val="2"/>
      </rPr>
      <t xml:space="preserve">
</t>
    </r>
  </si>
  <si>
    <t>Realizar requerimiento a la  Fundación Renacer Social, integrante de la Unión Temporal Semillas de Amor por incumplimiento a las obligaciones contractuales relacionada con este componente ( talento Humano)</t>
  </si>
  <si>
    <t xml:space="preserve">Cumplir con la realización del primer  Comite Tecnico Operativo  en cada Centro Zonal en los tiempos estipulados </t>
  </si>
  <si>
    <t xml:space="preserve">Realizar seguimiento a las unidades de servicio a fin de verificar el cumplimiento de las propuestas de talento humano presentadas en el Comité Tecnico Operativo Asi mismo establecer un plan choque  de supervision  a  las EAS a fin de verificar el cumplimiento de las obligaciones contractuales frente al  talento humano . </t>
  </si>
  <si>
    <t xml:space="preserve">Realizar   los requerimientos al operador  por los presuntos incumplimientos para que aclaren o expliquen las razones que dieron lugar a los mismos y   de  considerar que persiste el  presunto incumplimiento,  remitir  informe allegando el material probatorio  al  Grupo Jurídico,   para que de apertura  al procedimiento administrativo sancionatorio.  </t>
  </si>
  <si>
    <t>Establecer un plan choque  de supervision integral , al cual se le realice seguimiento a su cumplimiento  con fechas de  visitas    a  las EAS a fin de verificar el cumplimiento de las obligaciones contractuales frente al  talento humano ,infraestructura  y en general a todas la obligaciones contractuales  y donde se incluan las acitivdades programadas  por la regional .</t>
  </si>
  <si>
    <t xml:space="preserve">Cronograma de visitas 
Acta de visita </t>
  </si>
  <si>
    <t>ARGR2014-CGR-SUC148</t>
  </si>
  <si>
    <t>Hallazgo N° 148. Supervisión de contratos (A-D). Sucre 
La cláusula decimoquinta del contrato de aportes N° 378, establece que la supervisión del contrato será ejercida por el ICBF, a través del centro zonal Mojana, sin embargo, realizada las visitas a las tres (3) sedes del Centro de Desarrollo Infantil los Tamboreritos del Municipio de Majagual, el 28, 29 y 30 de abril de 2015, se estableció que el ICBF no ha realizado visita de supervisión y control en la ejecución del contrato a dicho centro, pese a las peticiones del operador para ese cometido.</t>
  </si>
  <si>
    <t>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t>
  </si>
  <si>
    <t>Visita de asistencia tecnica, seguimiento y supervision a la Unidad de servicio CDI los tamborelitos</t>
  </si>
  <si>
    <t xml:space="preserve">1. Elaborar  cronograma de visitas para realizar la supervision de las diferentes unidades de servicio y las EAS acorde a lo dispuesto en el manual operativo Servicio de Educacion Inicial, cuidado y nutricion en el marco de la atencion integral para la primera infancia y manual de supervision, por Centro zonal </t>
  </si>
  <si>
    <t xml:space="preserve">Cronograma de visitas </t>
  </si>
  <si>
    <t>2. Realizar las visitas de asistencia tecnica y supervisión a las unidades de servicio  acuerdo a lo programado</t>
  </si>
  <si>
    <t>Actas de visita de seguimiento, informes</t>
  </si>
  <si>
    <t>ARGR2014-CGR-SUC155</t>
  </si>
  <si>
    <r>
      <t xml:space="preserve">Hallazgo N° 155. Acuerdos de Supervisión (A - D). Sucre
El manual de interventoría y supervisión versión 1.10 del ICBF, en su numeral 1.10 “Prohibiciones del supervisor e interventor”, establece:“Celebrar acuerdos o suscribir documentos que tengan por finalidad como efecto establecer obligaciones a cargo del Instituto, salvo aquellas relacionadas con la actividad de interventoría y que no modifiquen, adición o prorroguen las obligaciones a cargo del Instituto”. No obstante lo anterior, los supervisores de los contratos relacionados en el cuadro anexo, suscribieron acuerdos de prorroga y adición de esos contratos.
</t>
    </r>
    <r>
      <rPr>
        <b/>
        <sz val="10"/>
        <rFont val="Arial"/>
        <family val="2"/>
      </rPr>
      <t>VER CUADRO No. 138</t>
    </r>
    <r>
      <rPr>
        <sz val="10"/>
        <rFont val="Arial"/>
        <family val="2"/>
      </rPr>
      <t xml:space="preserve">
Esto constituye una debilidad administrativa de presunta incidencia disciplinaria.</t>
    </r>
  </si>
  <si>
    <t>Lo anterior se presenta por desconocimiento de dicho manual, por incumplimiento de esos acuerdos, ya que el único que está facultado es el director Regional.</t>
  </si>
  <si>
    <t>Informar a los coordinadores de grupo y centros zonales sobre la eliminación del acta de acuerdo como requisito para las modificaciones a los contratos</t>
  </si>
  <si>
    <t xml:space="preserve">Elaborar  memorando a  los coordinadores de grupo y centros zonales informando la eliminación del acta de mutuo acuerdo como requisito para las modificaciones del contrato. </t>
  </si>
  <si>
    <t xml:space="preserve">Se  realizará   capacitacion sobre El manual de interventoría y supervisió versión 1.10 del ICBF . Y manual de contratación  a los Coordinadors de Grupo , de centros zonales y equipo de apoyo  a la supervisión </t>
  </si>
  <si>
    <t xml:space="preserve">acta </t>
  </si>
  <si>
    <t>ARGR2014-CGR-SUC176</t>
  </si>
  <si>
    <r>
      <t xml:space="preserve">Hallazgo N° 176. Depreciación bienes y activos (A). Sucre
...Sin embargo, en los registros de la propiedad planta y equipo a 31/12/2014 del ICBF regional sucre, se encuentran registrados activos en cuantía de $48.2 millones y representados en bienes muebles que no obstante haber sido adquiridos en los años 2006, 2008, 2009 y 2011 y que a fecha de corte 31-12-2014 debieran estar totalmente depreciados, aún conservan su valor en libros, situación que se presenta por debilidades en los mecanismos de control interno contable al incluir en el aplicativo SEVEN ERP estos activos como activos “no depreciables” al momento de migrarse del sistema de información SIRF, sin que se realicen los ajustes pertinentes, conllevando a que se presente una subestimación de la cuenta 168506 Depreciación Acumulada Muebles Enseres y Equipos de Oficina en $48,20 millones y una sobrestimación de la cuenta 323001 Utilidad o Excedente del Ejercicio en la misma cuantía y generando informes inexactos poco útiles y alejados de la verdad.
</t>
    </r>
    <r>
      <rPr>
        <b/>
        <sz val="10"/>
        <rFont val="Arial"/>
        <family val="2"/>
      </rPr>
      <t>VER CUADRO No. 167</t>
    </r>
  </si>
  <si>
    <t>Se presenta por  debilidades en los mecanismos de control interno contable al incluir en el aplicativo SEVEN ERP estos activos como activos “no depreciables” al momento de migrarse del sistema de información SIRF, sin que se realicen los ajustes pertinentes.</t>
  </si>
  <si>
    <t>Identificar cada uno de los Bienes que presentar desactualización de la información en el aplicativo SEVEN a fin de efectuar los ajustes correspondientes, presentando informe tanto de la identificación como de los ajustes a que haya lugar.</t>
  </si>
  <si>
    <t>Identificar los Bienes que se encuentran registrados activos adquiridos durante los años 2006, 2008, 2009 y 2011 y que a fecha de corte 31-12-2014 debieran estar totalmente depreciados, aún conservan su valor en libros.</t>
  </si>
  <si>
    <t>Ajustar en el aplicativo SEVEN los Bienes  identificados con diferencias en la depreciación.</t>
  </si>
  <si>
    <t>AE2014-CGR- NYA -SU-1 A</t>
  </si>
  <si>
    <r>
      <rPr>
        <b/>
        <sz val="10"/>
        <rFont val="Arial"/>
        <family val="2"/>
      </rPr>
      <t>Hallazgo con presunta incidencia administrativa y disciplinaria.</t>
    </r>
    <r>
      <rPr>
        <sz val="10"/>
        <rFont val="Arial"/>
        <family val="2"/>
      </rPr>
      <t xml:space="preserve">
Se observa que los informes de la firma interventora C&amp;M Consultores, son entregados de manera inoportuna y en otros no se evidencian dichos informes ( anexo tabla No 14), la interventoria   no da a conocer oportunamente los informes de visita que realiza al ICBF, lo que conlleva a que esta Entidad no realice la supervisión de manera inmediata, y no se tomen las medidas pertinentes que permitan mejorar el servicio en beneficio de la niñez y el riesgo de cancelar servicios sin que estos se hayan realizado en cumplimiento del objeto contado.
</t>
    </r>
  </si>
  <si>
    <t xml:space="preserve">En el 2014, la contratación de la interventoría fue  realizada por  el nivel nacional, operando un equipo a nivel de la regional, no obstante los informes o resultados de visita de este equipo interventor debia contar con la revisión, aprobación y consolidación del nivel nacional, generando retrasos e inoportunidad en la retroalimentación de la información a la regional.En el 2015 se contrató  en la Regional  profesionales para cumplir con la  supervisiòn  de  las diferentes modalidades de Primera Infancia,  asignado a cada CZ., definiendo el nivel nacional la programaciòn, cronograma y presupuesto para la realizaciòn de las actividades. </t>
  </si>
  <si>
    <t>Establecer un plan de supervisión mensual   por centro zonal   que  evidencie  el planear, hacer , verificar y el actuar  y   realizar el seguimiento  y el control en el cumplimiento del mismo  , igualmente   la entrega de informes de visitas  por parte de los equipos de supervisión  acorde a las obligaciones contractuales, para realizar las actividades que se generen de estos como sistencia Técnica y  requerimientos  cuando el caso lo requiera , informando a la Dirección de Primera Infancia  del nivel Nacional .</t>
  </si>
  <si>
    <t xml:space="preserve">Diseñar  mes a mes un cronograma de actividades de visitas de supervisión  por centro zonal  anotando los responsables ,presentar informes de supervisión, realizar  asistencia técnica  y seguimiento  a los operdores  y requerimientos si el caso lo amerita </t>
  </si>
  <si>
    <t xml:space="preserve">PlAN DE SUPERVISION </t>
  </si>
  <si>
    <t>La contratación de la supervisiòn esta centrada en el nivel nacional, operando un equipo a nivel de la regional, no obstante los informes o resultados de visita de este equipo de supervisiòn debia contar con la revisión, aprobación y consolidación del nivel nacional, generando retrasos e inoportunidad en la retroalimentación de la información a la regional.</t>
  </si>
  <si>
    <t>Establecer un cronograma para la entrega de informes de visitas y ejecución por parte de la supervisiòn acorde a las obligaciones, realizando los requerimientos a que haya lugar para la entrega oportuna de la infomación por parte del equipo de supervisiòn de cada CZ</t>
  </si>
  <si>
    <t>Establecer un cronograma de entrega de informes de visitas y ejecuciòn por parte del  supervisior de cada CZ.</t>
  </si>
  <si>
    <t>CRONOGRAMA</t>
  </si>
  <si>
    <t>AE2014-CGR- NYA -SU-3 A</t>
  </si>
  <si>
    <r>
      <rPr>
        <b/>
        <sz val="10"/>
        <rFont val="Arial"/>
        <family val="2"/>
      </rPr>
      <t>Hallazgo con presunta incidencia administrativa y disciplinaria.</t>
    </r>
    <r>
      <rPr>
        <sz val="10"/>
        <rFont val="Arial"/>
        <family val="2"/>
      </rPr>
      <t xml:space="preserve">
Los informes de interventoría presentados por la firma C&amp;M Consultores, no permiten determinar las diferencias en gramaje de los alimentos suministrados a los niños beneficiarios del Programa PAE, ya que en algunos casos se limitán  a enunciar que algunos alimentos no cumplen con el mismo, esto debido a debilidades en los mecanismos de control de la interventoría, lo que genera que la población escolar no está recibiendo los beneficios y nutrientes de manera completa como lo establece el contrato y los lineamientos técnicos administrativos y estándares del PAE ,  por consiguiente no se está cumpliendo con el cometido estatal, además que no se puedan tomar los correctivos que permitan subsanar esta irregularidad oportunamente. Tabla No. 16)
</t>
    </r>
  </si>
  <si>
    <t>El Hlazgo encontrado aplicado a la modalidad PAE  vigencia 2014 -2015, cuando ésta modalidad se encuentra asignada  al ministerio de Educación Nacional . Falta de especificidad por parte del profesional en nutriciòn del eqipo de supervisiòn, especificando la cantidad en gramos y centrimetros cubicos de la porción suministrada y la porción establecida con sus respectivas diferencias</t>
  </si>
  <si>
    <t xml:space="preserve">El hallazgo fue encontrado en la modalidad PAE  2014 -2015, cuando ya estaba asignada  al Ministerio de Educación  Nacional .En los informes de visita de supervisión el profesional en nutrición del  equipo de supervisiòn delegado o asignado para realizar las visitas, debe anotar la cantidad en gramos y centrimetros cubicos de la porción suministrada y la porción establecida de acuerdo a minuta patrón y ciclos de menús, registrando las diferencias encontradas por alimento y/o preparación. </t>
  </si>
  <si>
    <t>Brindar   mediante dos eventos  de asistencia técnica a las nutricionistas de los   equipos de supervision  en lo relacionado con el componente alimentario y nutricional en el cumplimiento de la minuta patrón y el registro de este en los informes de visita realizado a las unidades de servicios seleccionadas.</t>
  </si>
  <si>
    <t>ACTA</t>
  </si>
  <si>
    <t>Falta de especificidad por parte del profesional en nutriciòn del eqipo de supervisiòn, especificando la cantidad en gramos y centrimetros cubicos de la porción suministrada y la porción establecida con sus respectivas diferencias</t>
  </si>
  <si>
    <t xml:space="preserve">En los informes de visita de supervisión el profesional en nutrición del  equipo de supervisiòn delegado o asignado para realizar las visitas,  de cada centro zonal , debe anotar la cantidad en gramos y centrimetros cubicos de la porción suministrada y la porción establecida de acuerdo a minuta patrón y ciclos de menús, registrando las diferencias encontradas por alimento y/o preparación. </t>
  </si>
  <si>
    <t>Revisar  en cada centro zonal aleatoreamente los informes presentados por la nutricionista del equipo de supervisiòn a fin de determinar el cumplimiento de las orientaciones y compromisos establecidos en la asistencia técnica a las EAS</t>
  </si>
  <si>
    <t xml:space="preserve">En los informes de visita de supervisión el profesional en nutrición del  equipo de supervisiòn delegado o asignado para realizar las visitas, debe anotar la cantidad en gramos y centrimetros cubicos de la porción suministrada y la porción establecida de acuerdo a minuta patrón y ciclos de menús, registrando las diferencias encontradas por alimento y/o preparación. </t>
  </si>
  <si>
    <t xml:space="preserve">Informar  por centro  zonal mediante oficio  al supervisor del contrato  el posible  incumplimiento de las EAS, detectado a través de las visitas de supervisión  y el incumplimiento a  las orientaciones y compromisos establecidos en la asistencia técnica y demás obligaciones contractuales. </t>
  </si>
  <si>
    <t>Solicitar ante la oficina de Agustin Codazzi, boletin de nomenclatura del Bien Inmueble donde funciona el CZ Mojana.</t>
  </si>
  <si>
    <t>Solicitar mediante derecho de petición a la alcaldía municipal de Sucre - Sucre la formalización de la escritura pública del Bien Inmueble donde funciona el CZ Mojana.</t>
  </si>
  <si>
    <t>Derecho de petición</t>
  </si>
  <si>
    <t>ARGR2014-CGR-TEC007</t>
  </si>
  <si>
    <t>TECNOLOGIA</t>
  </si>
  <si>
    <r>
      <t xml:space="preserve">Hallazgo N° 7. Programación de metas Plan de Acción (A). Sede Nacional
</t>
    </r>
    <r>
      <rPr>
        <sz val="10"/>
        <rFont val="Arial"/>
        <family val="2"/>
      </rPr>
      <t>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
De estos recursos dejados de ejecutar, $429.803,65 millones equivalentes al 16.41%, corresponden a fuente Recursos de la Nación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(CUADRO No.20)</t>
    </r>
  </si>
  <si>
    <t>Programar con la suficiente anticipación las adquisiciones de TI.</t>
  </si>
  <si>
    <t>Realizar consulta a Colombia Compra Eficiente sobre la programación y ejecución de acuerdos Marco asociados con servicios de Tecnologías.</t>
  </si>
  <si>
    <t>Planear las adquisiciones que se surtirán en el 2016 según tipo de contratación (por medio de Acuerdos Marco u otro tipo de contratación) que requieran Vigencia Futura</t>
  </si>
  <si>
    <t>Plan de contratación 2016 sujeto a VF</t>
  </si>
  <si>
    <t>Proveer las fichas técnicas para estudio de mercado en el primer semestre del 2016</t>
  </si>
  <si>
    <t>Fichas técnicas</t>
  </si>
  <si>
    <t>ARGR2014-CGR-TEC019</t>
  </si>
  <si>
    <r>
      <rPr>
        <b/>
        <sz val="10"/>
        <rFont val="Arial"/>
        <family val="2"/>
      </rPr>
      <t>Hallazgo N° 19. Vulnerabilidad del proceso de pagos a Terceros (A). Sede Nacional</t>
    </r>
    <r>
      <rPr>
        <sz val="10"/>
        <rFont val="Arial"/>
        <family val="2"/>
      </rPr>
      <t xml:space="preserve">
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
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realizó.Con base en lo anterior, la CGR evidenció debilidad y vulnerabilidad en el proceso de dispersión de pagos a terceros con recursos del ICBF.</t>
    </r>
  </si>
  <si>
    <t>Fortalecer la Implementación de políticas de seguridad al servidor del Gestor Bancario y equipos pagadores del Grupo Financiero en Sede General</t>
  </si>
  <si>
    <t>Reiterar por parte de la DIT a la Direccion Financiera,  el protocolo de seguridad del Gestor Bancario</t>
  </si>
  <si>
    <t>Protocolo de seguridad</t>
  </si>
  <si>
    <t>Fortalecer la Implementación de políticas de seguridad al servidor del Gestor Bancario y equipos pagadores del Grupo Financiero en Sede Nacional</t>
  </si>
  <si>
    <t>Realizar la verificación de las políticas de seguridad y los bloqueos pertinentes tanto para servidor del Gestor Bancario, los equipos pagadores del Grupo Financiero Sede Nacional</t>
  </si>
  <si>
    <t>Tabla de verificación</t>
  </si>
  <si>
    <t>Entregar la administración de los servidores del Gestor Bancario por parte de la SSII a la SRT</t>
  </si>
  <si>
    <t>Acta de entrega</t>
  </si>
  <si>
    <t>Generar  hoja de vida del equipos servidor del gestor bancario para que sea actualizada con el mantenimiento que se haga al servidor</t>
  </si>
  <si>
    <t>Formato de hoja de vida del equipo servidor</t>
  </si>
  <si>
    <t>ARGR2014-CGR-TEC232</t>
  </si>
  <si>
    <r>
      <t>Hallazgo N° 232. Sistema de Información Cuéntame (A). Sede Nacional
P</t>
    </r>
    <r>
      <rPr>
        <sz val="10"/>
        <rFont val="Arial"/>
        <family val="2"/>
      </rPr>
      <t>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
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t>
    </r>
    <r>
      <rPr>
        <b/>
        <sz val="10"/>
        <rFont val="Arial"/>
        <family val="2"/>
      </rPr>
      <t xml:space="preserve">
</t>
    </r>
  </si>
  <si>
    <t>Identificar registros que presenten novedad aplicando las reglas de duplicidad establecidas.</t>
  </si>
  <si>
    <t>Realizar la especificación del ajuste al reporte de incidencias para identificar registros que presenten novedades al aplicar las reglas de duplicidad de beneficiario y atención establecidas.</t>
  </si>
  <si>
    <t>Formato de novedades</t>
  </si>
  <si>
    <t>Desarrollar y ejecutar las pruebas del ajuste al reporte de incidencias.</t>
  </si>
  <si>
    <t>Escenarios de pruebas de aceptación</t>
  </si>
  <si>
    <t>Desplegar en producción el ajuste del reporte de incidencias.</t>
  </si>
  <si>
    <t>Reporte de incidencias</t>
  </si>
  <si>
    <t>Notificar acerca de la funcionalidad que tiene el aplicativo Cuéntame sobre la edición de datos.</t>
  </si>
  <si>
    <t>Comunicar a la Dirección de Planeación y Control de Gestión la disponibilidad en producción de la funcionalidad que permite la edición del tipo y número de documento del registro en el aplicativo Cuéntame.</t>
  </si>
  <si>
    <t>ARGR2014-CGR-TEC234</t>
  </si>
  <si>
    <r>
      <t xml:space="preserve">Hallazgo N° 234. Nuevo Modelo Financiero (A-F). Sede Nacional
</t>
    </r>
    <r>
      <rPr>
        <sz val="10"/>
        <rFont val="Arial"/>
        <family val="2"/>
      </rPr>
      <t>el ICBF incurrió en erogaciones importantes para un fin específico, el cual a 31 de diciembre de 2014 no se cumplió en su totalidad, como se detalla a continuación: 
- En el módulo de bancos, al cierre de la vigencia 2014 están en prueba las 29 funcionalidades, debido a que se han generado inconsistencias y se han realizado 3 escenarios de prueba. Se desconoce la fecha de entrada en producción.
-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 El módulo de Parametrizador Contable fue recibido por la entidad, pero no es posible su utilización al 100%, toda vez que:
- El sub-módulo de Tesorería no está siendo utilizado debido a que no se ha implementado el sub-módulo de bancos.
- En el sub-módulo de Cartera se realizaron escenarios de prueba, y aunque entró en producción no ha sido utilizado porque el módulo de cartera no se desarrolló.
- En el sub-módulo de Jurídica, se realizaron escenarios de prueba hasta noviembre de 2013 y no hay fecha cierta de entrada en producción.
- El Sub-módulo Tributario está en revisión de casos de uso. 
- En el Sub-módulo Inversiones se realizaron escenarios de prueba, está en producción y pendiente la conciliación inter-áreas. 
- En el módulo de Cajas Menores no hay fecha de terminación, se encuentra en revisión los casos de uso realizados en la vigencia 2013 y construcción de nuevos casos de uso.
-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t>
    </r>
  </si>
  <si>
    <t>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t>
  </si>
  <si>
    <t>Realizar ajustes al Nuevo Modelo Financiero</t>
  </si>
  <si>
    <t>Solicitar al Ministerio de Hacienda y Crédito Público autorizar y disponer en ambiente de producción las ETLS de apropiaciones y obligaciones, así como la entrega mensual de la información de terceros del ICBF</t>
  </si>
  <si>
    <t>Comunicado</t>
  </si>
  <si>
    <t>Revisar especificación, desarrollar y ejecutar pruebas de las funcionalidades de los módulos de administración de cajas menores y tributario y de la funcionalidad de conciliación interareas del módulo de parametrizador contable.</t>
  </si>
  <si>
    <t xml:space="preserve">Escenario de pruebas de aceptación funcional </t>
  </si>
  <si>
    <t xml:space="preserve">Realizar ajustes al Nuevo Modelo Financiero </t>
  </si>
  <si>
    <t>Desplegar en producción los módulos de administración de cajas menores y tributario y de la funcionalidad conciliación interareas.</t>
  </si>
  <si>
    <t>Acta de aceptación de sistemas de información</t>
  </si>
  <si>
    <t>Desarrollar y ejecutar pruebas de los ajustes del módulo de Bancos para cargue de ETL, administración de cuentas bancarias, conciliación de cuentas bancarias y generación de reportes.</t>
  </si>
  <si>
    <t xml:space="preserve">Desplegar en producción los ajustes del módulo de Bancos correspondiente a cargue de ETL, administración de cuentas bancarias, conciliación de cuentas bancarias y generación de reportes.
</t>
  </si>
  <si>
    <t>Revisar especificación, desarrollar y ejecutar pruebas  de los ajustes del  parametrizador contable para recibir la información financiera de la Oficina asesora jurídica.</t>
  </si>
  <si>
    <t>Desplegar en producción los ajustes del parametrizador contable para recibir la información financiera de la Oficina asesora jurídica.</t>
  </si>
  <si>
    <t>Difundir el procedimiento de desarrollo y mantenimiento de Sistemas de Información, actualizado en agosto de 2015</t>
  </si>
  <si>
    <t>Realizar mesas de trabajo con Direcciones del ICBF para socializar el procedimiento de desarrollo y mantenimiento de sistemas de información.</t>
  </si>
  <si>
    <t>Acta de  reunión</t>
  </si>
  <si>
    <t>ARGR2014-CGR-TEC235</t>
  </si>
  <si>
    <r>
      <rPr>
        <b/>
        <sz val="10"/>
        <rFont val="Arial"/>
        <family val="2"/>
      </rPr>
      <t xml:space="preserve">Hallazgo N° 235. Nuevo Modelo Financiero (A). Bogotá, Cauca, Cundinamarca y Huila </t>
    </r>
    <r>
      <rPr>
        <sz val="10"/>
        <rFont val="Arial"/>
        <family val="2"/>
      </rPr>
      <t xml:space="preserve">
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t>
    </r>
  </si>
  <si>
    <t>Realizar ajustes a los módulos del Nuevo Modelo Financiero.</t>
  </si>
  <si>
    <t>Revisar especificación, desarrollar y ejecutar pruebas de las funcionalidades del módulo de administración de cajas menores.</t>
  </si>
  <si>
    <r>
      <t xml:space="preserve">Hallazgo N° 235. Nuevo Modelo Financiero (A). Bogotá, Cauca, Cundinamarca y Huila 
</t>
    </r>
    <r>
      <rPr>
        <sz val="10"/>
        <rFont val="Arial"/>
        <family val="2"/>
      </rPr>
      <t>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t>
    </r>
  </si>
  <si>
    <t>Desplegar en producción el módulo de administración de cajas menores.</t>
  </si>
  <si>
    <t>AE2014-CGR-DIT-009</t>
  </si>
  <si>
    <r>
      <rPr>
        <b/>
        <sz val="10"/>
        <rFont val="Arial"/>
        <family val="2"/>
      </rPr>
      <t xml:space="preserve">Hallazgo No. 9. Presunto Alcance Administrativo. Sistemas de Información ICBF. Nivel Central
</t>
    </r>
    <r>
      <rPr>
        <sz val="10"/>
        <rFont val="Arial"/>
        <family val="2"/>
      </rPr>
      <t>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
En consecuencia, la Contraloría General de la República encuentra que el manejo de cifras, datos y conceptos emitidos por el ICBF no garantizan confiabilidad absoluta.</t>
    </r>
  </si>
  <si>
    <t>insuficiencia de los mecanismos de validación, seguimiento y control a los procesos establecidos de Atención Integral a la Primera Infancia, lo que permite inferir que inobservan el Artículo 37 de la Ley 489 de 199822 y artículo 202, numeral 2 de la Ley 1098 de 200623.</t>
  </si>
  <si>
    <t>Diagnosticar e implementar las estrategias que permitan mejorar la calidad del registro de beneficiario almacenada en el sistema de información del ICBF para Primera Infancia (Cuéntame)</t>
  </si>
  <si>
    <t>Verificar las validaciones para las variables de beneficiarios definidas para el sistema de registro de Información de Primera Infancia (Cuéntame).</t>
  </si>
  <si>
    <t>Informe de diagnóstico</t>
  </si>
  <si>
    <t>Establecer estrategias que permitan corregir las inconsistencias encontradas en la verificación realizada a la información del beneficiario almacenada en la base de datos del sistema de registro de información de Primera Infancia (Cuéntame).</t>
  </si>
  <si>
    <t>Plan de mejora.</t>
  </si>
  <si>
    <t>Ejecutar el plan de mejora, el cual incluye la optimización del sistema de información a nivel de aplicación y base de datos.</t>
  </si>
  <si>
    <t>Verificar la consistencia de la información del beneficiario corregida.</t>
  </si>
  <si>
    <t>Acta de aceptación funcional</t>
  </si>
  <si>
    <t>AE2014-CGR-DIT-018</t>
  </si>
  <si>
    <r>
      <rPr>
        <b/>
        <sz val="10"/>
        <rFont val="Arial"/>
        <family val="2"/>
      </rPr>
      <t>Hallazgo No. 18. Presunto Alcance administrativo y Actuación Especial. Base de Datos – ICBF. Bolívar</t>
    </r>
    <r>
      <rPr>
        <sz val="10"/>
        <rFont val="Arial"/>
        <family val="2"/>
      </rPr>
      <t xml:space="preserve">
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
La conducta anterior se constituye en un hallazgo administrativo y la gerencia departamental adelantará una actuación especial.</t>
    </r>
  </si>
  <si>
    <t>Generar las acciones que permitan cruzar la base de datos del sistema de información de Primera Infancia (Cuéntame) con la base de datos de referencia</t>
  </si>
  <si>
    <t xml:space="preserve">Articular con el SNBF la gestión pertinente que permitan generar acciones orientadas para lograr la  interoperabilidad  con la base de datos de la Registraduría Nacional del Estado Civil para verificar identidad de beneficiarios (Decreto ley anti trámites 019 del 2012). </t>
  </si>
  <si>
    <t xml:space="preserve">Obtener información de los avances logrados por el SNBF sobre el acuerdo de interoperabilidad con la base de datos de la Registraduría Nacional del Estado Civil para verificar identidad de beneficiarios.
</t>
  </si>
  <si>
    <r>
      <t xml:space="preserve">Ejecutar el cruce de la base de datos de beneficiarios del sistema de información de primera infancia (Cuéntame) con la base de datos de la Registraduría e informar los fallecidos al área funcional.
</t>
    </r>
    <r>
      <rPr>
        <b/>
        <sz val="10"/>
        <rFont val="Arial"/>
        <family val="2"/>
      </rPr>
      <t>Nota:</t>
    </r>
    <r>
      <rPr>
        <sz val="10"/>
        <rFont val="Arial"/>
        <family val="2"/>
      </rPr>
      <t xml:space="preserve"> Esta actividad depende del acuerdo de interoperabilidad que se suscriba con la Registraduría a cargo del SNBF.
</t>
    </r>
  </si>
  <si>
    <t>AE2014-CGR-DIT-022</t>
  </si>
  <si>
    <r>
      <rPr>
        <b/>
        <sz val="10"/>
        <rFont val="Arial"/>
        <family val="2"/>
      </rPr>
      <t>Hallazgo No. 22. Deficiencias en el Sistema de Información- ICBF. Caquetá (A)</t>
    </r>
    <r>
      <rPr>
        <sz val="10"/>
        <rFont val="Arial"/>
        <family val="2"/>
      </rPr>
      <t xml:space="preserve">
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
La información suministrada no permite efectuar una revisión con la trazabilidad mínima que permita identificar fechas de vinculación a los diferentes programas, retiros, o traslados de unidades ejecutoras.
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
En las bases de datos de beneficiarios de 2011 y 2012 se encuentran reportados usuarios hasta tres veces (20 en 2011 y 24 en 2012) y cuatro veces según su identificación (12 usuarios en 2012).
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t>
    </r>
  </si>
  <si>
    <t>Diagnosticar e implementar las estrategias que permitan mejorar la calidad del registro de beneficiario almacenada en el sistema de información del ICBF para Primera Infancia (Cuéntame).</t>
  </si>
  <si>
    <t>Verificar las validaciones para las variables de beneficiarios definidas para el sistema de registro de información de Primera Infancia (Cuéntame).</t>
  </si>
  <si>
    <t>Informe de diagnostico</t>
  </si>
  <si>
    <t>AE2014-CGR-DIT-057</t>
  </si>
  <si>
    <r>
      <rPr>
        <b/>
        <sz val="10"/>
        <rFont val="Arial"/>
        <family val="2"/>
      </rPr>
      <t xml:space="preserve">Hallazgo No. 57. Presunta incidencia Administrativa.Sistemas de Información ICBF. Nivel Central
</t>
    </r>
    <r>
      <rPr>
        <sz val="10"/>
        <rFont val="Arial"/>
        <family val="2"/>
      </rPr>
      <t>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
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
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
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t>
    </r>
  </si>
  <si>
    <t>Incorporar en el sistema de Primera Infancia del ICBF (Cuéntame) la funcionalidad que permita realizar el seguimiento y monitoreo del proceso de formación del talento humano</t>
  </si>
  <si>
    <t>Confirmar con la Dirección de  Primera Infancia que  el requerimiento realizado corresponde al alcance de seguimiento y monitoreo del proceso de formación de los agentes de educativos.</t>
  </si>
  <si>
    <t xml:space="preserve">Realizar la especificación según requerimiento para el seguimiento y monitoreo del proceso de formación de los agentes de educativos de acuerdo a lo establecido por la Dirección de Primera Infancia.
</t>
  </si>
  <si>
    <t>ERS</t>
  </si>
  <si>
    <t xml:space="preserve">Desarrollar y probar la funcionalidad relacionada con seguimiento y monitoreo del proceso de formación de los agentes de educativos
</t>
  </si>
  <si>
    <t>Escenarios de aceptación funcional</t>
  </si>
  <si>
    <t xml:space="preserve">Informar al área funcional disponibilidad del desarrollo para que apruebe su puesta en producción
</t>
  </si>
  <si>
    <t>AE2014-CGR-DIT-067</t>
  </si>
  <si>
    <r>
      <rPr>
        <b/>
        <sz val="10"/>
        <rFont val="Arial"/>
        <family val="2"/>
      </rPr>
      <t xml:space="preserve">Hallazgo No. 67. Cualificación y Formación del Talento Humano. Departamento. Nariño (A)
</t>
    </r>
    <r>
      <rPr>
        <sz val="10"/>
        <rFont val="Arial"/>
        <family val="2"/>
      </rPr>
      <t>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
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
...
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t>
    </r>
  </si>
  <si>
    <t xml:space="preserve">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
</t>
  </si>
  <si>
    <t>AR2012-CGR-DG201</t>
  </si>
  <si>
    <r>
      <rPr>
        <b/>
        <sz val="10"/>
        <rFont val="Arial"/>
        <family val="2"/>
      </rPr>
      <t xml:space="preserve">Hallazgo No. 201 Parte 1. Concepto Del Sistema Control Interno Contable (A)
</t>
    </r>
    <r>
      <rPr>
        <sz val="10"/>
        <rFont val="Arial"/>
        <family val="2"/>
      </rPr>
      <t xml:space="preserve">
Con base en la Evaluación de la Resolución 357 de 2008 de la Contaduría General de la Nación, el sistema de Control Interno Contable del Instituto Colombiano de Bienestar Familiar –ICBF-, es de 1,82 que lo ubican en el rango CON DEFICIENCIAS, acorde con las siguientes conclusiones:
•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
•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t>
    </r>
  </si>
  <si>
    <t>Desarrollar y poner en producción con el avál del área funcional  las herramientas complementarias de detalle y análisis de información que hacen parte del nuevo modelo financiero que se integrará con   el SIIF Nación II.</t>
  </si>
  <si>
    <t>Construir módulo  reporteador dinámico para los ETLs aprobados por MinHacienda y módulo de Cartera.</t>
  </si>
  <si>
    <t>Ejecutar pruebas de aceptacion funcional y ajustes del  módulo  reporteador dinámico y módulo de Cartera</t>
  </si>
  <si>
    <t>Informar al área funcional disponibilidad del desarrollo para que apruebe su puesta en producción  del  módulo  reporteador dinámico y módulo de Cartera.</t>
  </si>
  <si>
    <r>
      <rPr>
        <b/>
        <sz val="10"/>
        <rFont val="Arial"/>
        <family val="2"/>
      </rPr>
      <t xml:space="preserve">Hallazgo No. 201 Parte 1. Concepto Del Sistema Control Interno Contable (A)
</t>
    </r>
    <r>
      <rPr>
        <sz val="10"/>
        <rFont val="Arial"/>
        <family val="2"/>
      </rPr>
      <t xml:space="preserve">
Con base en la Evaluación de la Resolución 357 de 2008 de la Contaduría General de la Nación, el sistema de Control Interno Contable del Instituto Colombiano de Bienestar Familiar –ICBF-, es de 1,82 que lo ubican en el rango CON DEFICIENCIAS, acorde con las siguientes conclusiones:
• Procedimiento Recaudo: El ICBF, para desarrollar este procedimiento, realiza actividades técnicas aisladas con distintos mecanismos, es decir, genera archivos planos, formatos cargues a diferentes sistemas de información, evidenciando debilidades en la gestión informática, generando información inconsistente y poco confiable.
</t>
    </r>
  </si>
  <si>
    <t>Construir funcionalidades que permitan:  
- Tomar la información que suministra ASOPAGOS   directamente desde el servidor FTP y cargarla en el Nuevo Sistema de Información de Recaudo - NSIR .
- Obtener información de los bancos de acuerdo a los requerimientos de seguridad definidos con estos, para ser cargada en  el Nuevo Sistema de Información de Recaudo - NSIR</t>
  </si>
  <si>
    <t>Poner en producción funcionalidad que garantice los requerimientos de seguridad que se requieren para la información que suministran los Bancos para el Nuevo Sistema de Información de Recaudo - NSIR.</t>
  </si>
  <si>
    <t>Fomato Control cambios</t>
  </si>
  <si>
    <t>AR2013-CGR-CRN-007</t>
  </si>
  <si>
    <t xml:space="preserve">HALLAZGO  N° 7:  Duplicidades  Recuperaci6n  Nutricional   RN 2012  Centros
Zonales (Administrativo).
Analizadas las  bases  de  datos  RUB    2012,  se  encontraron  las  siguientes inconsistencias, que ameritan se realice depuración por parte de la Entidad:
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
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
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
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
</t>
  </si>
  <si>
    <t>Suministrar archivos planos por Regional, como insumo a las acciones que defina la Dirección de Nutrición para el RUB 2012.</t>
  </si>
  <si>
    <t xml:space="preserve">Remitir memorando a las Direcciones de Planeación y  Nutrición, informando medio magnético en que quedan ubicados los archivos planos generados con información que tenga alguna incidencia reportada. </t>
  </si>
  <si>
    <t>AE2013-CGR-CRN-008</t>
  </si>
  <si>
    <t xml:space="preserve">HALLAZGO N° 8: Duplicidades  Centro  Zonal  Riohacha 2013 (Administrativo).
• CDl
Analizadas las bases de Datos Guajira Cuentame 2013, se determino que existen duplicidades en diferentes operadores de los CDI así: CDl Modalidad Familiar (14), no fue  posible  establecer  quién es el operador;  modalidad  CDl con arriendo
(8), Operador  Fundación  un mejor vivir (ver Anexo  N° 7).
AI  cruzar  las  bases  de, datos  Guajira  Cuentame   2013,  Centros  de  Desarrollo Infantil CDl, se pudo observar,  que dentro de la misma base de datos existen en el centro zonal Riohacha  10 Duplicidades  en un mismo operador,  de las cuales,  2 se encuentran   en  la  Fundación   un  mejor  vivir  y  de  las  ocho  8  restantes,   no  se relaciona operador  en la  base de datos La Guajira  EC  - UDC 2013,   suministrada por el  Instituto  Colombiano  del Bienestar Familiar  ICBF (Anexo N° 8).
• HCB
Así  mismo,  se  determino  que  existen  duplicidades   en  diferentes   Unidades  de Servicios  así:  En los HCB Tradicionales   Familiares  se detectaron  cinco  (5) en la Fundación  Guajira  Naciste,  en las UDS Niñez Felices,  Mi mundo y yo, Mi Mundo Alegre  2  y  Nazareth.  En   los  HCB  Agrupados,   se  detectaron   tres  (3)  en   La Fundación   Guajira   Naciente,   en  la  UDS   Mi  Mundo   y  Yo.  En  el  HCB  Fami Desplazados,    se   detecto  una   1  duplicidad    en   la   Asociación    de   familias Desplazadas  por la Violencia  Flor del  Campo  de  Dibulla  de  la UDS  la Mano  de Dios. Anexo N° 16.
Lo anterior  para  un total  de  37 duplicidades,   que  evidencian  que  la Entidad  no tiene depurada esta base de datos.
</t>
  </si>
  <si>
    <t>Generar y poner en producción un reporte que muestre la evolución en la calidad de los datos registrados en Cuentame</t>
  </si>
  <si>
    <t>Realizar la especificación para la generación del reporte de calidad de datos en Cuentame</t>
  </si>
  <si>
    <t>Caso de Uso</t>
  </si>
  <si>
    <t>Desarrollar y ejecutar pruebas de la funcionalidad relacionada con la generación del reporte de calidad de datos en Cuentame</t>
  </si>
  <si>
    <t>Poner en producción funcionalidad relacionada con  para la generación del reporte de calidad de datos en Cuentame</t>
  </si>
  <si>
    <t>Formato Control cambios</t>
  </si>
  <si>
    <t>Llevar registro de los resultados periódicos del reporte y proceder con los ajustes, si así se requiere.</t>
  </si>
  <si>
    <t>AE2013-CGR-CRN-009</t>
  </si>
  <si>
    <t xml:space="preserve">HALLAZGO  N° 9: Duplicidades   Centro  Zonal  Fonseca  2013 (se iniciara  indagación Preliminar).
•  CDl
AI  cruzar  las  bases  de datos  Guajira  Cuentame   2013,  Centros  de  Desarrollo Infantil CDI, se pudo observar, que dentro de la misma base de datos existen en el centro zonal  Fonseca  853  Duplicidades  en diferentes  operadores,  de  las cuales
113  se   encuentran    en, el   Operador   Fundación   Barrancas   Siglo   XXI,   3  en
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
2013, suministrada  por el  Instituto Colombiano del Bienestar  Familiar -ICBF; como puede apreciarse  en el Anexo N° 11.
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
de  Oro,  24  en   la  Asociación   de  Padres   Usuarios   del  Hogar   Infantil   Maria
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
•  HCB
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
1 en  la  Fundación   Bienestar  Social  en  Acción,  2  en  la  Fundación  con  Sentido
Social por Colombia,  1 en Fundación  Destello de l.uz, 13 en la Fundación  Integrar,
58  en  Hormigueral   Once  De Junio,  11 en  la Organización     de  Servicio  Social
Alianza Comunitaria.
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
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
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
Alianza Comunitaria.        '
Por lo anotado  en los párrafos  anteriores,  en total, en el Municipio de Fonseca,  se evidenció la existencia  de 1.265 duplicidades.
</t>
  </si>
  <si>
    <t>AE2013-CGR-CRN-010</t>
  </si>
  <si>
    <t xml:space="preserve">HALLAZGO  N°10: Duplicidades    Centro  Zonal  Maicao  2013 (Hallazgo Administrativo;  se iniciara  Indagación  Preliminar.)
•  CDl
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
Colombiano del Bienestar  Familiar -  ICBF, como se observa en el Anexo  N° 13.
AI  cruzar  las  bases  de: datos  Guajira  Cuentame   2013,  Centros   de  Desarrollo Infantil COl, se pudo observar,  que dentro de la misma  base de datos, existen  en el centro  zonal  Maicao  $63  Duplicidades  en  un mismo  operador,  de  las cuales,
304 se encuentran   registradas  en dos operadores,   150 en la Fundación  para  el
Desarrollo  Social  y Comunitario   y en el  Colegio  Paulo  Sexto  EU.,  Y 154  en  la Fundación  Para  EI  Desarrollo  Social  y  Comunitario   y  en  el  Instituto  Fronterizo Maicao EU;  por otra  parte,   20 se encuentran  en la Fundación  Porvenir  y en 39
UDS, de las cuales  no se relaciona  operador  en la base de datos  La Guajira  EC - UDC  2013,     suministrada   por  el    Instituto  Colombiano   del  Bienestar   Familiar (ICBF), como se aprecia en el Anexo N° 14.
•  HCB
Analizadas  las bases de Datos  Guajira Cuentarne   2013, se determino  que existen 46 duplicidades  en diferentes  operadores  assi 41 en HCB Tradicionales  Familiares y  cinco (5) en HCB Fami (Ver anexo N°18).
Por  10   expresado,    en : total,   en   el   Municipio   de   Maicao,   se   tienen    1.002 duplicidades.
Las anteriores  situaciones,  pudieron generar  duplicidad  en los pagos por parte del ICBF,  por  10  que  en  aras  de  tener  claridad  sobre  la  inversi6n  de  los  recursos públicos, se iniciara  indagación  Preliminar.
</t>
  </si>
  <si>
    <t>AE2013-CGR-CRN-011</t>
  </si>
  <si>
    <t xml:space="preserve">HALLAZGO  N°11: Duplicidades Centro Zonal Manaure 2013 (Hallazgo Administrativo   y se iniciara  indagación  preliminar.)
•  CDl
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
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
•   RN
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
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
EI total de Duplicidades  encontradas  en el municipio  de Manaure, suma 2.391.
Las anteriores  situaciones.  pudieron generar  duplicidad  en los pagos por parte del ICBF,  por  10  que  en  aras  de  tener  claridad  sobre  la  inversión  de  los  recursos públicos, se iniciara  Indagación  Preliminar.
</t>
  </si>
  <si>
    <t>ARGR2013-CGR-DIT017</t>
  </si>
  <si>
    <r>
      <t xml:space="preserve">HALLAZGO 17. SEDE NACIONAL JUSTIFICACiÓN CONTRATACiÓN (A, D)
</t>
    </r>
    <r>
      <rPr>
        <sz val="10"/>
        <rFont val="Arial"/>
        <family val="2"/>
      </rPr>
      <t>Se evidencia desconocimiento del principio de planeacíón, en la medida que respecto de los estudios previos lo que se hizo fue avalar lo propuesto por el convenido, sin haber realizado una seria y técnica planeación que permitiera la obtención de los elementos y tecnologías requeridas para el normal funcionamiento del ICBF, situación que generó Tercerización de la actividad contractual y evasión de la normatividad contractual vigente.</t>
    </r>
  </si>
  <si>
    <t>Seguimiento a los procesos contractuales de la Dirección de Información y Tecnología.</t>
  </si>
  <si>
    <t xml:space="preserve">Generar  tablero de control de los procesos contractuales realizados por la DIT  </t>
  </si>
  <si>
    <t xml:space="preserve">Tablero de control  </t>
  </si>
  <si>
    <t>ARGR2013-CGR-DIT028</t>
  </si>
  <si>
    <r>
      <t xml:space="preserve">HALLAZGO 28. SEDE NACIONAL. CUMPLIMIENTO CONVENIO 093 DE 2010 (A, D)
</t>
    </r>
    <r>
      <rPr>
        <sz val="10"/>
        <rFont val="Arial"/>
        <family val="2"/>
      </rPr>
      <t xml:space="preserve">De conformidad con el informe de supervisión efectuado el 7 de octubre de 2011 con ocasión del convenio 93 de 2010 suscrito con la Red Alma Mater, se estableció el incumplimiento parcial por la no instalación de las licencias en los equipos de cómputo. En informe del supervisor del 22 de mayo de 2011, se estableció que el valor de las licencias no instaladas corresponde a $777 millones. En consecuencia, mediante Resolución 9340 del 30 de noviembre de 2012 confirmada por la Resolución 0476 del 4 de febrero de 2013, el ICBF declaró el incumplimiento parcial del Convenio y decidió hacer efectiva la cláusula penal por $420 millones equivalente al 10% del valor final del convenio y se ordenó efectuar la liquidación unilateral del contrato. A la fecha de la presente auditoría, no se evidencia en el expediente contractual la liquidación del convenio ni la recuperación del valor de la sanción. Esta situación obedece no solo a la falta de planeación para la suscripción del convenio sino también, a que a la fecha en que se evidenció el incumplimiento el ICBF ya había efectuado giros a la Red Alma Mater por $8.000 millones. </t>
    </r>
  </si>
  <si>
    <t xml:space="preserve">Desconocimiento del principio de planeación por cuanto a la fecha en que se detectó el incumplimiento ya se había girado la totalidad de los recursos del convenio el cual fue reducido en $5.000  millones y generó  pérdida del recursos más los rendimientos que sobre él se hubieren generado y disminución de oportunidades para adquirir las licencias a un mejor precio. </t>
  </si>
  <si>
    <t>Realizar seguimiento de los procesos contractuales realizados por la DIT tomando como fuente los informes de supervisión.</t>
  </si>
  <si>
    <t>Tablero de control actualizado</t>
  </si>
  <si>
    <t>ARGR2013-CGR-DIT0116</t>
  </si>
  <si>
    <r>
      <t xml:space="preserve">HALLAZGO 116. NARIÑO. REPORTE DE INFORMACiÓN DEL APLICATIVO CUÉNTAME. (A)
</t>
    </r>
    <r>
      <rPr>
        <sz val="10"/>
        <rFont val="Arial"/>
        <family val="2"/>
      </rPr>
      <t>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
del aplicativo cuéntame y los RAM, por lo que no se evidencia duplicados reales. (TABLA 42).
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
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t>
    </r>
  </si>
  <si>
    <t>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
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t>
  </si>
  <si>
    <t>Generar y poner en producción un reporte que muestre la evolución en la calidad de los datos registrados en Cuéntame</t>
  </si>
  <si>
    <t>Realizar la especificación para la generación del reporte de calidad de datos en Cuéntame</t>
  </si>
  <si>
    <t>Desarrollar y ejecutar pruebas de la funcionalidad relacionada con la generación del reporte de calidad de datos en Cuéntame</t>
  </si>
  <si>
    <t>Poner en producción funcionalidad relacionada con  la generación del reporte de calidad de datos en Cuéntame</t>
  </si>
  <si>
    <t>Incorporar en el sistema Cuéntame las reglas de concurrencia de los  servicios de atención identificadas y comunicadas por la Dirección de Planeación  y Control de Gestión (Insumos de las Direcciones Misionales)</t>
  </si>
  <si>
    <t>Solicitar a la Dirección de Planeación y Control de Gestión las reglas de concurrencia de los servicios habilitados en el aplicativo Cuéntame producto de su coordinación con las Direcciones de Prevención.</t>
  </si>
  <si>
    <t>Realizar la especificación de las reglas de concurrencia comunicadas por la Dirección de Planeación y Control de Gestión.
Nota. Esta actividad está sujeta a la definición y entrega de las reglas de concurrencia por parte de la Dirección de Planeación y Control de Gestión.</t>
  </si>
  <si>
    <t>Casos de uso y/o Controles de cambio</t>
  </si>
  <si>
    <t>Desarrollar y probar la funcionalidad relacionada con la especificación de las reglas de concurrencia</t>
  </si>
  <si>
    <t>Informar a los usuarios funcionales la disponibilidad del desarrollo en producción</t>
  </si>
  <si>
    <t>ARGR2013-CGR-DIT0118</t>
  </si>
  <si>
    <r>
      <t>HALLAZGO 118. BOLíVAR. DEFICIENCIAS EN LAS BASES DE DATOS (A, D-IP)
*</t>
    </r>
    <r>
      <rPr>
        <sz val="10"/>
        <rFont val="Arial"/>
        <family val="2"/>
      </rPr>
      <t xml:space="preserve">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
*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
*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
*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
*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
</t>
    </r>
  </si>
  <si>
    <t>ARGR2013-CGR-DIT0119</t>
  </si>
  <si>
    <r>
      <t xml:space="preserve">HALLAZGO 119. CÓRDOBA. MEDIDAS DE PROTECCiÓN (A)
</t>
    </r>
    <r>
      <rPr>
        <sz val="10"/>
        <rFont val="Arial"/>
        <family val="2"/>
      </rPr>
      <t>Existen Debilidades en el Centro de Cableado y Oficina de Sistemas en la
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t>
    </r>
  </si>
  <si>
    <t>Falta de mecanismos de seguimiento y monitoreo, lo que puede generar inefectividad en el trabajo e ineficacia causada por el fracaso en el logro de las metas.</t>
  </si>
  <si>
    <t>Generar acciones para evitar uso de aplicativos locales como Protección y Servicios</t>
  </si>
  <si>
    <t>Identificar las Regionales que están haciendo uso de las aplicaciones locales  de Protección y/o Servicios y solicitar a las Direcciones de Prevención y Protección  autorización para desinstalarlas</t>
  </si>
  <si>
    <t>Incorporar funcionalidades de liquidación</t>
  </si>
  <si>
    <t>Realizar el ciclo de desarrollo de software para las funcionalidades de liquidación según plan de trabajo establecido para la Fase 1 (SIM)</t>
  </si>
  <si>
    <t>Plan de trabajo ejecutado Fase 1  (SIM)</t>
  </si>
  <si>
    <t>Realizar el ciclo de desarrollo de software para las funcionalidades de liquidación según plan de trabajo establecido para la Fase 2 (SIM)</t>
  </si>
  <si>
    <t>Plan de trabajo ejecutado Fase 2 (SIM)</t>
  </si>
  <si>
    <t>Recomendar especificaciones técnicas para adecuaciones físicas</t>
  </si>
  <si>
    <t>Solicitar a la Regional Córdoba realice cotización de los elementos: Detector de Humo, Cerradura, control de temperatura para verificar corresponda a especificaciones técnicas e informar a la Dirección Administrativa</t>
  </si>
  <si>
    <t>ARGR2014-CGR-TOL031</t>
  </si>
  <si>
    <t>TOLIMA</t>
  </si>
  <si>
    <r>
      <t xml:space="preserve">Hallazgo N° 31. Remisibilidad (A - D). Tolima
</t>
    </r>
    <r>
      <rPr>
        <sz val="10"/>
        <rFont val="Arial"/>
        <family val="2"/>
      </rPr>
      <t>En la revisión efectuada a la Resolución 2122 de 20 de noviembre de 2014 “Por la cual se decreta la remisión de la acción de cobro”, se encontró que el ICBF Regional Tolima, inició el proceso de cobro coactivo pero no se evidenció la notificación del mandamiento de pago correspondiente a las obligaciones por concepto de aportes parafiscales, soportadas en las Resoluciones 138 del 16 de febrero de 2011 y 1585 de 15 de noviembre de 2011, para un total de $38,01 millones; en julio de 2011, el deudor entró en proceso de liquidación voluntaria, dentro del cual se hizo parte el ICBF pero no fue posible la recuperación de estos recursos.</t>
    </r>
  </si>
  <si>
    <t>falta de eficiencia y efectividad en el seguimiento y control del proceso de cobro coactivo, lo que ocasionó castigo de la cartera por remisibilidad, situación que se viene presentando en forma reiterativa en esta Regional</t>
  </si>
  <si>
    <t>Coactivo efectuara riguroso control integral a los procesos que cursan en este despacho.</t>
  </si>
  <si>
    <t>Establecer una tabla de control para realizar jornadas mensuales de seguimiento y control integral a los procesos, se evidencie y alerte el vencimiento de  los mismos, notificaciones, prescripción de las obligaciones y estado de las medidas cautelares. Este Control deberá ser presentado por el abogado ejecutor a la Coordinación Jurídica</t>
  </si>
  <si>
    <t>Tabla control.</t>
  </si>
  <si>
    <t>Inlcuir en los compromisos de evaluación del abogado Ejecutor un informe bimensual para el Comité de Fiscalización sobre estado integral de los procesos,</t>
  </si>
  <si>
    <t>Acta Comité de Fiscalización</t>
  </si>
  <si>
    <t>ARGR2014-CGR-TOL032</t>
  </si>
  <si>
    <r>
      <t xml:space="preserve">Hallazgo N° 32. Mandamiento de pago y Notificaciones (A- D). Tolima
</t>
    </r>
    <r>
      <rPr>
        <sz val="10"/>
        <rFont val="Arial"/>
        <family val="2"/>
      </rPr>
      <t>El ICBF Regional Tolima durante la vigencia 2014, castigó cartera por la modalidad de prescripción por concepto de deudores en los procesos de ADN - Acido Desoxirribo Nucleico (pruebas de paternidad), resueltos a su favor en las respectivas sentencias judiciales, sin que se evidencien acciones efectivas como se observa en lo siguiente: 
En el 2006 y 2007 se avocó conocimiento, pero no se encuentra evidencia documental que se haya librado mandamiento de pago, lo que dio lugar a que se decretara la prescripción por $5,29 millones. Así mismo, avocó conocimiento en 2006 y 2007, basado en las respectivas sentencias a su favor relacionadas con deudores por concepto de pruebas de ADN, libró mandamiento de pago mediante los respectivos actos administrativos, sin ser notificados a los deudores, dando lugar a que se configurara la prescripción de las obligaciones soportadas en las correspondientes Resoluciones por $2,7 millones.</t>
    </r>
  </si>
  <si>
    <t>falta de eficiencia y efectividad en el seguimiento y control al proceso de gestión de cobro por parte de la administración, al no realizar los respectivos mandamientos de pago en algunos casos y notificaciones en otros, lo que generó castigo de la cartera por prescripción, situación que se viene presentando en forma reiterativa en esta Regional</t>
  </si>
  <si>
    <t>ARGR2014-CGR-TOL052</t>
  </si>
  <si>
    <r>
      <t xml:space="preserve">Hallazgo N° 52. Capacidad financiera exigida para los contratos de aportes (A). Tolima 
</t>
    </r>
    <r>
      <rPr>
        <sz val="10"/>
        <rFont val="Arial"/>
        <family val="2"/>
      </rPr>
      <t>En desarrollo del proceso contractual, correspondiente al contrato Nro. 274 del 29 de julio de 2014, con el objeto de atender a la primera infancia en el marco de la estrategia de cero a siempre, específicamente a los niños y niñas menores de cinco años de familias en situación de vulnerabilidad de conformidad con las directrices, lineamientos y parámetros establecidos por el ICBF, así como regular las relaciones entre las partes derivada de la entrega de aportes del ICBF a la entidad administradora del servicio, para que ésta asuma bajo su exclusiva responsabilidad dicha atención. Ésta se prestará en la modalidad familiar en las unidades de atención de jurisdicción del centro zonal de Espinal de la Regional Tolima teniendo en cuenta el valor de la canasta de referencia establecida en los documentos técnicos de la modalidad, se evidenciaron las siguientes inconsistencias:
1- Alcontrato número 274, se le dio el tratamiento de adición siendo un contrato nuevo.
2- Durante el mes de noviembre se realizó la entrega del paquete nutricional, sin establecer el tipo a que correspondía a 57 beneficiarios, sin tener en cuenta que aunque el valor es igual para todos, los productos cambian de acuerdo con las edades.
3- Para el primer desembolso el operador debía presentar el registro de los beneficiarios realmente inscritos y atendidos entre el 1 y el 30 de julio de 2014, y la relación de beneficiarios inscritos para el contrato 274 fue la misma que se realizó el 10 de noviembre de 2013 para el contrato 353 de 2013.</t>
    </r>
  </si>
  <si>
    <t>debilidades en la supervisión, generando riesgo de entregar paquetes nutricionales a quien no corresponda, incumpliendo requisitos para el desembolso al fundamentarse en datos de beneficiarios no actualizados</t>
  </si>
  <si>
    <t>Fortalecer los procesos de Supervisión mediante la verificación de cumplimiento por parte del supervisor de las obligaciones contractuales pactadas.</t>
  </si>
  <si>
    <t xml:space="preserve">Reiterar la Solicitud a la Dirección de Primera Infancia desde Asistencia Técnica para la asignación de equipo de Supervisión para cada centro zonal, sustentado en el informe ya elaborado y enviado con las necesidades de recurso humano requeridas por centro zonal
</t>
  </si>
  <si>
    <r>
      <t xml:space="preserve">Hallazgo N° 52. Capacidad financiera exigida para los contratos de aportes (A). Tolima 
</t>
    </r>
    <r>
      <rPr>
        <sz val="10"/>
        <rFont val="Arial"/>
        <family val="2"/>
      </rPr>
      <t>En desarrollo del proceso contractual, correspondiente al contrato Nro. 274 del 29 de julio de 2014, con el objeto de atender a la primera infancia en el marco de la estrategia de cero a siempre, específicamente a los niños y niñas menores de cinco años de familias en situación de vulnerabilidad de conformidad con las directrices, lineamientos y parámetros establecidos por el ICBF, así como regular las relaciones entre las partes derivada de la entrega de aportes del ICBF a la entidad administradora del servicio, para que ésta asuma bajo su exclusiva responsabilidad dicha atención. Ésta se prestará en la modalidad familiar en las unidades de atención de jurisdicción del centro zonal de Espinal de la Regional Tolima teniendo en cuenta el valor de la canasta de referencia establecida en los documentos técnicos de la modalidad, se evidenciaron las siguientes inconsistencias:
1- Alcontrato número 274, se ledioeltratamiento deadiciónsiendo un contrato nuevo.
2- Durante el mes de noviembre se realizó la entrega del paquete nutricional, sin establecer el tipo a que correspondía a 57 beneficiarios, sin tener en cuenta que aunque el valor es igual para todos, los productos cambian de acuerdo con las edades.
3- Para el primer desembolso el operador debía presentar el registro de los beneficiarios realmente inscritos y atendidos entre el 1 y el 30 de julio de 2014, y la relación de beneficiarios inscritos para el contrato 274 fue la misma que se realizó el 10 de noviembre de 2013 para el contrato 353 de 2013.</t>
    </r>
  </si>
  <si>
    <t xml:space="preserve">Verificación de cumplimiento de requisitos para pago por parte del Supervisor del Contrato, implementando como control la elaboración de un acta de reunión de equipo zonal que permita verificación de coberturas (número y edades),  RAM, registro contra cuéntame módulo de beneficiarios,  contra la rendición financiera e informe presentado por la Entidad Administradora 
</t>
  </si>
  <si>
    <t>Acta de Seguimiento Zonal</t>
  </si>
  <si>
    <t>Verificar en comité tecnico CDI Modalidad Familiar el cumplimiento total de requisitos para pago plasmando compromisos para corrección de inconsistencias detectadas en los informes del operador</t>
  </si>
  <si>
    <t>Acta Comité Tecnico Operativo de la modalidad Familiar.</t>
  </si>
  <si>
    <t>ARGR2014-CGR-TOL077</t>
  </si>
  <si>
    <r>
      <t xml:space="preserve">Hallazgo N° 77. Procesos Sancionatorios  (A – D). Tolima
</t>
    </r>
    <r>
      <rPr>
        <sz val="10"/>
        <rFont val="Arial"/>
        <family val="2"/>
      </rPr>
      <t>A través de la supervisión de los contratos 174-2014  y 279-2014, en mayo y noviembre de 2014 respectivamente, se solicitó a la Oficina Jurídica del Instituto Colombiano de Bienestar Familiar, el inicio de proceso sancionatorio a los operadores por incumplimiento de obligaciones específicas y plazos suscritos para presentar el plan de mejoramiento y ejecución de los mismos, sin que hasta la fecha (mayo de 2015)se hayan dado dichas aperturas</t>
    </r>
  </si>
  <si>
    <t>falta de eficiencia, eficacia y apoyo oportuno de la Oficina Jurídica, lo que generó ausencia de control del Instituto ocasionando con ello el incumplimiento de las cláusulas contractuales poniendo en riesgo los recursos del Estado.</t>
  </si>
  <si>
    <t>Verificar en Comité Estratégico Ampliado el Estado de los procesos sancionatorios en trámite.</t>
  </si>
  <si>
    <t>Elaborar y sustentar ante el Comité por parte de jurídica un informe actualizado sobre solicitudes de procesos sancionatorio</t>
  </si>
  <si>
    <t>Acta Comité Estratégico Ampliado</t>
  </si>
  <si>
    <t>Presentar a Comité Estratégico informe avances en procesos sancionatorios</t>
  </si>
  <si>
    <t>ARGR2014-CGR-TOL078</t>
  </si>
  <si>
    <r>
      <t xml:space="preserve">Hallazgo N° 78. Actas de visita precontractual (A). Tolima
</t>
    </r>
    <r>
      <rPr>
        <sz val="10"/>
        <rFont val="Arial"/>
        <family val="2"/>
      </rPr>
      <t>En el contrato No. 274 de 2014 no se realizó la visita precontractual exigida y en el contrato No. 168 de 2014 pese a existir el acta de visita, no fue efectiva dado que las sedes donde iban a funcionar los Hogares Comunitarios de Bienestar - HCB, no se encontraban en condiciones de funcionamiento al inicio de ejecución del mismo, hecho que no fue advertido en ningún momento por el ICBF</t>
    </r>
  </si>
  <si>
    <t>falta de oportunidad en la práctica de los requisitos precontractuales por parte de las supervisiones y debilidades en la revisión de los estudios y documentos previos, lo que generó que la prestación del servicio no cumpliera con los estándares de calidad requeridos, al no tener certeza de la capacidad técnica de operación por no contar con la visita a las instalaciones de los operadores y conllevó a que se firmara el contrato 168, sin que se pudiera  iniciar su ejecución el primero de febrero de 2014 como estaba previsto sino dos semanas después, perjudicando de esta manera tanto a la población infantil como a los padres de familia</t>
  </si>
  <si>
    <t>Garantizar la realización de visita precontractual para la elaboración de cada uno de los contratos que lo requieran, verificando que la infraestructura cumple con los estandares definidos</t>
  </si>
  <si>
    <t>Verificar por parte del Coordinador de Centro Zonal el cumplimiento de todos los requisitos previos para la elaboración de cada contrato, especialmente las condiciones de la infraestructura</t>
  </si>
  <si>
    <t>Estudios Previos completos</t>
  </si>
  <si>
    <t>Verificar por parte del Coordinador de Grupo Jurídico  el cumplimiento de todos los requisitos previos para la elaboración de cada contrato</t>
  </si>
  <si>
    <t>ARGR2014-CGR-TOL099</t>
  </si>
  <si>
    <r>
      <t xml:space="preserve">Hallazgo N° 99. Contratación de prestación de servicios (A). Tolima
Prestación de servicios profesionales. </t>
    </r>
    <r>
      <rPr>
        <sz val="10"/>
        <rFont val="Arial"/>
        <family val="2"/>
      </rPr>
      <t>Durante la vigencia 2014, el Instituto Colombiano de Bienestar Familiar Regional Tolima, suscribió el contrato 021, con el objeto de Prestar los servicios profesionales en la Regional Tolima, para ejecutar acciones tanto misionales como de atención directa o de apoyo administrativo relacionado con el cumplimiento en la modalidad del proyecto C-320-1504-4, asistencia a la primera infancia nivel Nacional, por $32,43 millones, evidenciándose las siguientes inconsistencias:
- Se fundamentaron jurídicamente los estudios previos con el artículo 3 del Decreto 2474, cuando éste fue derogado desde la vigencia 2012.
- En la descripción de la necesidad, no se describe el perfil profesional que se requiere para que preste sus servicios a la entidad, sino que simplemente se dice que se necesita un profesional.
- En las características técnicas o especificaciones esenciales se establece que para efectos del objeto del contrato se ha definido el perfil requerido, pero allí no se especifica sino que se describen los requisitos para colaboradores de categoría asistencial, técnica y de profesional, sin hacer alusión a la profesión que se necesita para cumplir con el objeto del contrato.</t>
    </r>
  </si>
  <si>
    <t>debilidades en la elaboración de los estudios previos por parte del área encargada, lo quepuede generar que no se contrate con el profesional que realmente requiere la entidad para el cumplimiento de su misión institucional.</t>
  </si>
  <si>
    <t>Garantizar el contenido y cumplimiento de los  requisitos  previos para la elaboración de cada uno de los contratos de prestación de servicios</t>
  </si>
  <si>
    <t>Verificar por parte del area de gestión humana de la Coordinación Administrativa  el cumplimiento de todos los requisitos previos para la elaboración de cada contrato y el contenido de los mismos</t>
  </si>
  <si>
    <t>ARGR2014-CGR-TOL120</t>
  </si>
  <si>
    <r>
      <t xml:space="preserve">Hallazgo N° 120. Características espaciales CDI (A - IP). Tolima
</t>
    </r>
    <r>
      <rPr>
        <sz val="10"/>
        <rFont val="Arial"/>
        <family val="2"/>
      </rPr>
      <t xml:space="preserve">
En la visita realizada  a los Centros de Desarrollo Infantil en los que se intervino con obra civil en el año 2014, el primero denominado “Ciudad Musical” (Nazareth) ubicado en el Barrio Nazareth, el segundo denominado Los Ocobos (Travesuras) en el Barrio Jordán de la ciudad de Ibagué, se evidenció que las características espaciales de las dos edificaciones presentan las siguientes falencias:
CDI Ciudad Musical
- En la sala cuna se encuentra que en el área lactario no se dispone de una estufa.
- Todas las puertas de la edificación abren hacia el interior, la guía especifica que la puerta de acceso debe abrir hacia el exterior, de tal forma que permita la fácil evacuación.
- La altura de los enchapes de todos los baños no cumplen con la altura mínima de 1.80m.
- El club infantil debe estar dotado con un depósito de 12m2 y el que se construyó en esta área de aprendizaje es de 3.66m2.
- El baño de discapacitados no contiene espejo de pared.
- El parque infantil debe tener una superficie en grama sintética y el construido en este CDI se encuentra ubicado sobre una superficie en grama natural.
- En la dotación de la cocina especifica 8 estufas y únicamente hay 7.
- El depósito de basuras únicamente tiene acceso por el interior de la edificación.
CDI Los Ocobos
- En la batería sanitaria del comedor se encuentra una ducha de tipo convencional, no ducha teléfono como exige desde la normatividad de 2011.
- En el área de sala cuna, el espacio lactario no dispone de estufa dentro de la dotación existente.
- En el área de administración, el espacio de coordinación está ocupado por la enfermería y el espacio de enfermería por la coordinación con un puesto de trabajo, además el depósito no se construyó para la enfermería sino para la coordinación, por tal motivo se trasladó la enfermería al espacio de coordinación para almacenar la bienestarina. Esto implica perder la infraestructura dispuesta para la enfermería que se diferencia por tener guarda escobas en media caña de fácil aseo. 
- En el área de lavandería la lavadora – secadora se encuentra instalada en el corredor de la cocina, ya que la lavandería queda en el exterior de la edificación y por seguridad no la sacan.
- El parque infantil debe tener una superficie en grama sintética y el construido en este CDI se encuentra ubicado sobre una superficie en grama natural.</t>
    </r>
  </si>
  <si>
    <t>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t>
  </si>
  <si>
    <t>Teniendo en cuenta que los procesos de construccion y dotación fueron adelantados desde el nivel nacional, se solicitará a la Direccion Administrativa para que realice las respectivas adecuaciones con el fin de dar cumplimiento a los lineamientos establecidos para la construccion de CDI.</t>
  </si>
  <si>
    <t>Solicitud de revision desde Area Administrativa al grupo de infraestructura de la sede nacional con el fin de diagnosticar y corregir  las falencias encontradas en las ediificaciones de los CDI.</t>
  </si>
  <si>
    <t>Presentar por parte del grupo administrativo a Comité Estratégico informe avances en la infraesctructura de CDI</t>
  </si>
  <si>
    <t>ARGR2014-CGR-TOL145</t>
  </si>
  <si>
    <r>
      <t xml:space="preserve">Hallazgo N° 145. Conciliación judicial y extrajudicial (A). Tolima 
</t>
    </r>
    <r>
      <rPr>
        <sz val="10"/>
        <rFont val="Arial"/>
        <family val="2"/>
      </rPr>
      <t xml:space="preserve">
En el trámite del proceso reivindicatorio de dominio N° 73411140890220100028300, se ha dado la suspensión de la audiencia de conciliación en repetidas ocasiones, sin que a la fecha se haya decidido sobre la cesión de la propiedad, distinguida con el número N° 364-7574, ubicada en el Municipio de Líbano Tolima, por lo que el bien no se encuentra prestando ninguna utilidad, tal y como se desprende del expediente donde se resalta que se inició el 10 de noviembre/2010</t>
    </r>
  </si>
  <si>
    <t>falta de control y seguimiento de la Administración sobre los bienes adquiridos por vocación hereditaria y a falta de eficiencia y eficacia del comité de conciliación del nivel central de la entidad, al no tomar acciones de manera oportuna para el saneamiento de los bienes, lo que genera gastos en desplazamientos para asistir a las audiencias, las cuales son aplazadas en repetidas ocasiones y que el bien no se encuentre prestando ninguna utilidad al Estado.</t>
  </si>
  <si>
    <t>Teniendo en cuenta que estos procesos son supervisados desde el nivel nacional, se reiterará mediante oficio a la Oficina Jurídica las instrucciones pertinentes para sanear los bienes</t>
  </si>
  <si>
    <t>Reiterar desde la Coordinación Juridica a la Oficina Jurídica Nacional el caso y solicitar Instrucciones</t>
  </si>
  <si>
    <t>ARGR2014-CGR-TOL146</t>
  </si>
  <si>
    <r>
      <t xml:space="preserve">Hallazgo N° 146. Fallo de adjudicación (A). Tolima
</t>
    </r>
    <r>
      <rPr>
        <sz val="10"/>
        <rFont val="Arial"/>
        <family val="2"/>
      </rPr>
      <t>El fallo de adjudicación del proceso de vocación hereditaria Nº 73275408901420040021900, no fue registrado porque el denunciante incluyó el inmueble distinguido con el número 360-0009927, ubicado en el municipio del Guamo con una extensión de 18 hectáreas y en la sentencia que aprueba el trabajo de participación se identificó un inmueble con área de 32.8 hectáreas, excediendo lo consignado en el folio de matrícula inmobiliaria antes señalado, teniendo que efectuarse posteriormente un nuevo trabajo de partición donde se incluyera el inmueble faltante, prolongándose innecesariamente el trámite</t>
    </r>
  </si>
  <si>
    <t>falta de oportunidad en la presentación de la demanda y seguimiento de parte de la entidad a las actuaciones del denunciante, lo que pone en riesgo dicha propiedad ya que pueden presentarse constituciones de pertenencias a favor de un tercero y afectar la adjudicación de los bienes que por ley le corresponden a la Institución</t>
  </si>
  <si>
    <t>Presentar en Comité de bienes los casos para estudio y decisión</t>
  </si>
  <si>
    <t>Preparar y sustentar desde Jurídica el informe de cada caso para el Comité de Bienes</t>
  </si>
  <si>
    <t>Acta Comité de Bienes</t>
  </si>
  <si>
    <t>Analizar y Definir en Comité de bienes el camino a seguir en cada caso</t>
  </si>
  <si>
    <t>ARGR2014-CGR-TOL147</t>
  </si>
  <si>
    <r>
      <t xml:space="preserve">Hallazgo N° 147. Sucesión (A). Tolima
</t>
    </r>
    <r>
      <rPr>
        <sz val="10"/>
        <rFont val="Arial"/>
        <family val="2"/>
      </rPr>
      <t xml:space="preserve">
El Instituto colombiano de Bienestar Familiar Regional Tolima, a la fecha no ha realizado el registro de los inmuebles distinguidos con los números 350-3663, 350-3551, 350-47199 ubicados en el Municipio de Ibagué, porque se encuentran con varias acreencias, pese a que en múltiples ocasiones el contratista- denunciante le solicitó a la entidad, autorización para que con los dineros producto de los arrendamientos de los inmuebles adjudicados, se pagaran las acreencias y de igual forma los derechos de registro y de esta forma poder entregar los bienes saneados al Instituto, que a la fecha no han sido  atendidos</t>
    </r>
  </si>
  <si>
    <t>debido a falta de gestión de la Administración al no tomar decisiones oportunas respecto a los requerimientos que surgen de los procesos, y debilidades en la supervisión del contrato al no realizar seguimiento, lo que pone en riesgo los bienes del Estado al dar lugar a la constitución de pertenencias y a que la institución incurra en gastos que podrían evitarse en el evento de entrar a dirimir controversias sobre propiedad</t>
  </si>
  <si>
    <t>Analizar y Definir en Comité estratégico el camino a seguir en cada caso</t>
  </si>
  <si>
    <t>ARGR2014-CGR-TOL160</t>
  </si>
  <si>
    <r>
      <t xml:space="preserve">Hallazgo N° 160. Gestión ambiental (A). Tolima 
</t>
    </r>
    <r>
      <rPr>
        <sz val="10"/>
        <rFont val="Arial"/>
        <family val="2"/>
      </rPr>
      <t>En la evaluación realizada a la ejecución del Plan de Gestión Ambiental del ICBF Regional Tolima, se evidenciaron debilidades en la planeación y programación del plan de gestión ambiental 2014, como se muestra en el cuadro No. 140</t>
    </r>
  </si>
  <si>
    <t>eficiencia y eficacia en el seguimiento y control del eje temático ambiental dentro del sistema de gestión de calidad, ocasionando que no se prevengan, mitiguen ó corrijan los impactos ambientales de manera oportuna.</t>
  </si>
  <si>
    <t>Realizacion desde Administrativa de un efectivo seguimiento a las actividades contenidas en el Plan de Gestion Ambiental de la Regional Tolima.</t>
  </si>
  <si>
    <t>Reunion mensual con la Ingeniera Ambiental para la revisión del PGA para el seguimiento de los indicadores.</t>
  </si>
  <si>
    <t>ARGR2014-CGR-TOL161</t>
  </si>
  <si>
    <r>
      <t xml:space="preserve">Hallazgo N° 161. Almacenamiento del agua (A). Tolima
</t>
    </r>
    <r>
      <rPr>
        <sz val="10"/>
        <rFont val="Arial"/>
        <family val="2"/>
      </rPr>
      <t>el ICBF Regional Tolima no realizó el mantenimiento y lavado del tanque de almacenamiento de agua potable, en la frecuencia estipulada en la normatividad vigente durante el 2014</t>
    </r>
    <r>
      <rPr>
        <b/>
        <sz val="10"/>
        <rFont val="Arial"/>
        <family val="2"/>
      </rPr>
      <t xml:space="preserve">
</t>
    </r>
  </si>
  <si>
    <t>falta de eficiencia de la administración, al no implementar un plan de lavado y desinfección periódico del tanque anteriormente mencionado, generando el riesgo que se desarrollen agentes patógenos y su posterior transmisión a los usuarios externos e internos, constituyéndose en un riesgo de salud pública e incumpliendo el plan de gestión ambiental de la Entidad</t>
  </si>
  <si>
    <t>Realizar desde Administrativa un Cronograma Anual para el lavado de los tanques de los inmuebles de la Sede Regional Y los Centros Zonales, solicitar los recursos a la sede nacional para cumplir con esta norma y hacer el seguimiento para cumplimiento del cronograma propuesto.</t>
  </si>
  <si>
    <t>En la programación anual solicitar los recursos para la contratación del servicio de lavado de tanques, para dar cumplimiento a la programación realizada por la Ingeniera Ambiental y hacer seguimiento al cumplimienbto de la programación.</t>
  </si>
  <si>
    <t>Acta de Sustentación de Programacion</t>
  </si>
  <si>
    <t>Reunion mensual con la Ingeniera Ambiental para la revisión del cronograma planteado,</t>
  </si>
  <si>
    <t>ARGR2014-CGR-TOL167</t>
  </si>
  <si>
    <r>
      <t xml:space="preserve">Hallazgo N° 167. Cartera (A). Tolima
Confirmación saldos cartera. </t>
    </r>
    <r>
      <rPr>
        <sz val="10"/>
        <rFont val="Arial"/>
        <family val="2"/>
      </rPr>
      <t>El ICBF Regional Tolima, al cierre de la vigencia 2014, no realizó en forma adecuada conciliación y depuración de saldos por concepto de deudores de aportes parafiscales, presentando la siguiente inconsistencia (cuadro No. 160 Confirmación saldos cartera) Esta diferencia constituye una deuda incobrable teniendo en cuenta que se trata de una entidad pública en liquidación y tomada en posesión por la superintendencia de servicios públicos mediante Resolución SSPP-20061300036085 del 28-09-2006, fecha a partir de la cual, fueron suspendidos los pagos.</t>
    </r>
  </si>
  <si>
    <t>debilidades en el saneamiento de la cartera, así como en la conciliación de operaciones recíprocas con entidades públicas, lo que ocasiona incertidumbre en las cuentas: 140202 Aportes sobre la nómina ICBF; 147083 Otros Intereses y 3225 Resultado de ejercicios anteriores.</t>
  </si>
  <si>
    <t xml:space="preserve">Con relación  a la circularización,  como se biene realizando, en forma trimestral.  Se establece  un control que permita evidenciar la respuesta de cada requerimiento de información del ICBF,  con el objeto de  hacer  seguimiento y de ser el caso reiterar  y gestionar en  las entidades   que tienen  ausencia de  respuesta .  </t>
  </si>
  <si>
    <t xml:space="preserve">Generar informe  una vez se  envie los oficios de reciprocidad,  donde se evidencie como minimo, cuantos oficios fueron enviados, aquien y  validación con el SIIF.  Si no hay respuesta  generar historico de ello y hacer seguimiento en lo  posible.   Este informe se genera dos meses despues de la reciprocidad. </t>
  </si>
  <si>
    <t>Archivo control. (el primero  en dic 5 de 2015 y  el segundo en marzo 5  2016)</t>
  </si>
  <si>
    <t>ARGR2014-CGR-TOL171</t>
  </si>
  <si>
    <r>
      <t xml:space="preserve">Hallazgo N° 171. Causación de intereses (A). Tolima
</t>
    </r>
    <r>
      <rPr>
        <sz val="10"/>
        <rFont val="Arial"/>
        <family val="2"/>
      </rPr>
      <t>El ICBF Regional Tolima durante la vigencia 2014 no causó la totalidad de los intereses de cartera por concepto de aportes parafiscales, tal como se muestra a continuación:
El recaudo de intereses durante la vigencia 2014 fue de $62,77 millones (según información del área de recaudo de la Regional Tolima); adicionalmente al cierre de la vigencia 2014 quedó un saldo en la cuenta 147083 deudores Otros Intereses de $385,65 millones, dando como resultado un total de ingresos por incorporar en la vigencia 2014 por $448,42 millones de los cuales $226,66 millones corresponde a vigencias anteriores y el valor restante a vigencia actual; lo anterior, en razón a que el saldo inicial de esta cuenta a 01.01.2014 estaba en $0. Al revisar la información contable a diciembre 31 de 2014, se observa que se causaron ingresos en la cuenta 411003- intereses - por $96,20 millones y ajuste a ingresos de ejercicios anteriores por $205,51 millones en la cuenta 481509, para un total de $301,71 millones, quedando un saldo de ingresos pendiente por registrar contablemente de $146,72 millones.
Adicionalmente, se evidencia que la causación contable no se realizó en forma mensual, sino que se realizaron ajustes al cierre de la vigencia por disposición del nivel central del ICBF</t>
    </r>
  </si>
  <si>
    <t>debilidades en el procedimiento establecido por el nivel central del ICBF para la causación de intereses, lo que genera una subestimación de las cuentas 3230 resultado del ejercicio por $125,56 millones, 3225 resultado de ejercicios anteriores por $21,15 millones y una sobrestimación de la cuenta 320801001 Capital fiscal por $146,72 millones.</t>
  </si>
  <si>
    <t>En atención a que esta actividad fue eventual  en atención al proceso de adaptación de cuentas  del SIF ICBF al SIIF NACIÓN y que  para la presente vigencia ya se esta registrando en forma mensual.   Se continuara causando mensualmente  y  generando el respectivo soporte.</t>
  </si>
  <si>
    <t>Causar mensualmente los intereses.</t>
  </si>
  <si>
    <t xml:space="preserve">reporte contable de causación de intereses. </t>
  </si>
  <si>
    <t>ARGR2014-CGR-TOL177</t>
  </si>
  <si>
    <r>
      <t xml:space="preserve">Hallazgo N° 177. Construcciones en curso (A). Tolima
</t>
    </r>
    <r>
      <rPr>
        <sz val="10"/>
        <rFont val="Arial"/>
        <family val="2"/>
      </rPr>
      <t xml:space="preserve">
El ICBF Regional Tolima reveló en la información financiera, un saldo a diciembre 31 de 2014 en la cuenta 161501 por $11.228,26 millones correspondiente a los convenios 081 de 2010; 218, 263, 265, 514, 525, 501 de 2011; 3322 de 2012; 1498 y 1640 de 2013 por concepto de desembolsos efectuados por el Nivel Central para proyectos de interventoría, diseño, construcción, adecuación y dotación de Jardines Infantiles, Centros de Desarrollo Integral y Centros Zonales, los cuales se encuentran en su totalidad terminados, construidos y pendientes de legalizar debiendo estar registrados en la cuenta 164027- Edificaciones pendientes de legalizar</t>
    </r>
  </si>
  <si>
    <t>debilidades en el suministro de información del nivel central hacia las regionales en cuanto a los soportes de los registros efectuados directamente por la Dirección Financiera del ICBF en el SIIF Nación, lo que no permite efectuar los ajustes y reclasificaciones pertinentes en forma oportuna y exacta, generando sobrestimación de la cuenta 161501 -Construcciones en Curso-por $11.228,26 millones y subestimación de la cuenta 164027-Edificaciones pendientes de legalizar, en igual cuantía</t>
  </si>
  <si>
    <t>Programar Comites de Gestión de bienes en los que se revisen los avances en la legalizacion de convenios registrados en la cuenta 161501 y se con base en estos avances se tomen decisiones para lograr La Legalización de estos convenios registrados en la cuenta mencionada. Lo anterior teniendo en cuenta que que estas legalizaciones estan sujetas a los avances en el aporte de la documantación requerida para los registros por parte del grupo de gestion de bienes de la sede nacional.</t>
  </si>
  <si>
    <t>Programar Comité de Gestión de bienes cada 2 meses, con el proposito de verificar los avances y de acuerdo a estos asignar los respectivos compromisas con el objeto de avanzar en la actualización de la cuenta de Construcciones en curso.</t>
  </si>
  <si>
    <t>Acta Comité Gestión de Bienes</t>
  </si>
  <si>
    <t>ARGR2014-CGR-TOL181</t>
  </si>
  <si>
    <r>
      <t xml:space="preserve">Hallazgo N° 181. Baja de bienes (A). Tolima
</t>
    </r>
    <r>
      <rPr>
        <sz val="10"/>
        <rFont val="Arial"/>
        <family val="2"/>
      </rPr>
      <t>No se efectuó el registro contable correspondiente al proceso de baja de bienes muebles inservibles realizado mediante acta del comité de bienes del ICBF Regional Tolima con fecha 25 de junio de 2014 y subastados el 19 de diciembre de 2014, ni se retiraron los bienes de los inventarios.</t>
    </r>
  </si>
  <si>
    <t>debilidades de control interno contable e inoportunidad en el flujo de información desde el nivel central el ICBF hacia las regionales, lo que ocasionó sobrestimación de las cuentas 1635 Bienes muebles en bodega por $22,13 millones; 1655 Maquinaria y equipo por $14,78 millones; 1665 Muebles, enseres y equipo de oficina por $14,35 millones; 1670 Equipo de comunicación y computación por $154,10 millones; 1680 Equipo de comedor por $1,03 millones y 1685 Depreciación acumulada (CR)-$192,32 millones Así mismo, se generó subestimación de la cuenta 147078 Enajenación de activos por $0,23 millones y sobrestimación de la cuenta 323001 Utilidad o excedente del ejercicio por $13,43 millones.</t>
  </si>
  <si>
    <t xml:space="preserve">Desde el area financiera se apoyara  al area administrativa, realizando seguimiento a las acciones según compromisos adquiridos que tengan que ver con los estados financieros.  Una vez el area administrativa,  haga llegar las actas del comité de bienes al area contable de la regional. </t>
  </si>
  <si>
    <t>Seguimiento a las actas de Comites de Bienes.  (compromiso administrativa envio de actas).</t>
  </si>
  <si>
    <t>correo de alerta,   5 diciembre de 2015.</t>
  </si>
  <si>
    <t>ARGR2014-CGR-TOL190</t>
  </si>
  <si>
    <r>
      <t xml:space="preserve">Hallazgo N° 190. Cuentas por pagar (A). Tolima
</t>
    </r>
    <r>
      <rPr>
        <sz val="10"/>
        <rFont val="Arial"/>
        <family val="2"/>
      </rPr>
      <t>El Instituto Colombiano de Bienestar familiar Regional Tolima, constituyó Cuentas por Pagar para la vigencia 2014 por $74.956.393,00 correspondientes a los contratos de Aportes del programa primera infancia con el objetos de Atender a niños y niñas menores de cinco años en las unidades respectivas, suscritos entre el 10 y 31 de diciembre de 2014, teniendo como fundamento la constancia del Supervisor sobre el cumplimiento de alistamiento, cuando éste no es el objeto de los contratos.</t>
    </r>
  </si>
  <si>
    <t>fallas en los controles por parte de los supervisores para la clasificación de los contratos, lo que generó sobreestimación de la cuenta 2401, cuentas por pagar en $74,96 millones y subestimación de la cuenta 3230 resultados del ejercicio</t>
  </si>
  <si>
    <t xml:space="preserve">Dar orientación desde Financiera a los supervisores de contrato, para que las cuentas de diciembre contengan el objeto del contrato, por si alguna de ellas queda como cuenta por pagar,  cumplan esta cuenta por pagar,  con el registro del objeto del contrato. </t>
  </si>
  <si>
    <t xml:space="preserve">Dar directriz y hacer seguimiento para que las certificaciones detallen objeto del contrato y  concepto de pago. </t>
  </si>
  <si>
    <t xml:space="preserve">1 correo y  acta de comité ampliado informando. </t>
  </si>
  <si>
    <t>ARGR2014-CGR-TOL194</t>
  </si>
  <si>
    <r>
      <t xml:space="preserve">Hallazgo N° 194. Pasivos estimados (A). Tolima
</t>
    </r>
    <r>
      <rPr>
        <sz val="10"/>
        <rFont val="Arial"/>
        <family val="2"/>
      </rPr>
      <t>EL ICBF-Regional Tolima, durante la vigencia 2014, en el registro contable de los litigios y demandas a favor y en contra del Instituto, presenta las siguientes inconsistencias:
1. No se causó el ingreso correspondiente al fallo del proceso judicial laboral 73853103000120020012100 a favor del ICBF, el cual se encuentra en estado “Terminado”, en cuantía de $6,08 millones, ni se cancelaron las cuentas de orden respectivas 831536- Deudores y 890506- Litigios por este valor. 
2. Los procesos judiciales civiles a favor del ICBF se encuentran registrados contablemente en las cuentas 812001 – 890506 por mayor valor equivalente a $233,80 millones, como resultado del proceso 73168310300120090002700 por $248,80 millones el cual se encuentra registrado contablemente a pesar de estar en estado terminado e irrecuperable y el proceso 73411140890220100028300 por $15 millones que no está registrado contablemente al cierre de la vigencia 2014.
3. Los procesos judiciales administrativos en contra, se encuentran registrados contablemente por un mayor valor equivalente a $182,57 millones, en las cuentas de orden 912004- Administrativos y 990505 - Litigios, correspondiente a la diferencia en el proceso 73001333300420120021100 registrado contablemente por el valor inicial del mismo ($182,57 millones) frente al valor real del proceso por $40,50 millones según expediente y auto del 26 de noviembre de 2014 que aprobó la conciliación.
4. La provisión para contingencias a diciembre 31 de 2014 no se encuentra ajustada a la estimada por la oficina jurídica de la Regional Tolima,  presentando en la cuenta 271005 Litigios un saldo mayor equivalente a $33,48 millones.</t>
    </r>
  </si>
  <si>
    <t>debilidades de los cruces efectuados entre áreas y del flujo de información que las diferentes dependencias deben reportar al área contable lo que ocasiona subestimación de las cuentas 147079 y 3230 Resultado del ejercicio y sobrestimación de las cuentas de orden 831536- Deudores y 890506- Litigios en cuantía de $6,08 millones; así mismo sobrestimación de las cuentas de orden deudoras 812001 – Civiles y 890506 – Derechos contingentes por contra (CR) por $233,80 millones; sobrestimación de las cuentas de orden acreedoras 912004- Administrativos y 990505 – Litigios por $182,57 millones; subestimación de la cuenta 246002 Litigios y sobrestimación de la cuenta 271005 Litigios por $40,50 millones; sobrestimación de las cuentas 271005 litigios y 3230 Resultado del ejercicio por $33,48 millones</t>
  </si>
  <si>
    <t xml:space="preserve">Desde el area financiera,  se hara levantamiento con el apoyo del area juridica,  de una base de procesos y su estado,  para realizar seguimiento por tiempo y  generar alertas al area juridica.  </t>
  </si>
  <si>
    <t xml:space="preserve">Levantamiento de información por procesos y su estado desde el area contable en una base de datos única, para realizar alertas y acompañamiento mensual. </t>
  </si>
  <si>
    <t>ARGR2014-CGR-TOL232</t>
  </si>
  <si>
    <r>
      <t xml:space="preserve">Hallazgo N° 232. Sistema de Información Cuéntame (A). Tolima 
Sistema de información Cuéntame contrato 288 hogar infantil. </t>
    </r>
    <r>
      <rPr>
        <sz val="10"/>
        <rFont val="Arial"/>
        <family val="2"/>
      </rPr>
      <t>En el Contrato número 288 de 2014, suscrito por el Instituto Colombiano de Bienestar Familiar para ejecutarse en el municipio de Alpujarra a fin de brindar atención a 72 niñas y niños menores de 5 años, no se evidencia el cargue por parte del operador en el sistema de información dispuesto por el ICBF (CUENTAME) de los niños y niñas objeto del contrato</t>
    </r>
  </si>
  <si>
    <t>deficiencias en la supervisión del contrato, lo que genera que la información registrada en el sistema de información CUENTAME, no sea confiable ya que no refleja la realidad.</t>
  </si>
  <si>
    <t xml:space="preserve">Verificación de cumplimiento de requisitos para pago por parte del Supervisor del Contrato, implementando como control la elaboración de un acta de reunión de equipo zonal que permita establecer los avances cuantitativos y cualitativos en el cargue de información en el módulo de beneficiarios del aplicativo CUENTAME frente al  RAM e informes presentados por la Entidad Administradora 
</t>
  </si>
  <si>
    <t>En caso de detectar demoras o incumplimientos, el supervisor generará requerimiento</t>
  </si>
  <si>
    <t>Realizar seguimiento trimestral desde el grupo de Planeación de la regional para verificación de cumplimiento por parte del supervisor de las obligaciones contractuales pactadas.</t>
  </si>
  <si>
    <t>Acta de Visita a Centros Zonales</t>
  </si>
  <si>
    <t>ARGR2014-CGR-TOL244</t>
  </si>
  <si>
    <r>
      <t xml:space="preserve">Hallazgo N° 244. Contratos de aporte (A-BA). Tolima
</t>
    </r>
    <r>
      <rPr>
        <sz val="10"/>
        <rFont val="Arial"/>
        <family val="2"/>
      </rPr>
      <t>En el contrato de aporte No. 288 de 2014, celebrado con la Asociación de padres de familia del Hogar Infantil centro vecinal del niño JAIME OSORIO LOPEZ del municipio de Alpujarra Tolima, por $75,75 millones, cuyo objeto era la atención de 72 niños y niñas menores de cinco años, en el marco de la estrategia "De Cero a Siempre", en la modalidad de Hogar Infantil, se presentaron las siguientes deficiencias:
1. El ICBF pagó $0,76 millones, valor correspondiente a las raciones de 4 días no atendidos por parte del operador, ya que atendió 85 días y no los 89 días de atención directa estipulados en el contrato.
2. El ICBF pagó $0,83 millones, valor correspondiente a 4 cupos no utilizados en el periodo de agosto de 2014, ya que solo se atendió 68 niños y no 72 como lo indicaba el objeto contractual.
3. El ICBF pagó $0,83 millones, valor correspondiente a las raciones de los niños no atendidos por inasistencia durante la ejecución del contrato. (cuadro No. 217)</t>
    </r>
  </si>
  <si>
    <t>deficiencias en el control y seguimiento por parte del ICBF a la ejecución de los contratos e inexactitud en los informes presentados por el contratista, constituyendo un detrimento patrimonial por $2.42 millones</t>
  </si>
  <si>
    <t xml:space="preserve">Verificación de cumplimiento de requisitos para pago por parte del Supervisor del Contrato en reunión con el equipo de apoyo,  implementando como control la elaboración de un acta zonal que permita establecer los niños registrados adecuadamente en CUENTAME, en RAM, en informes de Supervisión frente a los informes presentados por la Entidad Administradora 
</t>
  </si>
  <si>
    <t xml:space="preserve">Verificar cobertura aleatoriamente en las UDS. </t>
  </si>
  <si>
    <t>Verificar en comité tecnico el cumplimiento total de requisitos para pago plasmando compromisos para corrección de inconsistencias detectadas en los informes del operador</t>
  </si>
  <si>
    <t>AE2014NYA-CGR-VAL-23A D3</t>
  </si>
  <si>
    <t xml:space="preserve">VALLE </t>
  </si>
  <si>
    <r>
      <rPr>
        <b/>
        <sz val="10"/>
        <rFont val="Arial"/>
        <family val="2"/>
      </rPr>
      <t>Hallazgo 23A. D3 Deficiencias  Contratación  ICBF</t>
    </r>
    <r>
      <rPr>
        <sz val="10"/>
        <rFont val="Arial"/>
        <family val="2"/>
      </rPr>
      <t xml:space="preserve">
Condición: En la contratación realizada por el ICBF para el  programa de alimentación    escolar  en   la  vigencia  2013,    no  se  evidencia   la   apropiado seguimiento y control, al cumplimiento del objeto contractual, por cuanto no se observaron los soportes de recibo de desayunos preparados e industrializados por parte de los responsables de las Instituciones educativas, aetas de supervisión, soportes de pago y aetas de liquidación.
Esto se pudo evidenciar en los siguientes contratos:
Contrato 1076 de 2012   para Brindar  el servicio  desayunos   objeto  del contrato de acuerdo  a la zona  9 (Sevilla,  Caicedonia,  Andalucia,   Bugalagrande,   Riofrio, Trujillo   y   Tulua,   según   modalidad    de   atención,    la   ubicación y cupos asignados)
En el contrato 1076  no se encuentran informes de supervisión respecto de los avances en PAE, no hay acta de liquidación del contrato. Por otra parte dentro del expediente no se incluyen los formatos de recibo a satisfacción del suministro de alimentación escolar, firmados par representantes de las sedes educativas atendidas y no se evidencian actividades de supervisión, visitas o algún tipo de acciones de verificación, orientadas a establecer el cumplimiento del objeto contractual.
Convenio interadministrativo 502 de 2012   tiene varias disminuciones en el valor  inicial  según  10   dicho  por  cupos  no  atendidos  durante  el  mes  de septiembre de 2013, pero no se evidencian dentro del mismo los soportes que den fe del recibo de los alimentos en  las zonas donde  deberá prestarse el servicio.
Contrato 1073 de 2012,  no se evidencia dentro  del  contrato  1073 soportes financieros en los que la entidad de fe del pago de los gastos y de los dineros por el cumplimiento del objeto contractual, pero se cuenta con informe final de supervisión en el cual de igual manera no se certifican los pagos
En el contrato 1075 de 2012: a desarrollar en la zona 5 del Departamento del Valle del Cauca: Cartago (Alcalá, Ansermanuevo, Argelia, Cartago, EI Águila, EI Cairo,  La Victoria,  Obando y  Ulloa), se  presentaron  modificaciones con respecto al  número de cupos,  pero no se informa en  que  Instituciones se prestara el servicio además no se cuenta con soportes de recibo a satisfacción por parte de las autoridades de  las Instituciones educativas, esto debido a la falta  de  seguimiento y  control  (no hay  informes  de  supervisión  dentro del expediente) de por  parte de la supervisión del  contrato que  no requirió al operador los soportes idóneos del cumplimiento del objeto contractual como son las aetas de entrega en las sedes educativas, en  las que se consigna información sobre cuantos días se recibió el suministro, cuántos alumnos recibieron y de que grados.
EI contrato no cuenta con informes de supervisión en la carpeta contractual, no hay certificados financieros de pago de aporte al operador, esto debido a la falta de seguimiento y control en la labor de supervisión e interventoría ya que no se encuentran en el contratos los informes de supervisión 0  interventoría, 10 que genera que no se puedan identificar posibles inconsistencia 0 inconformidades por parte del operador 0 eI ICBF.
...
Además se origina en las insuficientes tareas de seguimiento y control por parte de la supervisión del contrato que no requirió al operador los soportes idóneos del cumplimiento del objeto contractual como son las aetas de entrega en las sedes educativas, en las que se consigna información sobre cuantos días se recibió el suministro, cuántos alumnos recibieron, de que grados, y además se permite a la comunidad educativa plasmar las observaciones de satisfacción 0 insatisfacción respecto de la prestación del servicio.
Efecto:   Esto no permite efectuar su análisis y evidenciar 10 transcurrido durante su ejecución, además de conceptuar sobre la debida destinación de los recursos del Estado, los informes y actas de entrega son el instrumento idóneo a partir del cual se puede establecer que las raciones alimenticias se entregaron  realmente, en número y condiciones establecidas en el contrato.
Hallazgo con connotación disciplinaria
</t>
    </r>
  </si>
  <si>
    <t>Causa: Esto debido a las deficiencias en las labores de supervisión y  la falta de organización del expediente como una integralidad.</t>
  </si>
  <si>
    <t>Realizar la liquidación de los contratos del programa de Alimentación escolar PAE que se encuentran pendientes de Liquidación.</t>
  </si>
  <si>
    <t>1, Realizar la Liquidación de los 23  Contratos de la Programa de Alimentación Escolar PAE pendientes por Liquidar.</t>
  </si>
  <si>
    <t xml:space="preserve">Como avance se envia memorando a la Sede de la Dirección General No. 009568 del Octubre 23 de 2014 a la Dra. Sandra LILiana Roja Blanco.
Se Reitera Menorando No. 000578 de enero 19 de 2015, a la Dra. Sandra Liliana Roya Blanco, Secretaria General del ICBF Sede Nacional, sobre directriz que debe asumir la Regional Valle, respecto a la Liquidación de los contratos del Plan de Alimentación escolar- PAE, vigencia 2013,
En el mes de julio se realizo la liquidación correspondientes a 35 contratos PAE :  9 Contratos suscritoe en el 2012 y 26 contratos de 2013 por el Consorcio C&amp;G
Mediante correo electrónico del dia 21 de julio enviado   a la Doctora LUISA FERM¿NADA MACHADO – Coordinadora del Grupo Pos contractual- Sede Nacional,  al cual se adjuntó documentación correspondiente concepto sobre la viabilidad de actas de liquidación proyectadas por esta Oficina, en consecuencia en fecha 28 de julio de 2015, se recibe correo electrónico procedente de  la Coordinadora Grupo Pos contractual, en el cual se indica la necesidad de absolver algunas inquietudes, por lo cual se procede en fecha 30 de julio de 2015,  por correo electrónico, a dar respuesta a la solicitud, el 12, 28 de agosto  de 2015, se reitera la necesidad de que se absuelva lo solicitado por la oficina jurídica, a la fecha nos encontramos en espera de una respuesta, en virtud de que por directriz Sede Nacional, estos contratos relacionados con el Programa de Atención Escolar – PAE, deben estar liquidados el 30 de septiembre de 2015.
Mediante memorando con Radicación No.011656 de agosto 14 de 2015, se puso en conocimiento de la Dra. CATALINA PIMIENTO GOMEZ- Directora de Contratación – Sede Nacional, todos las diligencias que esta Oficina ha realizado en relación con el trámite que conduzca a la liquidación de estos contratos.
</t>
  </si>
  <si>
    <t>ARGR2013-CGR-DG032</t>
  </si>
  <si>
    <r>
      <rPr>
        <b/>
        <sz val="10"/>
        <rFont val="Arial"/>
        <family val="2"/>
      </rPr>
      <t>H32. VALLE. INVERSIÓN RECURSOS DE ALISTAMIENTO ALIMENTACiÓN ESCOLAR (A, IP)</t>
    </r>
    <r>
      <rPr>
        <sz val="10"/>
        <rFont val="Arial"/>
        <family val="2"/>
      </rPr>
      <t xml:space="preserve">
La cláusula cuarta de los contratos de aporte N° 76.26.12.1074, 1068, 1067 y 1077, suscritos en diciembre de 2012, para el Programa de Alimentación Escolar - PAE, relacionada con obligaciones técnicas del operador para la modalidad de ración preparada en sitio, establecen el cumplimiento de la etapa de  alistamiento.
Los citados contratos contemplan el pago integral del servicio (suministros alimentario, pago a las manipuladoras, componente administrativo) y un anticipo equivalente al 9.5% del valor del contrato que corresponde al alistamiento.
No se observó en el primer informe del supervisor, la autorización para realizar esta actividad, ni el cumplimiento de ella, clarificando el perfeccionamiento del contrato y el inicio de las labores escolares, ni la relación de causalidad de la inversión del anticipo.
Con base en la respuesta, la entidad adjunta soportes de inversión, sobre los cuales se requiere un análisis financiero, que permita diferenciar la inversión de los recursos con RP del 2012, de Ios recursos con RP del 2013 y la relación de causalidad de esos gastos.
Este hallazgo se trasladará para indagación preliminar, con el fin de examinar los soportes de pagos y conceptuar sobre la etapa de alistamiento, en relación con el tiempo dispuesto para su realización, en los Contratos PAE 76.26.12.1074,1068, 1067 Y 1077, anticipos por $285 millones, $533 millones, $607 millones y $891 millones respectivamente, para un totaí de $2.316 millones.</t>
    </r>
  </si>
  <si>
    <t xml:space="preserve">Ocasionado por falta de supervisión oportuna en la gestión, planeación contractual, inobservancia del clausulado del contrato, situación que pone en riesgo Ios recursos contemplados para el programa PAE que procura la cobertura educativa y la disminución total de la deserción escolar.
</t>
  </si>
  <si>
    <t>1. Realizar la Liquidación de los 23  Contratos de la Programa de Alimentación Escolar PAE pendientes por Liquidar.</t>
  </si>
  <si>
    <r>
      <rPr>
        <b/>
        <sz val="10"/>
        <rFont val="Arial"/>
        <family val="2"/>
      </rPr>
      <t xml:space="preserve">H33. VALLE. RENDICIÓN DE CUENTAS OPERADORES (A, D, IP, SA) </t>
    </r>
    <r>
      <rPr>
        <sz val="10"/>
        <rFont val="Arial"/>
        <family val="2"/>
      </rPr>
      <t xml:space="preserve">
La Guía del Sistema de Supervisión de los Contratos de Aporte suscritos con el ICBF y el Manual de Legalización de Cuentas Versión 2012,(...)
El 30 de abril de 2013 se expide la Resolución Interna del ICBF N° 2926 por el cual se incorporan a I.oSLineamientos Técnicos de los Pr.ogramas y Modalidades de Restablecimient.o de Derechos, Sistema de Resp.onsabilidad Penal para Adolescentes, Niñez y Adolescencía y Primera Infancia a cargo del fCBF, los requisitos para el proceso de certificación de cumplimiento y la expedición del certificado de pago por Ios supervisores y/o interventores de los servicios contratados.
Adicional a esto la información contable debe cumplir y contar con ciertas cualidades para poder satisfacer adecuadamente sus objetivos, por lo cual se requiere entre otras, que sea comprensible cuando es clara y fácil de entender.
Con fundamento en los argumentos anteriores, se evidenció en los documentos que soportan la ejecución de los siguientes contratos de aportes vigencia del 2013, lo relacionado a continuación:
• Contrato 451 de 2013 - Buenaventura:
El informe de gastos, vigencia 2013 presentado por el operador en algunos meses no concuerdan con la sumatoria real de los gastos, arrojando las siguientes diferencias:
Se evidenciaron informes mensuales de ingresos y gastos reportados inicialmente que no coinciden con lo presentado en la visita al Centro Zonal, como es el caso de los meses de febrero, marzo, octubre y noviembre de 2013. En el mes de marzo el saldo inicial en raciones por $346.8 millones, no coincide con el saldo final en el mes de febrero, como también el saldo final a octubre de 2013 por $482.1 millones no coincide con el saldo inicial de noviembre por $486.2 millones.
De otro lado el total de la sumatoria de los aportes del mes de noviembre por los conceptos de beca, ración, aseo y combustible y tasa compensatoria desplazados reportados en la cuenta por $464.3 millones no coincide con la sumatoria real por $480.06 millones presentando una diferencia en el presupuesto de $15.6 millones.
El saldo anterior del mes de noviembre por $489,7 millones, no es concordante con el inicial en el mes de diciembre por $446.2 millones presentando diferencia en el valor de las becas por $56.000 y en ración por $43.4 millones.
De lo anterior se tomó muestra aleatoria de gastos determinando lo siguiente:
En la rendición del informe de gastos no es concordante lo reportado en la cuenta con los documentos soportes, como por ejemplo en los siguientes meses:
En febrero el total soportado de los gastos por el concepto de ración, material
didáctico de acuerdo a los comprobantes de egreso y facturas no coincide con lo pagado en extractos, como se relaciona en el siguiente cuadro:
Tabla No. 10 Diferencia Informe de Cuentas Operador
No se evidencian facturas N° 21666 Y 21323 relacionadas en documento Factura de Compra - FC N° 691 de 2013-02-19.
En el mes de marzo se evidenciaron facturas por concepto de ración el valor de $69.502.705 pero de acuerdo a documento soporte FC-000671 de 2013~03-27 suman $63.826.631.
En abril se evidenció relación de facturas de febrero por concepto de ración por $59.01 millones y $76.8 millones (FC N° 669 de 2013-02-26) para un total de $365.7 millones incluyendo lo relacionado el mes de febrero {$229,9 millones}, lo cual no coincide con lo presentado en la cuenta por $360..4 millones, presentando diferencia por $ 5.3 millones.
En el informe de los meses de junio hasta diciembre lo reflejado por concepto de ración no coincide con los soportes.
• Los comprobantes de egreso no se encuentran consecutivamente organizados,obstaculizando de esta manera la verificación de los gastos ejecutados.
• En el mes de enero de 2014 se hacen dos pagos por $85.08 millones y $75.5 millones, no relacionados en las cuentas anteriores.
• Así mismo se determinó en algunos meses facturas de aseo relacionadas y
pagadas como material didáctico y ración, como se relacionan en el siguiente
Tabla.
Tabla N° 11. Conceotos de Facturacion
• Contrato 378 de 2013 - Nororíental
El informe rendido por el Centro Zonal no fue suficiente para la verificación del reporte de la ejecución de los ingresos y gastos, puesto que contenían soportes que no hacían parte de este contrato, lo cual se tuvo que solicitar al operador la información, evidenciando lo siguiente:
Se presentó diferencia por $152.490 en la compra de material didáctico entre el valor real de la factura por $5.3 millones y lo pagado por el operador por $5.5 millones. Una vez observado el operador comunicó al proveedor siendo este valor reintegrado el8 de octubre de 2014.
Igualmente, se evidenció gasto no autorizado por pago de transporte a las madres por $120.000, valor reintegrado según respuesta de la Entidad.
No obstante, se determinó de acuerdo con información aportada por el operador, con base en seguimiento a cuentas bancarias, donde se transfieren recursos de diferentes contratos con el ICBF, se observan pagos que presuntamente no tienen relación de causalidad con el objeto contractual, como se evidencia en libro auxiliar por cuenta de la Cooperativa de los meses de enero y febrero de 2014, Cuenta 012269997412 de Davivienda. Este antecedente requiere seguimiento para la vigencia 2013, razón por la cual será objeto de indagación Preliminar.
• Contratos 473-379 de 2013 - Nororiental-Sur
Se determinó en la misma cuenta bancaria N° 01516999628 Davivienda el manejo de varios contratos de aportes, obstaculizando la revisión y verificación de la ejecución de los gastos, creando de esta manera incertidumbre en los pagos realizados.
(...) El antecedente tiene presunto alcance disciplinario y será objeto de indagación preliminar para los contratos de 2013 que presentan diferencias. Beneficio de auditoría por $272.470.</t>
    </r>
  </si>
  <si>
    <t>Lo anterior, se debe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sus operaciones de los gastos en cuanto a soportes, informes o registros poco útiles en cuanto al manejo de los recursos.
El antecedente tiene presunto alcance disciplinario y será objeto de indagación preliminar para los contratos de 2013 que presentan diferencias. Beneficio de auditoría por $272.470.</t>
  </si>
  <si>
    <t xml:space="preserve">1. Seguimiento mensual a los operadores de los  centros zonales mediante proceso de legalizacion de cuentas realizadas por el perfil 1 del Centro zonal.
</t>
  </si>
  <si>
    <t>2.  Realizar  revisión de cuentas de todos los operadores adscritos a cada centro Zonal ( 14 Mensuales)   con una periodicidad mensual.  Enviar dicho reporte a la coordinación del Grupo Financiero</t>
  </si>
  <si>
    <t xml:space="preserve"> Acta informe financiero</t>
  </si>
  <si>
    <t>EN ABRIL SE ADJUNTAN LAS ACTAS DE REVISION Y LEGALIZACION DE CUENTAS DE LOS CENTROS ZONALES:
SUR, CENTRO, TULUA. SEVILLA, YUMBO
EN MAYO SE ADJUNTAN LAS ACTAS DE REVISION Y LEGALIZACION DE CUENTAS DE LOS CENTROS ZONALES:  PALMIRA, SEVILLA, SUR, SURORIENTAL, TULUA, NORORIENTAL, CENTRO, BUENAVENTURA, CENTRO,PALMIRA, TULUA, YUMBO.SEVILLA
EN JUNIO SE ADJUNTAN LAS ACTAS DE REVISION Y LEGALIZACION DE CUENTAS DE LOS CENTROS ZONALES:  BUGA, JAMUNDI, CENTRO, ROLDANILLO, SURORIENTAL, SEVILLA, TULUA, PALMIRA,  BUEVENTURA, CENTRO, SURORIENTAL. ROLDANILLO, SEVILLA, SUR, TULUA, , YUMBO
EN JULIO  SE ADJUNTAN LAS ACTAS DE REVISION Y LEGALIZACION DE CUENTAS DE LOS CENTROS ZONALES:
BUENAVENTURA, JAMUNDI. CARTAGO 7, NORORIENTAL, SEVILLA 2, TULUA, YUMBO
EN AGOSTO  SE ADJUNTAN LAS ACTAS DE REVISION Y LEGALIZACION DE CUENTAS DE LOS CENTROS ZONALES:
CENTRO, PALMIRA, SUR, SURORIENTAL.
En Septiembre se reportan SURORIENTAL, (1) AGOSTO
NORORIENTAL, (4) AGOSTO
CENTRO (1) AGOSTO, (3) SEPTIEMBRE
SUR (1) AGOSTO
PALMIRA (1) AGOSTO
 SEVILLA (2) AGOSTO
ROLDANILLO, (2) AGOSTO
CARTAGO (2) AGOSTO</t>
  </si>
  <si>
    <t>3. Se realizar una visita mensual al centro zonal por parte del grupo financiero verificando que los soportes de legalizacion de cuenta de los operadores repocen en el Centro Zonal ( 14 Actas Mensuales)  Reporta Grupo Financiera</t>
  </si>
  <si>
    <t>Se adjunta el Acta No.01 de Abril 27 de 2015, en donde se evidencia la legalizaciòn de cuentas realizada en el Centro Zonal Roldanillo.
SE ADJUNTA ACTA No.01 DE VISITA AL CENTRO ZONAL NORORIENTAL
PARA EL MES DE AGOSTO SE REALIZARON VISITAS A: SURORIENTAL, LADERA, CENTRO, SUR, JAMUNDI, YUMBO, PALMIRA, YUMBO, BUGA, TULUA, SEVILLA, ROLDANILLO
Para el mes de Septiembre se Adjuntan actas de: 
SURORIENTAL, (1) SEPTIEMBRE
NORORIENTAL, (1) SEPTIEMBRE
LADERA, (2) SEPTIEMBRE
CENTRO, (2) SEPTIEMBRE
SUR (1) SEPTIEMBRE
JAMUNDI (2) SEPTIEMBRE
YUMBO (2) SEPTIEMBRE
PALMIRA (2) SEPTIEMBRE
BUGA (1) SEPTIEMBRE
TULUA (3) SEPTIEMBRE
ROLDANILLO, (2) SEPTIEMBRE
CARTAGO, (2) SEPTIEMBRE
BUENAVENTURA, (5) SEPTIEMBRE</t>
  </si>
  <si>
    <t>2. Realizar  dos vistas mensuales  a los operadores  que esten obligados a llevar contabilidad para revision financiera en sitio</t>
  </si>
  <si>
    <t>4. En visitas realizadas a los operadores ( 2 Mensuales)  por parte del centro zonal, revisar pago de impuestos, revision de facturas que esten acordes al objeto del  contrato, pago de las nominas, Seguridad Social, paquete contable y  licencia del mismo, firma de las certificaciones de pago a los proveedores enviar al Grupo Financiero.</t>
  </si>
  <si>
    <t xml:space="preserve"> Actas 
</t>
  </si>
  <si>
    <t>EN ABRIL SE ADJUNTAN LOS INFORMES DE SEGUIMIENTO FINANCIERO DE LOS OPERADORES: ROLDANILLO 3 , YUMBO 2, CENTRO 1, SEVILLA 2,, SUR 2, YUMBO 2.
EN MAYO SE ADJUNTAN LOS INFORMES DE SEGUIMIENTO FINANCIERO DE LOS OPERADORES:: PALMIRA 2, SEVILLA 2 , SUR 2 , SURORIENTAL  2Y NORORIENTAL, ROLDANILLO 2, CENTRO 1, BUGA 3, JAMUNDI 1, SEVILLA 2, SUR 2,  TULUA 2, YUMBO2.
EN JUNIO SE ADJUNTAN LAS ACTAS DE REVISION Y LEGALIZACION DE CUENTAS DE LOS OPERADORES: BUGA 2,  ,  SURORIENTAL 2, SUR, PALMIRA 2, ROLDANILLO 2, CENTRO 1, SEVILLA 2, SUR 2TULUA 2, YUMBO 1.
EN JULIO SE ADJUNTAN LOS INFORMES DE SEGUIMIENTO FINANCIERO DE LOS OPERADORES: BUGA 1 , PALMIRA 2, SURORIENTAL 2. BUGA 2, CENTRO 2, LADERA 7, JULIO 2, SEVILLA 2, SUR 2,  TULUA 2, YUMBO 3.
eN AGOSTO SE ADJUNTA INFORMES DE EGUIMIENTO FINANCIERO DE LOS OPERADORES: BUGA 2, CENTRO 3, JAMUNDI 2, LADERA 6, PALMIRA 2, SEVILLA 2 SUR 2, SURORIENTAL 2 TULUA 2, YUMBO 2.
SE ADJUNTAN INFORMES  DEL MES DE SEPTIEMBRE.
SURORIENTAL, (2) SEPTIEMBRE
NORORIENTAL, JUNIO(2), JULIO(5), AGOSTO (4), SEPTIEMBRE (2)
LADERA, JULIO (2)
CENTRO, (6) SEPTIEMBRE
SUR (2) SEPTIEMBRE
PALMIRA (2) SEPTIEMBRE
SEVILLA (2) SEPTIEMBRE
ROLDANILLO, (2) SEPTIEMBRE
CARTAGO, (13) SEPTIEMBRE
BUENAVENTURA, (2) AGOSTO, (2) SEPTIEMBRE</t>
  </si>
  <si>
    <t>ARGR2013-CGR-DG034</t>
  </si>
  <si>
    <r>
      <rPr>
        <b/>
        <sz val="10"/>
        <rFont val="Arial"/>
        <family val="2"/>
      </rPr>
      <t>H34. VALLE. CONVENIOS DE ADHESiÓN A CONTRATOS DE APORTE DE ALIMENTACiÓN ESCOLAR (A)</t>
    </r>
    <r>
      <rPr>
        <sz val="10"/>
        <rFont val="Arial"/>
        <family val="2"/>
      </rPr>
      <t xml:space="preserve">
El Manual de Contratación del ICBF contempla las modalidades de los contratos de aportes, dentro de los cuales se contemplan los convenios de adhesión.  La ley 715 de 2001, asigna recursos a los entes territoriales para los programas de alimentación escolar.
Si bien estos convenios de adhesión tienen por objeto la ampliación de cupos,
mejoramiento de ración o ampliación de plazo; en la evaluación de los contratos PAE con estas adhesiones no se certifica la población a cubrir que permita diferenciarla de aquella que ya recibe el programa, tratándose de convenios por ampliación de cupos.
Por mandato legal los alcaldes municipales disponen de los recursos del SGP con destinación específica para alimentación escolar. Sin embargo, se desconoce si son atendidos los mismos niños y al mismo tiempo por el programa PAE deIICBF, dado que sería el mismo complemento nutricional para una misma población, en igual término.
Los contratos o convenios de adhesión respecto al PAE fueron suprimidos en 
vigencia 2014, razón por la cual son los municipios o el Departamento para los 
municipios no certificados, quienes asumen el deber de proveer el componente
nutricional a los escolares actualmente.</t>
    </r>
  </si>
  <si>
    <t xml:space="preserve">
Lo anterior, obedecería a falta de supervisión del contrato, aspecto que genera incertidumbre de la inversión eficaz de recursos por parte deIICBF, en atención a que los municipios cuentan con recursos de destinación específica para el mismo programa, y se dificulta establecer el presunto detrimento, con base en las Actas, contratos y/o convenios de adhesión, con el contrato de aporté del ICBF, las  instituciones educativas, y los cruces de información o bases de datos de los estudiantes beneficiarios del programa.
</t>
  </si>
  <si>
    <t>1, Realizar la Liquidación de los 23  Contratos de la Programa de Alimentación Escolar PAE Pendientes por Liquidar.</t>
  </si>
  <si>
    <r>
      <rPr>
        <b/>
        <sz val="10"/>
        <rFont val="Arial"/>
        <family val="2"/>
      </rPr>
      <t xml:space="preserve">Hallazgo No 39. </t>
    </r>
    <r>
      <rPr>
        <sz val="10"/>
        <rFont val="Arial"/>
        <family val="2"/>
      </rPr>
      <t xml:space="preserve">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
a) Acompañamiento familiar:
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
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t>
    </r>
  </si>
  <si>
    <t>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t>
  </si>
  <si>
    <t xml:space="preserve">A.Elaborar formatos de visita de seguimiento y  supervision de recurso financiero .                                                                                                                                                                                                                                      
</t>
  </si>
  <si>
    <t>1: Realizar y documentar  217 visitas Mensuales a la Modalidad de Discapacidad  para el acompañamiento, orientación y verificación del cumplimiento, logros y avances en acuerdos establecidos en el Pacto Familiar para la efectiva garantía de los derechos de los niños, niñas y adolescentes.  La coordinación de cada cz deberá priorizar igualmente la asignación del transporte para que se pueda cumplir con la meta asignada.  Grupo Protección
Buenaventura 12
Buga 9   
Cartago 35
Centro 34
Jamundi 4
Nororiental 12
Palmira 30
Roldanillo 5
Sevilla 14
Sur 7
Suroriental 30
Tulua 13
Yumbo 12</t>
  </si>
  <si>
    <t>Informe visita de Seguimiento</t>
  </si>
  <si>
    <r>
      <t xml:space="preserve"> En el mes de abril se  elaboran  formatos de visita de seguimiento y  supervision de recurso financiero.  y se realizan </t>
    </r>
    <r>
      <rPr>
        <b/>
        <sz val="10"/>
        <rFont val="Arial"/>
        <family val="2"/>
      </rPr>
      <t>119</t>
    </r>
    <r>
      <rPr>
        <sz val="10"/>
        <rFont val="Arial"/>
        <family val="2"/>
      </rPr>
      <t xml:space="preserve"> visitas  a la       Modalidad de Hogar Gestor Discapacidad asi:                                                        </t>
    </r>
    <r>
      <rPr>
        <b/>
        <sz val="10"/>
        <rFont val="Arial"/>
        <family val="2"/>
      </rPr>
      <t>Buenaventura: 8 visitas</t>
    </r>
    <r>
      <rPr>
        <sz val="10"/>
        <rFont val="Arial"/>
        <family val="2"/>
      </rPr>
      <t xml:space="preserve">  falto el informe de  una familia que no se encontraba en la residencia al momento de la visita.                                                        </t>
    </r>
    <r>
      <rPr>
        <b/>
        <sz val="10"/>
        <rFont val="Arial"/>
        <family val="2"/>
      </rPr>
      <t>Buga:9 visitas</t>
    </r>
    <r>
      <rPr>
        <sz val="10"/>
        <rFont val="Arial"/>
        <family val="2"/>
      </rPr>
      <t xml:space="preserve"> Se Realizaron todas las visitas, falto el formato de supervicion de recurso de un hogar gestor de la comisaria de familia de guacari valle, dado que el menor se encuentra hospitalizado  y la progenitora no entrego el documento de supervicion. </t>
    </r>
    <r>
      <rPr>
        <b/>
        <sz val="10"/>
        <rFont val="Arial"/>
        <family val="2"/>
      </rPr>
      <t>Cartago: 35 visitas</t>
    </r>
    <r>
      <rPr>
        <sz val="10"/>
        <rFont val="Arial"/>
        <family val="2"/>
      </rPr>
      <t xml:space="preserve"> Se logro realizar el 100% de las visitas de seguimiento y supervisión de los recurso  en coordinación entre el equipo de la defensoría y la coordinación del centro zonal.                     </t>
    </r>
    <r>
      <rPr>
        <b/>
        <sz val="10"/>
        <rFont val="Arial"/>
        <family val="2"/>
      </rPr>
      <t>Centro:12</t>
    </r>
    <r>
      <rPr>
        <sz val="10"/>
        <rFont val="Arial"/>
        <family val="2"/>
      </rPr>
      <t xml:space="preserve"> </t>
    </r>
    <r>
      <rPr>
        <b/>
        <sz val="10"/>
        <rFont val="Arial"/>
        <family val="2"/>
      </rPr>
      <t>visitas</t>
    </r>
    <r>
      <rPr>
        <sz val="10"/>
        <rFont val="Arial"/>
        <family val="2"/>
      </rPr>
      <t xml:space="preserve"> Dificultades: en algunos hogares gestores al momento de la visita no  habia nadie en la casa,    falta de cultura en algunas familias responsables del proceso, en organizar mes a mes  las facturas de compra y entregarlas a tiempo, para hacer la respectiva revisión durante la visita domiciliaria o en seguimiento en la defensoría.  Como plan de mejora en la defensoría se están llevando acabo las siguientes acciones: Llamados de atención a quienes no están dando cumplimiento con el pacto familiar; sensibilización y orientación, durante la intervención y en los talleres realizados mes a mes para el manejo del formato del control del dinero y su presentación a tiempo, así como el respectivo seguimiento del proceso desde el área de salud, educación y proyecto productivo,  </t>
    </r>
    <r>
      <rPr>
        <b/>
        <sz val="10"/>
        <rFont val="Arial"/>
        <family val="2"/>
      </rPr>
      <t>Jamundi: 2  visitas</t>
    </r>
    <r>
      <rPr>
        <sz val="10"/>
        <rFont val="Arial"/>
        <family val="2"/>
      </rPr>
      <t xml:space="preserve">                                         </t>
    </r>
    <r>
      <rPr>
        <b/>
        <sz val="10"/>
        <rFont val="Arial"/>
        <family val="2"/>
      </rPr>
      <t>Nororiental: 9 visitas</t>
    </r>
    <r>
      <rPr>
        <sz val="10"/>
        <rFont val="Arial"/>
        <family val="2"/>
      </rPr>
      <t xml:space="preserve"> no se pudo contactar 5 familias, una porque la madre cambio de residencia y dio direccion errada y en los otros casos por no encontrarse nadie en la vivienda al momento de la visita.                                                                </t>
    </r>
    <r>
      <rPr>
        <b/>
        <sz val="10"/>
        <rFont val="Arial"/>
        <family val="2"/>
      </rPr>
      <t>Palmira: 4 visitas</t>
    </r>
    <r>
      <rPr>
        <sz val="10"/>
        <rFont val="Arial"/>
        <family val="2"/>
      </rPr>
      <t xml:space="preserve">  se realizaron 9 visitas de las cuales solo a 4 se logró el seguimeinto, las otras 5  no se logro hacer el respectivo seguimiento debido a que no se encontraba nadie en las residencias.                                                                                                                                                                                                </t>
    </r>
    <r>
      <rPr>
        <b/>
        <sz val="10"/>
        <rFont val="Arial"/>
        <family val="2"/>
      </rPr>
      <t>Roldanillo: 5  visitas</t>
    </r>
    <r>
      <rPr>
        <sz val="10"/>
        <rFont val="Arial"/>
        <family val="2"/>
      </rPr>
      <t xml:space="preserve">  Se logro realizar el 100% de las visitas de seguimiento y supervisión de los recurso  en coordinación entre el equipo de la defensoría y la coordinación del centro zonal.   </t>
    </r>
    <r>
      <rPr>
        <b/>
        <sz val="10"/>
        <rFont val="Arial"/>
        <family val="2"/>
      </rPr>
      <t>Sevilla: 7 visitas</t>
    </r>
    <r>
      <rPr>
        <sz val="10"/>
        <rFont val="Arial"/>
        <family val="2"/>
      </rPr>
      <t xml:space="preserve">  La comisaria de Caicedonia no entrego reporte de visitas del mes de Abril y tiene 8 hogares gestores a su cargo,  y no se superviso un recurso porque la familia se traslado a zona rural y no pudo entregar la informacion.                           </t>
    </r>
    <r>
      <rPr>
        <b/>
        <sz val="10"/>
        <rFont val="Arial"/>
        <family val="2"/>
      </rPr>
      <t>Sur: 3  visitas</t>
    </r>
    <r>
      <rPr>
        <sz val="10"/>
        <rFont val="Arial"/>
        <family val="2"/>
      </rPr>
      <t xml:space="preserve">   no se logra realizar el 100% de la meta mensual siete (7) visitas, el motivo es el no contar con asignación de transporte. Lo anterior se analiza, y se decide asignar 4 horas más de transporte para el cumplimiento de las metas del Programa.                                                    </t>
    </r>
    <r>
      <rPr>
        <b/>
        <sz val="10"/>
        <rFont val="Arial"/>
        <family val="2"/>
      </rPr>
      <t>Suroriental:4  visitas</t>
    </r>
    <r>
      <rPr>
        <sz val="10"/>
        <rFont val="Arial"/>
        <family val="2"/>
      </rPr>
      <t xml:space="preserve"> Aunque se programa el transporte para las visitas, se cancela esta programación para atender urgencias como la de ubicación niños en instituciones.  Como las visitas no se anuncian en algunas ocasiones no se encuentra nadie en el inmueble.  Se debe disponer de tiempo para ingresar en el aplicativo sim  todas las actuaciones que se requieren para que el defensor de familia pueda vulnerar y cerrar historias de los diferentes instituciones en modalidad de externado que se manejan en la defensoría;   tarea que actualmente está a mi cargo, ya que desde aproximadamente el 20 de diciembre de 2014 no se cuenta con profesional de psicología para realizar distribución de las funciones.                              </t>
    </r>
    <r>
      <rPr>
        <b/>
        <sz val="10"/>
        <rFont val="Arial"/>
        <family val="2"/>
      </rPr>
      <t>Tulua: 12 visitas</t>
    </r>
    <r>
      <rPr>
        <sz val="10"/>
        <rFont val="Arial"/>
        <family val="2"/>
      </rPr>
      <t xml:space="preserve">  Se realizar el 100% de las visitas de seguimiento y supervisión de los recurso  en coordinación entre el equipo dela defensoría y la coordinación del centro zonal ; la numero 13 es nueva y todavía no ha recibido el primer desembolsos de los recursos                          </t>
    </r>
    <r>
      <rPr>
        <b/>
        <sz val="10"/>
        <rFont val="Arial"/>
        <family val="2"/>
      </rPr>
      <t>Yumbo: 9  visitas</t>
    </r>
    <r>
      <rPr>
        <sz val="10"/>
        <rFont val="Arial"/>
        <family val="2"/>
      </rPr>
      <t xml:space="preserve">  Aunque se coordina el transporte y se va a todos los hogares  algunas visitas resultan  fallidas al no  encontrar  al progenitor en casa  pese a que se realizan varios desplazamientos a la vivienda, llamadas telefónicas (sin lograr establecer contacto)  y   boleta de citación.  Se identifica dificultades con el diligenciamiento del formato de supervision del recurso porque algunos usuarios  pese a que se les hizo entrega del formato a diligenciar y se explica el diligenciamiento del mismo, no ha sido posible que lo presenten de manera oportuna ni en el momento de la visita ni citándolos  al centro zonal. En el caso del hogar de la Cumbre, se contó con el apoyo de la autoridad local (Comisaria) para el seguimiento.      
Para el mes de mayo se reportan las siguientes Visitas:
 En el mes de Mayo se  elaboran  formatos de visita de seguimiento y  supervision de recurso financiero.  y se realizan 107 visitas  a la       Modalidad de Hogar Gestor Discapacidad asi:
Buenaventura: 3 visitas Dificultad con asignacion de transporte  y problemas de energia                                                                Buga: 8 visitas falto el informe de una visita por ser fallida                                                                   Cartago: 19 visitas dificultan con la asignacion del transporte                                                         Centro: 25 visitas Dificultad asignacion transporte y se enfermo la trabajadora social               Jamundi: 2  visitas      Dificultad con la asignacion del transporte                                               Nororiental: 12 visitas  se logro 100%                                          Palmira: 5 visitas  Dificultad en la asignacion de transporte                                                    Roldanillo: 6  visitas  Se logro realizar el 100% de las visitas de seguimiento y supervisión de los recurso  en coordinación entre el equipo de la defensoría y la coordinación del centro zonal.   Sevilla: 4 visitas  Dificultad en la asignacion del transporte                                                              Sur: 7  visitas    dificultad con la asignacion de transporte.                                                    Suroriental: 4  visitas Dificultad en la asignacion del transporte y Como las visitas no se anuncian en algunas ocasiones no se encuentra nadie en el inmueble.  Se debe disponer de tiempo para ingresar en el aplicativo sim  todas las actuaciones que se requieren para que el defensor de familia pueda vulnerar y cerrar historias de los diferentes instituciones en modalidad de externado que se manejan en la defensoría;   tarea que actualmente está a mi cargo, ya que desde aproximadamente el 20 de diciembre de 2014 no se cuenta con profesional de psicología para realizar distribución de las funciones.                                               Tulua: 12 visitas Una (1)  visita fallida                        Yumbo: 7  visitas  Dificultad con la asignacion del transporte.
Para el mes de Junio se realizaron las siguientes según la distribución de los Centros Zonales:
Buenaventura: 3 visitas No se conto con transporte                                                            Buga: 7 visitas falto el informe de dos visita por ser fallida                                                                   Cartago: 22 visitas Mediana disponibilidad del transporte en el Centro Zonal cartago en el mes de Junio                                                                 Centro: 32 visitas dificultad dos visitas fallidas                Jamundi: 3  visitas      Dificultad con la asignacion del transporte                                                Nororiental: 12 visitas  se logro 100%                             Palmira: 0 visitas  Dificultad en la asignacion de transporte                                                    Roldanillo: 5 visitas  Se logro realizar el 100% de las visitas de seguimiento y supervisión de los recurso  en coordinación entre el equipo de la defensoría y la coordinación del centro zonal.   Sevilla: 10 visitas  Dificultad en la asignacion del transporte                                                              Sur: 7  visitas    se logro 100%                                         Suroriental: 10  visitas Dificultad en la asignacion del transporte                                                     Tulua: 13 visitas  se logro 100%                          Yumbo: 10  visitas  dificultad dos visitas fallidas. 
 En el mes de Julio se  elaboran  formatos de visita de seguimiento y  supervision de recurso financiero.  y se realizan 157 visitas  a la       Modalidad de Hogar Gestor Discapacidad asi:                                 Buenaventura: 6 visitas falto el informe de 6 visitas por ser fallidas                                                            Buga: 8 visitas falto el informe de una visita por ser fallida                                                                   Cartago: 21 visitas Mediana disponibilidad del transporte en el Centro Zonal cartago en el mes de Junio                                                                 Centro: 34 visitas  se logro 100%                Jamundi: 4  visitas      se logro 100%                                 Nororiental: 12 visitas  se logro 100%                             Palmira: 20 visitas  Dificultad en la asignacion de transporte                                                    Roldanillo: 5 visitas  Se logro realizar el 100% Sevilla: 14 visitas  se logro 100%                                               Sur: 8  visitas    se logro mas del 100%                                         Suroriental: 1  visitas Dificultad con el transporte y la Trabajadora social estuvo incapacitada una semana .                                                             Tulua: 13 visitas  se logro 100%                          Yumbo: 10  visitas  dificultad dos visitas fallidas.
 En el mes de Agosto se  elaboran  formatos de visita de seguimiento y  supervision de recurso financiero.  y se realizan 222 visitas  a la       Modalidad de Hogar Gestor Discapacidad asi:                                 Buenaventura: 10 visitas falto el informe de 2  por ser fallidas                                                            Buga: 7 visitas falto el informe de 2  por ser fallidaS                                                                   Cartago: 21 visitas Mediana disponibilidad del transporte en el Centro Zonal cartago en el mes de Agosto.                                                                 Centro: 34 visitas  se logro 100%                Jamundi: 4  visitas      se logro 100%                                 Nororiental: 13 visitas  se logro 100%                             Palmira: 74 visitas Se logro mas del 100% ,Se activan estrategias para resolver las dificultades de transporte y cumplir con el compromiso.                                                    Roldanillo: 5 visitas  Se logro realizar el 100% Sevilla: 12 visitas   falto el informe de 2  por ser fallidas                                                                          Sur: 7  visitas    se logro mas del 100%                                         Suroriental: 11  visitas Dificultad con el transporte, .                                                             Tulua: 15 visitas  se logro 100%                          Yumbo: 9  visitas  dificultad 3 visitas fallidas. 
 En el mes de Septiembre se  elaboran  formatos de visita de seguimiento y  supervision de recurso financiero.  y se realizan 209 visitas  a la       Modalidad de Hogar Gestor Discapacidad asi:                                 Buenaventura: 15 se logro  + 100%                                             Buga: 7 visitas falto el informe de 2  por ser fallida                                                                   Cartago: 23 visitas Mediana disponibilidad del transporte en el Centro Zonal cartago en el mes de Septiembre.                                                                 Centro: 34 visitas  se logro 100%                Jamundi: 5  visitas      se logro + 100%                                 Nororiental: 13 visitas  se logro 100%                             Palmira:47 visitas Se logro mas del 100% ,Se activan estrategias para resolver las dificultades de transporte y cumplir con el compromiso.                                                    Roldanillo: 5 visitas  Se logro realizar el 100% Sevilla: 15 se logro  + 100%                                                                  Sur: 8  visitas    se logro mas del 100%                                         Suroriental: 12  visitas Dificultad con el transporte, .                                                             Tulua: 13 visitas  se logro 100%                          Yumbo: 12  visitas  dificultad 3 visitas fallidas. </t>
    </r>
  </si>
  <si>
    <t xml:space="preserve"> 2.  Realizar y documentar 54  visitas Mensuales a la Modalidad de doble condicion Victimas del conflicto armado  Auto 006  Desplazamiento con Discapacidad  para el acompañamiento, orientación y verificación del cumplimiento, logros y avances en acuerdos establecidos en el Pacto Familiar para la efectiva garantía de los derechos de los niños, niñas y adolescentes. La coordinación de cada cz deberá priorizar igualmente la asignación del transporte para que se pueda cumplir con la meta asignada.   Reporta Grupo Protección
Buenaventura 5
Buga 1
Cartago 1
Centro 4
Jamundi 2
Nororiental 6
Palmira 10
Sevilla 2
Sur 8
Suroriental 15
</t>
  </si>
  <si>
    <r>
      <t xml:space="preserve"> En el mes de abril se  elaboran  formatos de visita de seguimiento y  supervision de recurso financiero.  y se realizan </t>
    </r>
    <r>
      <rPr>
        <b/>
        <sz val="10"/>
        <rFont val="Arial"/>
        <family val="2"/>
      </rPr>
      <t>30</t>
    </r>
    <r>
      <rPr>
        <sz val="10"/>
        <rFont val="Arial"/>
        <family val="2"/>
      </rPr>
      <t xml:space="preserve"> visitas  a la       Modalidad de Hogar Gestor Desplazmiento forzado con Discapacidad asi:                                                         Buenaventura: 4 visitas                                                             Buga: 1 visitas                                                                            Cartago: 1 visitas                                                                     Centro:4 visitas                                                                       Jamundi: 2  visitas                                                                    Nororiental: 4 visitas                                                                 Palmira: 0 visitas                                                                                   Sevilla: 2 visitas                                                                              Sur: 7  visitas                                                                            Suroriental:5  visitas                                           
 En el mes de Mayo se  elaboran  formatos de visita de seguimiento y  supervision de recurso financiero.  y se realizan 23 visitas  a la       Modalidad de Hogar Gestor Desplazmiento forzado con Discapacidad asi:                                                         Buenaventura: 0 visitas                                                            Buga: 1 visitas                                                                      Cartago: 1 visitas                                                                 Centro:3 visitas                                                                    Jamundi: 1  visitas                                                             Nororiental: 6 visitas                                                              Palmira: 1 visitas                                                                                   Sevilla: 2 visitas                                                                          Sur: 8  visitas                                                                   Suroriental: 0  visitas   
En el mes de Junio se  elaboran  formatos de visita de seguimiento y  supervision de recurso financiero.  y se realizan 1 visitas  a la       Modalidad de Hogar Gestor Desplazmiento forzado con Discapacidad asi:      
Buenaventura: 3 visitas                                                             Buga: 2 visitas  Dificultad no envia reporte comisaria Darien                                                              Cartago: 1 visitas   se logro 100%                                            Centro:4 visitas      se logro 100%                                          Jamundi: 1  visitas    Dificultad con la asignacion del transporte                                                                  Nororiental: 6 visitas  se logro 100%                                       Palmira: 0 visitas    Dificultad con la asignacion del transporte                                                                                               Sevilla: 1 visitas                                                                           Sur: 8  visitas     se logro 100%                                                Suroriental: 7  visitas    Dificultad con la asignacion del transporte
En el mes de Julio se  elaboran  formatos de visita de seguimiento y  supervision de recurso financiero.  y se realizan 43 visitas  a la       Modalidad de Hogar Gestor Desplazmiento forzado con Discapacidad asi:                                                         Buenaventura: 7 visitas   se logro mas del 100%                                    Buga: 1 visitas se logro 100%                                               Cartago: 1 visitas   se logro 100%                                            Centro:4 visitas      se logro 100%                                          Jamundi: 2 visitas   se logro 100%                                                  Nororiental: 6 visitas  se logro 100%                                       Palmira: 6 visitas    Dificultad con la asignacion del transporte                                                                                               Sevilla: 2 visitas se logro 100%                                                     Sur: 12  visitas     se logro mas del 100%                                                Suroriental: 2  visitas    Dificultad con la asignacion del transporte, y la trabajadora social estuvo incapacitada una semana.         
 En el mes de Agosto se  elaboran  formatos de visita de seguimiento y  supervision de recurso financiero.  y se realizan 37 visitas  a la       Modalidad de Hogar Gestor Desplazmiento forzado con Discapacidad asi:                                                         Buenaventura: 5 visitas   se logro  100%                                    Buga: 1 visitas se logro 100%                                               Cartago: 1 visitas   se logro 100%                                            Centro:4 visitas      se logro 100%                                          Jamundi: 3 visitas   se logro mas del 100%                                                  Nororiental: 6 visitas  se logro 100%                                       Palmira: 7 visitas    Dificultad con la asignacion del transporte                                                                                               Sevilla: 1 visitas dificultad 1 visita fallida.                                                   Sur: 8  visitas     se logro mas del 100%                                                Suroriental: 1  visitas    Dificultad con la asignacion del transporte 
 En el mes de Septiembre  se  elaboran  formatos de visita de seguimiento y  supervision de recurso financiero.  y se realizan 76 visitas  a la       Modalidad de Hogar Gestor Desplazmiento forzado con Discapacidad asi:                                                         Buenaventura: 6  visitas   se logro + 100%                                    Buga: 1 visitas se logro 100%                                               Cartago: 0 visitas  dificultad transporte                                            Centro:4 visitas      se logro 100%                                          Jamundi:  4 visitas   se logro mas del 100%                                                  Nororiental: 6 visitas  se logro 100%                                       Palmira: 37 visitas    Dificultad con la asignacion del transporte                                                                                               Sevilla: 2 visitas dificultad 1 visita fallida.                                                   Sur: 10  visitas     se logro mas del 100%                                                Suroriental: 6  visitas    Dificultad con la asignacion del transporte      </t>
    </r>
  </si>
  <si>
    <t xml:space="preserve"> 3    Realizar y documentar  10  visitas Mensuales a la Modalidad de Desvinculados   para el acompañamiento, orientación y verificación del cumplimiento, logros y avances en acuerdos establecidos en el Pacto Familiar para la efectiva garantía de los derechos de los niños, niñas y adolescentes.    Centro Zonal Sur    La coordinación del cz deberá priorizar igualmente la asignación del transporte para que se pueda cumplir con la meta asignada.      Reporta Grupo Protección</t>
  </si>
  <si>
    <r>
      <t xml:space="preserve">En el mes de abril se  elaboran  formatos de visita de seguimiento y  supervision de recurso financiero.  y se realizan 10 visitas  a la       Modalidad de Hogar Gestor Desvinculados asi:                                                         </t>
    </r>
    <r>
      <rPr>
        <b/>
        <sz val="10"/>
        <rFont val="Arial"/>
        <family val="2"/>
      </rPr>
      <t xml:space="preserve">Sur desvinculados: 10 visitas </t>
    </r>
    <r>
      <rPr>
        <sz val="10"/>
        <rFont val="Arial"/>
        <family val="2"/>
      </rPr>
      <t>Logro: se realiza el 100% de las visitas siendo este un equipo de defensoria especializada que solo atiende la modalidad de desvinculados. Dificultades: las madres no han asumido la cultura de registro de los gastos del recurso de Hogar Gestor, se trabajara inicicialmente realizando este registro junto con ellas en cada visita, para que luego lo puedan hacer sola.
En el mes de Mayo se  elaboran  formatos de visita de seguimiento y  supervision de recurso financiero.  y se realizan 10 visitas  a la       Modalidad de Hogar Gestor Desvinculados asi:                                                         Sur desvinculados: 10 visitas Logro: se realiza el 100% de las visitas siendo este un equipo de defensoria especializada que solo atiende la modalidad de desvinculados. 
En el mes de Junio se  elaboran  formatos de visita de seguimiento y  supervision de recurso financiero.  y se realizan 10 visitas  a la       Modalidad de Hogar Gestor Desvinculados asi:                                                         Sur desvinculados: 10 visitas Logro: se realiza el 100% de las visitas siendo este un equipo de defensoria especializada que solo atiende la modalidad de desvinculados. 
Para el mes de Julio se realizaron las siguientes visitas: Sur desvinculados: 10 visitas Logro: se realiza el 100% de las visitas siendo este un equipo de defensoria especializada que solo atiende la modalidad de desvinculados. 
En el mes de Agosto se  elaboran  formatos de visita de seguimiento y  supervision de recurso financiero.  y se realizan 10 visitas  a la       Modalidad de Hogar Gestor Desvinculados asi:                                                         Sur desvinculados: 10 visitas Logro: se realiza el 100% de las visitas siendo este un equipo de defensoria especializada que solo atiende la modalidad de desvinculados. 
En el mes deSeptiembre  se  elaboran  formatos de visita de seguimiento y  supervision de recurso financiero.  y se realizan 10 visitas  a la       Modalidad de Hogar Gestor Desvinculados asi:                                                         Sur desvinculados: 10 visitas Logro: 100%</t>
    </r>
  </si>
  <si>
    <r>
      <rPr>
        <b/>
        <sz val="10"/>
        <rFont val="Arial"/>
        <family val="2"/>
      </rPr>
      <t xml:space="preserve">Hallazgo 48. </t>
    </r>
    <r>
      <rPr>
        <sz val="10"/>
        <rFont val="Arial"/>
        <family val="2"/>
      </rPr>
      <t xml:space="preserve">En los contratos de aporte y prestación de servicios, se contempla cláusula relacionada con la terminación y liquidación, algunos con términos de cuatro (4) meses y otros seis (6) meses, de conformidad con lo preceptuado en el artículo 11 de la Ley 1150 de 2007, el manual de contratación del ICBF y las normas que en el respectivo momento sean aplicables.
Adicionalmente, señala: “vencido el plazo señalado el operador no se presenta a la liquidación o las partes no llegan  a un acuerdo sobre el contenido de la misma, será aplicada directa y unilateralmente por el ICBF y se adoptará por acto administrativo motivado, susceptible del recurso de reposición”    
No se evidencia acta de terminación ni liquidación de los siguientes contratos terminados en diciembre de 2013 No 16, 17, 551, 110, 26, 28 (prestación de servicios); 909, 243, 914, 906, 932 (Apoyo a la familia); 1074, 1068, 1077, 1067 (Alimentación escolar); 265, 289, 296, 336, 378, 379, 451, 473 (tradicionales); 242, 946, 956 (Vulnerabilidad o adoptabilidad); 999 (Restablecimiento y Administración de Justicia)
</t>
    </r>
  </si>
  <si>
    <t>Lo anterior, ocasionado por falta de oportunidad de la Oficina Jurídica y supervisores en el proceso de liquidación, conforme a los plazos pactados en las cláusulas contractuales; generando incertidumbre en relación con los balances de ingresos y egresos de la contratación terminada, pone en riesgo la reclamación de las garantías contractuales por vencimiento y prescripción, adicional al riesgo de pérdida de recursos.</t>
  </si>
  <si>
    <t>Realizar por parte del Grupo Juridico de la Regional Valle del Cauca, acompañamiento, seguimiento y verificación de los contratos terminados y la oportunidad en terminos de ley de los cz y Grupos de solicitar la proyección de las liquidaciones y de igual forma que los documentos soportes de la solicitud esten correctamente elaborados y completos</t>
  </si>
  <si>
    <t xml:space="preserve">4. Realizar por parte de la persona encargada en el grupo juridico del tramite de liquidaciones un seguimiento mensual mediante memorando dirigido a los cz, realizando alertas sobre las liquidaciones pendientes por solicitar
</t>
  </si>
  <si>
    <t>se envia memorando No 004512 del 20 de marzo de 2015, donde se estipula para cz y grupos el seguimiento y plazo para entregar solicitudes de liquidaciones faltantes.
Se envian memorando NO. 005082 de Abril 7 de 2015. Memorando No. 008066 de junio 4 de 2015, Memorando No. 009538 dee julio 1/15 y Memorando No. 012320 de septiembre 1 de 2015 solicitudes de devolucion de anexos para liquidación.</t>
  </si>
  <si>
    <t>5, Realizar un informe consolidado mensual de los avances en solicitudes y proyección de liquidaciones dirigido a la dirección regional y poner en conocimiento a los grupos y centros zonales solicitantes  Reporta Grupo Juridico</t>
  </si>
  <si>
    <t>se envia consolidado de liquidaciones a corte 30 de marzo al director regional y  para conocmineto de cz y grupos
 se envia consolidado de liquidaciones con corte al 30 de junio al director regional.
En comité estrategico Mdiante Acta No. 21 de julio 13/15 y Acta No. 22 de julio 14 de 2015, se socializan  los avances en el proceso  de liquidaciones.
Se remite informe a la dirección mediante memorando No. 012448 de septiembre 3/15 con el trámite de contratación a junio 30 de 2015.</t>
  </si>
  <si>
    <t>ARGR2013-CGR-DG097</t>
  </si>
  <si>
    <r>
      <rPr>
        <b/>
        <sz val="10"/>
        <rFont val="Arial"/>
        <family val="2"/>
      </rPr>
      <t xml:space="preserve">HALLAZGO 097. PRINCIPIO DE PUBLICIDAD SECOP (A, D). </t>
    </r>
    <r>
      <rPr>
        <sz val="10"/>
        <rFont val="Arial"/>
        <family val="2"/>
      </rPr>
      <t xml:space="preserve">
Contrario a lo señalado en las normas precedentes, se observó que la Regional Valle, tan solo publica en su página web los procesos de contratación, y en el SECOP tan solo publica los contratos principales, sin el cumplimiento del término establecido, tal es el caso entre otros, de los contratos de aporte 76.26.13.335, 336, 473, 378, 379 y 401 de 2013, los cuales se publicaron diez (10) meses después de su suscripción; evidenciándose que el 100% de las modificaciones, contratos adicionales o adiciones, Otrosíes contentivos de disminuciones que oscilaron entre 6 y 14 deducciones en el valor de los contratos seleccionados en la muestra, de otra parte las actas de liquidaciones realizadas, y demás actuaciones previas y contractuales, no fueron objeto de publicación en el SECOP.
</t>
    </r>
  </si>
  <si>
    <t>La situación se presenta por inobservancia de la normatividad vigente aplicable, en virtud de los principios de publicidad, transparencia, eficiencia, eficacia y economía, a través del SECOP, durante los procesos de planeación, ejecución y liquidación de la contratación estatal; generando riesgos de afectación de los derechos de la ciudadanía, de las entidades y las personas naturales y jurídicas aptas para participar en igualdad de condiciones en procura de brindar los servicios de bienestar a los niños, niñas y adolescentes en atención a la calidad de las mejores ofertas. Hallazgo con presunta incidencia disciplinaria de conformidad con lo previsto en la Ley 734 de 2002.</t>
  </si>
  <si>
    <t xml:space="preserve">Realizar un estricto cumplimiento por parte del grupo juridico de la regional Valle del Cauca a la oportunidad en terminos de ley de la publicación en el SECOP de todo acto realizado al contrato </t>
  </si>
  <si>
    <t xml:space="preserve">2. Realizar una verificación mensual por parte de la coordinadora Juridica, que todos los actos realizados contractualmente se hayan publicado en terminos en la pagina del SECOP, se levantará acta mensual de verificación- Reporta Grupo Juridico
</t>
  </si>
  <si>
    <t>Se levanta acta No 3 y 4 del mes de marzo y abril respectivamente donde se realiza la verificación de que los actos admnistrativos contractuales efcetuados en el mes tengan la debida publicación en la pagina del SECOP
Se levanta acta No 6 de Mayo,7 de Junio y 8 del mes de Julio  donde se realiza la verificación de que los actos admnistrativos contractuales efcetuados en el mes tengan la debida publicación en la pagina del SECOP</t>
  </si>
  <si>
    <t>ARGR2013-CGR-DG104</t>
  </si>
  <si>
    <r>
      <rPr>
        <b/>
        <sz val="10"/>
        <rFont val="Arial"/>
        <family val="2"/>
      </rPr>
      <t>Hallazgo 104. GARANTIA DE RESPONSABILIDAD CIVIL EXTRACONTRACTUAL (A)</t>
    </r>
    <r>
      <rPr>
        <sz val="10"/>
        <rFont val="Arial"/>
        <family val="2"/>
      </rPr>
      <t xml:space="preserve">. De conformidad con lo establecido en el numeral 6 del artículo 4º de la Ley 80 de 1993, la entidad contratante deberá evaluar si con ocasión de la ejecución del contrato existe riesgo de daño para sus bienes. En este evento deberá exigir a su contratista, en la póliza de responsabilidad extracontractual, la contratación de un anexo de responsabilidad contractual que cubra los daños a esos bienes que se puedan generar con ocasión del contrato. El valor asegurado se establecerá a criterio de la entidad.
Contrario a lo establecido, en el contrato de aporte No 76.26.12.1067, el asegurado no incluye al ICBF, observándose número de documento de identificación de terceros afectados, en el contrato No 1067 no se constituyeron las coberturas expresas de los amparos estipulados en las normas precitadas; evidenciándose tan solo amparo de predios, labores y operaciones y la de Responsabilidad Civil Patronal.
</t>
    </r>
  </si>
  <si>
    <t xml:space="preserve">Debido a la falta de seguimiento y aplicación de las normas transcritas en el proceso de aprobación de las garantías en la Regional, lo que pone en riesgo los intereses y/o protección de los recursos, bienes de la entidad y de los terceros posiblemente afectados con las actuaciones u omisiones del contratista o subcontratistas. La entidad aduce la aplicación de régimen exceptivo, aspecto que contraría la normatividad contractual estatal y el decreto 1137 de 1999, artículo 40. </t>
  </si>
  <si>
    <t xml:space="preserve">Se elaborará consulta a la sede nacional sore la exigencia de porcentajes diferentes en las grantias, teniendo em cuenta que las minutas vienen pre establecidas sin ningun tipo de oportunidad de modificación </t>
  </si>
  <si>
    <t xml:space="preserve">2. Realizar revisión aleatoria mensual de 5 garatias contractuales con el fin de determinar si dicha aprobación grantiza que las polizas cuenten con los respctivos anexos, donde se pueda evidenciar los amparos que cubre. ( reporta Grupo Juridico)
</t>
  </si>
  <si>
    <t>acta de reunion</t>
  </si>
  <si>
    <t xml:space="preserve">Se levanta acta No 3 y 4 del mes de marzo y abril respectivamente donde se realiza la verificación de que los actos admnistrativos contractuales.
Se levanta acta No 6 de Mayo,7 de Junio y 8 del mes de Julio  donde se realiza la verificación de que los actos admnistrativos contractuales. </t>
  </si>
  <si>
    <r>
      <rPr>
        <b/>
        <sz val="10"/>
        <rFont val="Arial"/>
        <family val="2"/>
      </rPr>
      <t xml:space="preserve">Hallazgo 108. INFORMACIÓN CONTRATACIÓN 2013 (A). </t>
    </r>
    <r>
      <rPr>
        <sz val="10"/>
        <rFont val="Arial"/>
        <family val="2"/>
      </rPr>
      <t xml:space="preserve">
En la información reportada por la Entidad se presentan diferencias en el número de los contratos celebrados durante la vigencia de 2013, entre la información reportada por las Áreas de Jurídica y Presupuesto, correspondiente a los subproyectos objeto de la auditoría, tal y como se relaciona en los cuadros anexos. Situación presentada por falta de claridad y calidad de la información; entre otros aspectos por lo siguiente:
ver informe de auditoría</t>
    </r>
  </si>
  <si>
    <t>Lo anterior se debe a debilidades en los mecanismos de seguimiento y monitoreo en el registro de la información reportada entre dependencias, conllevando de esta manera que se presente informes o registros inexactos en el reporte de la misma. Este antecedente se detectó en esta auditoría; sin embargo, es recurrente dado que se ha evidenciado en auditorías anteriores.</t>
  </si>
  <si>
    <t>Mediante seguimiento realizada entre las areas Juridica y  financiera realizar monitoreo de los Contratos emitidos</t>
  </si>
  <si>
    <t xml:space="preserve">2. Realizar monitoreo de los registros oportunos en el FUC de los contratos emitidos mensualmente. ( reporta Grupo Juridico)
</t>
  </si>
  <si>
    <t>Se adjunta Acta No. 1 y Acta No. 2 de Marzo y Abril, donde se verifica la contratación de Enero y Febrero de 2015 en el FUC.
SE ANEXA INFORME DE CONCILIACION DEL FUC A MAYO DE 2015
SE ANEXA INFORME DE CONCILIACION DEL FUC AJUNIO DE 2015
SE ANEXA INFORME DE CONCILIACION DEL FUC DE JULIO, AGOSTO/2015
SE ANEXA INFORME DE CONCILIACION DEL FUC DE SEPTIEMBRE/2015</t>
  </si>
  <si>
    <t>ARGR2014-CGR-VAU009</t>
  </si>
  <si>
    <t>VAUPES</t>
  </si>
  <si>
    <t>Hallazgo N° 9. Gestión de Bienes (A-D). Vaupés
La CGR evidenció el incumplimiento de la Guía de Gestión de Bienes y el inadecuado uso del aplicativo SEVEN – ERP como se describe a continuación:
1) Los registros de ingresos en el aplicativo SEVEN-ERP no se encuentran actualizados para que el Coordinador de Gestión de soporte disponga de la información oportuna en la toma de decisiones administrativas. 
2) La toma física y el reporte de inventario no registra ordenada y detalladamente los elementos que existen a cargo de la Regional. Algunos elementos carecen de las especificaciones de identidad, clase, uso, cantidad y estado de conservación o funcionamiento.
...........................................
11) El módulo de mantenimientos previsto en el aplicativo SEVEN-ERP para reflejar los movimientos por dicho concepto no se utiliza y tampoco existe documento soporte en las respectivas carpetas donde consten los servicios de mantenimiento preventivo y correctivo realizados a cada uno de los bienes de propiedad de la Regional Vaupés.</t>
  </si>
  <si>
    <t xml:space="preserve">La inadecuada administración o manejo de bienes, en sus diferentes y sucesivas etapas de recaudo o percepción, conservación, adquisición, enajenación, gasto, aseguramiento, custodia, inversión o disposición, adquiridos bajo las diferentes modalidades de contratación estatal por el ICBF Regional Vaupés, desconoce los principios que la orientan como los que sustentan el Estado colombiano. </t>
  </si>
  <si>
    <t xml:space="preserve">Inspeccionar los procesos y procedimientos con el objeto de tener un panorama general del estado actual y capacitar a la Almacenista en todo lo relacionado con la administración y adecuado manejo de los bienes de la Regional Vaupés. 
</t>
  </si>
  <si>
    <t xml:space="preserve">Generar diagnostico del estado a 30 de septiembre del 2015 de los registros en aplicativo SEVEN y reportarlo al grupo de gestión de bienes, con el fin de verificar y validarla información.
</t>
  </si>
  <si>
    <t xml:space="preserve">Inspeccionar los procesos y procedimientos con el objeto de tener un panorama general del estado actual y capacitar a la Almacenista en todo lo relacionado con la administración y adecuado manejo de los bienes de la Regional Vaupés. </t>
  </si>
  <si>
    <t>Solicitar al Grupo de Gestión de Bienes de la Dirección Administrativa de la Sede de la Dirección General la asesoria (capacitación) y acompañamiento para la revisión y manejo de los registros en el aplicativo SEVEN.</t>
  </si>
  <si>
    <t xml:space="preserve">Presentar informe de los registros en aplicativo SEVEN al grupo de gestión de bienes, con el fin de verificar y validar la información, levantando y actualizando el inventario tanto de bienes muebles como inmuebles de la regional.
</t>
  </si>
  <si>
    <t>ARGR2014-CGR-VAU097</t>
  </si>
  <si>
    <r>
      <t xml:space="preserve">Hallazgo N° 97. Suministro de Combustible (A-F- D- P). Vaupés
El ICBF Regional Vaupés suscribió el Contrato No. 55 de 2012 que tiene como objeto el suministro de combustible y lubricantes (Gasolina, Aceites, ACPM), durante las vigencias 2012 (1 mes), 2013 (12 meses) y 2014 (11 meses), el cual fue liquidado mediante acta del 14 de abril de 2015, por $52,5 millones, donde consta que el contratista cumplió el objeto y todas las demás obligaciones contractuales.
La CGR al ejecutar los procedimientos de auditoría sobre el Contrato No. 55 de 2012, encontró lo siguiente:
- La justificación que sustentó el estudio previo fue garantizar el “normal funcionamiento del Parque Automotor y la Planta Diésel del ICBF Regional Vaupés, para el cumplimiento de las funciones diarias que se realizan por parte de los equipos de cómputo y de los funcionarios de planta y contratistas en las Áreas Administrativa y Técnica durante la Vigencia 2012, 2013 y 2014”.
- El parque automotor de la Regional Vaupés durante las vigencias 2012, 2013 y 2014 estuvo compuesto por: </t>
    </r>
    <r>
      <rPr>
        <b/>
        <sz val="10"/>
        <rFont val="Arial"/>
        <family val="2"/>
      </rPr>
      <t>VER CUADRO No. 65</t>
    </r>
    <r>
      <rPr>
        <sz val="10"/>
        <rFont val="Arial"/>
        <family val="2"/>
      </rPr>
      <t xml:space="preserve">
...............................................
De otro lado, se evidenciaron las siguientes irregularidades:
- Se constató que no existen soportes de autorización para el consumo de Gasolina, ACPM, Aceites y Lubricantes por $14, 4 millones. 
..............................................
Hallazgo con incidencia fiscal por $18,7 millones y presunta connotación penal y posible disciplinaria.</t>
    </r>
  </si>
  <si>
    <t>Mantener estricto control entre los datos del consumo de combustible con los pagos realizados y  registrados por el area financiera, tales datos deberán permanecer concilliados.</t>
  </si>
  <si>
    <t xml:space="preserve">Verificar consumo de combustible mensual, el cual deberá ser presentado en el comité estrategico de la  Regional con los soportes correspondientes.
</t>
  </si>
  <si>
    <t>Informe del consumo mensual del combustible y presentarlo en los comites estratégicos correspondientes.</t>
  </si>
  <si>
    <t>Verificar la conciliación de los datos</t>
  </si>
  <si>
    <t>ARGR2014-CGR-VAU098</t>
  </si>
  <si>
    <r>
      <t xml:space="preserve">Hallazgo N° 98. Estudio de mercado arrendamiento bien Inmueble (A - D). Vaupés
El ICBF Regional Vaupés, suscribió el 27 de diciembre de 2012, el Contrato No. 63 por $39 millones con el objeto de arrendar un bien inmueble que garantizara el buen almacenamiento de los productos con alto valor nutricional (raciones alimentarias y Bienestarina) destinados a los diferentes programas misionales, hasta la vigencia 2014, en la se realizó la liquidación mediante acta de fecha 30 de abril de igual anualidad.
Al examinar la documentación precontractual, la CGR constató que no reposa por escrito la constancia de los estudios de mercado inmobiliario que se hayan realizado en el momento en el que se celebró el contrato, la cual por Ley y normativa especial del orden nacional e interno hace parte del expediente de contratación. Sólo a folio 12 aparece el siguiente texto: “ESTUDIO DE MERCADO: Se toma como base el canon de arrendamiento cobrado para este tipo de inmuebles en el municipio de Mitú”.
</t>
    </r>
    <r>
      <rPr>
        <b/>
        <sz val="10"/>
        <rFont val="Arial"/>
        <family val="2"/>
      </rPr>
      <t>VER CUADRO No. 67</t>
    </r>
    <r>
      <rPr>
        <sz val="10"/>
        <rFont val="Arial"/>
        <family val="2"/>
      </rPr>
      <t xml:space="preserve">
</t>
    </r>
  </si>
  <si>
    <t>La potestad de contratación directa no fue ejercida con estricta sujeción a los principios de economía, transparencia y selección objetiva establecidos en el Estatuto Contractual aplicable, configurándose un hallazgo con presunta incidencia disciplinaria.</t>
  </si>
  <si>
    <t xml:space="preserve">Dar estricta aplicación al manual de contratación del ICBF con relación a la obligatoriedad de contar con estudios de mercado para llevar a cabo cualquier tipo de proceso contractual que lo exija.  </t>
  </si>
  <si>
    <t xml:space="preserve">Solicitar los estudios de mercado correspondientes en cualquier tipo de proceso contractual que lo exija.
</t>
  </si>
  <si>
    <t>Estudio de Mercado</t>
  </si>
  <si>
    <t xml:space="preserve">Rendir informe en el comité estrategico de la regional sobre el proceso o procesos  adelantados para la contratación del inmueble para el almacenamiento de lo productos con alto valor nutricional tanto de la vigencia 2014,  2015, 2016.
</t>
  </si>
  <si>
    <t>Acta Comité Estratégico</t>
  </si>
  <si>
    <t>ARGR2014-CGR-VAU101</t>
  </si>
  <si>
    <r>
      <t xml:space="preserve">Hallazgo N° 101. Contratación directa transporte fluvial y terrestre (A - D-F). Vaupés
El ICBF Regional Vaupés suscribió los Contratos de Prestación de Servicios de apoyo a la Gestión No. 31 y No. 32 de 2014 por $26,2 y $30 millones, respectivamente, ambos con el fin de “contratar la prestación del servicio los gastos de soporte a la gestión de tipo administrativo, transporte terrestre y/o fluvial de los servidores públicos, contratistas o interventores que realicen las labores propias del proyecto, .........................”.
Para la CGR, los documentos que reposan en las carpetas contractuales evidenciaron lo siguiente:
- Los contratos fueron pagados con recursos del CDP No. 1314 del 14 de enero de 2014.
......................................
Los gestores fiscales de la entidad lesionaron el patrimonio del Estado, al ordenar el pago de sobrecostos en el precio de algunos trayectos cobrados por los contratistas por $ 3,92 millones, discriminados de la siguiente forma: </t>
    </r>
    <r>
      <rPr>
        <b/>
        <sz val="10"/>
        <rFont val="Arial"/>
        <family val="2"/>
      </rPr>
      <t>VER CUADRO No. 68 Y CUADRO No. 69</t>
    </r>
  </si>
  <si>
    <t>Como se puede observar, la entidad no realizó un efectivo seguimiento y control durante la ejecución de los recursos pagados en virtud de los contratos No. 31 y 32 de 2014, situación que vulneró los principios que orientan la gestión fiscal y el adecuado ejercicio de la función administrativa ocasionando un daño por $8,07 millones. Hallazgo con incidencia fiscal por $8,07 millones y con presunta connotación disciplinaria.</t>
  </si>
  <si>
    <t>Efectuar seguimiento y control en la ejecución del transporte fluvial y terrestre.</t>
  </si>
  <si>
    <t>Presentar informe de Ejecución mensual con las correspondientes planillas de pasajeros con las respectivas firmas de los comisionados</t>
  </si>
  <si>
    <t>Mantener estricto control en la ejecución de contrato suscrito para el transporte fluvial y terrestre con los pagos realizados y  registrados por el area financiera, tales datos deberán permanecer concilliados.</t>
  </si>
  <si>
    <t>Informe y presentarlo al comité estratégico</t>
  </si>
  <si>
    <t>ARGR2014-CGR-VAU104</t>
  </si>
  <si>
    <t>Hallazgo N° 104. Registros y condiciones de atención (A-D). Vaupés CDI modalidad institucional
El ICBF Regional Vaupés suscribió el Contrato de Aporte No. 59 de 2013 por $256,3 millones con el objeto de “Atender a la primera infancia en el marco de la estrategia ‘De cero a siempre’, de conformidad con las directrices, lineamientos y parámetros establecidos por el ICBF, en la modalidad de Centros de Desarrollo Infantil (CDI). .............................
La CGR confrontó los registros reportados en el aplicativo CUENTAME con los soportes de los Informes Técnicos, Administrativos y Financieros, encontrando las siguientes situaciones:
- En el aplicativo CUÉNTAME, para la vigencia 2014, se observó incumplimiento en la atención de cupos por parte del operador. Como se ilustra a continuación, en ningún mes de la vigencia se alcanzaron los 85 cupos contratados, a pesar de que el soporte físico encontrado evidencia la atención total:
- En la modalidad familiar, el operador sólo documentó la realización de tres encuentros por semana en el mes.
....................................</t>
  </si>
  <si>
    <t xml:space="preserve">La inobservancia de los lineamientos y manuales de la entidad pudieron afectar sustancialmente los deberes funcionales configurándose comportamientos posiblemente reprochables a la luz del estatuto disciplinario. </t>
  </si>
  <si>
    <t xml:space="preserve">Registrar los beneficiarios de los programas de primera infancia en el APLICATIVO CUENTAME tal como  lo solicita el lineamiento y el contrato.
</t>
  </si>
  <si>
    <t xml:space="preserve">Enviar mensualmente el reporte de atención  realizado por el operador del CDI teniendo en cuenta los meses de operación y en caso de presentarse incumplimiento se utilizaran las herrramientas brindadas por el contrato.
</t>
  </si>
  <si>
    <t>Solicitar a través del comité tecnico operativo el cumplimiento de las clausulas descritas en el contrato referidas al cargue de la información en el aplicativo CUENTAME</t>
  </si>
  <si>
    <t>ARGR2014-CGR-VAU106</t>
  </si>
  <si>
    <t>Hallazgo N° 106. CDI Enfoque Diferencial Modalidad Familiar (A-D-F). Vaupés
El ICBF Regional Vaupés suscribió los Contratos de Aporte No. 43 y No. 78 de 2014 con el siguiente objeto:“Brindar atención integral a la Primera Infancia indígena en la Modalidad Familiar Flexible-Enfoque Diferencial, en el marco del Modelo Educativo Mahirike-Inicio de la Buena Vida en articulación con la estrategia ‘De Cero a Siempre’...........................
La CGR al verificar el reporte del aplicativo CUENTAME y cotejarlo con los informes de Asistencia Técnica constató que los citados contratos se pagaron y liquidaron oportunamente sin realizarse objeción alguna frente al cumplimiento del objeto contractual pese a las siguientes inconsistencias:
- Registro Único de Beneficiarios sin fecha de valoración nutricional, sin registro completo de fecha de diligenciamiento, con código de servicio correspondiente a la modalidad HCB-FAMI, sin datos de talla y peso.
- Registros de Asistencia Mensual (RAM) que no corresponden al formato diseñado por el ICBF, además, no contienen datos de identificación de los beneficiarios/as, información de cobertura, datos de caracterización, cuantificación de inasistencia y motivos de la misma. Sólo se documentó asistencia hasta el mes de octubre de 2014.
.....................................</t>
  </si>
  <si>
    <t xml:space="preserve">El inadecuado seguimiento y control en la administración de los recursos para la atención de la primera infancia indígena en la modalidad familiar, enfoque diferencial, impidieron el cumplimiento de los deberes sociales del Estado. </t>
  </si>
  <si>
    <t>Registrar los beneficiarios de los programas de primera infancia en el APLICATIVO CUENTAME tal como  lo solicita el lineamiento y el contrato.</t>
  </si>
  <si>
    <t>Enviar trimestral el reporte de avance de registro de beneficiarios y de toma de talla y peso de cada uno de los operadores de los programas de primera infancia de acuerdo a los meses de atención y en caso de presentarse incumplimiento se utilizaran las herrramientas brindadas por el contrato..</t>
  </si>
  <si>
    <t>Solicitar a través del comité tecnico operativo el cumplimiento de las clausulas descritas en el contrato referidas al cargue de la información en el aplicativo CUENTAME.</t>
  </si>
  <si>
    <t>ARGR2014-CGR-VAU163</t>
  </si>
  <si>
    <r>
      <t xml:space="preserve">Hallazgo N° 163. Diferencias entre SIIF Nación, Balance y Conciliaciones (A - CGN). Vaupes
Se evidenció una diferencia de $7.14 millones que resulta de comparar los saldos a 31 de diciembre de 2014 del reporte de los auxiliares contables de SIIF Nación, con los saldos y una diferencia de ($22.53 millones) entre el balance y las conciliaciones bancarias a esa misma fecha, lo que genera incertidumbre en las cifras que reporta la entidad, situación que se genera por falta de ajustes y depuración de saldos.
</t>
    </r>
    <r>
      <rPr>
        <b/>
        <sz val="10"/>
        <rFont val="Arial"/>
        <family val="2"/>
      </rPr>
      <t>VER CUADRO No. 147</t>
    </r>
  </si>
  <si>
    <t xml:space="preserve">Levantar la infornación necesaria y realizar los movimientos contables respectivos con el objeto de depurar las diferencias entre SIIF Nación, Balance y Conciliaciones
</t>
  </si>
  <si>
    <t xml:space="preserve">Solicitar y concertar con  la Dirección Financiera  de la Sede de la Dirección General la asesoria y acompañamiento para la revisión y manejo de los registro en el aplicativo SIIF NACION.
</t>
  </si>
  <si>
    <t xml:space="preserve">Levantar la infornación necesaria y realizar los movimientos contables respectivos con el objeto de depurar las diferencias entre SIIF Nación, Balance y Conciliaciones
</t>
  </si>
  <si>
    <t xml:space="preserve">Generar un diagnostico del estado a 30 de septiembre del 2015 de los registros en aplicativo SIIF NACION reportarlo a la Dirección Financiera, con el fin de verificar y validar a información.
</t>
  </si>
  <si>
    <t>Informar sobre las partidas depuradas y las diferencias entre SIIF Nación, Balance y Conciliaciones, al comité de sostenibilidad contable</t>
  </si>
  <si>
    <t>ARGR2014-CGR-VAU165</t>
  </si>
  <si>
    <r>
      <t xml:space="preserve">Hallazgo N° 165. Depósitos en Instituciones Financieras (A-CGN) Vaupés
El ICBF, Regional Vaupés, durante la vigencia 2014, no realizó depuración, saneamiento, ni ajustes de los saldos de las dos cuentas corrientes y la de ahorro, a fin de establecer la razonabilidad de la información financiera de la cuenta 1110, Depósitos Instituciones Financieras, evidenciándose que en las tres cuentas bancarias existen partidas por conciliar y registrar en libros, por concepto de hechos económicos que se generaron entre la vigencia 2003 a 31 de diciembre de 2014, como se describe a continuación:
Existen cheques en mano, giros o traslados, registrados en libros de bancos desde la vigencia 2003 hasta el 31 de diciembre de 2014, sin que la entidad haya efectuado los correspondientes ajustes por $897.90 millones. Se encuentran notas debito sin registrar en los libros auxiliares por $42.13 millones, notas crédito por $6.27 millones y consignaciones o transferencias no acreditadas por el Banco por $893.14 millones, para un total de $1.839.45 millones que corresponden a movimientos causados a diciembre de 2014...............................................
</t>
    </r>
    <r>
      <rPr>
        <b/>
        <sz val="10"/>
        <rFont val="Arial"/>
        <family val="2"/>
      </rPr>
      <t>VER CUADRO No. 149</t>
    </r>
  </si>
  <si>
    <t>Levantar la infornación necesaria y realizar los movimientos contables respectivos con el objeto de depurar las diferencias en las conciliaciones bancarias</t>
  </si>
  <si>
    <t>Informar sobre las partidas depuradas y las diferencias entre Libros y Extractos, al comité de sostenibilidad contable</t>
  </si>
  <si>
    <t>ARGR2014-CGR-VAU174</t>
  </si>
  <si>
    <t xml:space="preserve">Hallazgo N° 174. Muebles pendientes de legalizar (A). Vaupés
De los elementos contemplados en el contrato de compraventa 2122449, suscrito entre FONADE y Metálicas La Industria Ltda., el 23 de agosto de 2012, cuyo objeto era el suministro e instalación del mobiliario del centro zonal Mitú, por $102.20 millones, a la fecha la Regional Vaupés recibió y se encuentran en uso elementos por $80.40 millones, los cuales aparecen en el inventario de la Regional como elementos por legalizar desde el 23 de agosto de 2012, lo que genera una subvaloración en dicho valor, de otra parte a estos elementos no se les ha realizado la correspondiente depreciación. Esta situación administrativa refleja debilidades en los procedimientos de Control Interno Contable, establecidos para el reconocimiento y revelación de los hechos relacionados con la Propiedades, Planta y Equipo, generando incertidumbre en la información. </t>
  </si>
  <si>
    <t xml:space="preserve">Legalizar Bienes Muebles pendientes de ingreso a la Regional.
</t>
  </si>
  <si>
    <t>Legalizar Bienes Muebles pendientes de ingreso a la Regional.</t>
  </si>
  <si>
    <t xml:space="preserve">Levantar y actualizar el inventario tanto de bienes mueble como inmuebles de la regional.
</t>
  </si>
  <si>
    <t>ARGR2014-CGR-VAU179</t>
  </si>
  <si>
    <t xml:space="preserve">Hallazgo N° 179. Avalúos bienes inmuebles (A). Vaupés
Numeral 9.1.1.5 del capítulo único del Título II del Libro 1 del Plan General de Contabilidad Pública actualizado a 31 de diciembre de 2013. Numerales 3.1, 3.8 del procedimiento para la implementación del control interno contable, de la Resolución 357 de 2008. Numerales 1 y 3 del artículo 34 de la Ley 734 de 2002.
El ICBF no ha actualizado el valor de la cuenta 1605 Terrenos, que aparecen en el Balance por $11.05 millones, cuando dicho predio refleja en la cédula catastral $52.05 millones, lo que muestra una subestimación de $41.00 millones tanto en la cuenta del activo como en el patrimonio. </t>
  </si>
  <si>
    <t xml:space="preserve">Lo anterior, por debilidades en los procedimientos de Control Interno Contable, establecidos para el reconocimiento y revelación de los hechos relacionados con la Propiedades, Planta y Equipo, generando que los hechos y transacciones no obedezcan a la realidad económica.
</t>
  </si>
  <si>
    <t xml:space="preserve">Actualizar el Patrimonio con base en a legalización de la totalidad de los bienes de la Regional
</t>
  </si>
  <si>
    <t>Realizar la actualización del patrimonio tal y como lo ordena la normatividad vigente desde el área de contabilidad</t>
  </si>
  <si>
    <t>ARGR2014-CGR-VAU191</t>
  </si>
  <si>
    <r>
      <t xml:space="preserve">Hallazgo N° 191. Diferencias en cuentas (A-CGN). Vaupés Cuenta 2401 Bienes y Servicios Nacionales 
Esta cuenta es de naturaleza crédito y se encontraron tres (3) terceros, relacionados en el cuadro N° 9, con saldo inicial negativo, los cuales no se pueden determinar a que corresponden. Por otra parte, los auxiliares presentan saldos o movimientos en el transcurso de la vigencia, donde se desconoce a qué hechos económicos corresponden, en especial (TERCERO GENÉRICO), que no identifica a una persona natural o jurídica quien asume o puede suscribir hechos económicos. Esta situación administrativa refleja debilidades en los procedimientos de Control Interno Contable, establecidos para el reconocimiento y revelación de los hechos económicos. </t>
    </r>
    <r>
      <rPr>
        <b/>
        <sz val="10"/>
        <rFont val="Arial"/>
        <family val="2"/>
      </rPr>
      <t>VER CUADRO No. 173
-</t>
    </r>
    <r>
      <rPr>
        <sz val="10"/>
        <rFont val="Arial"/>
        <family val="2"/>
      </rPr>
      <t xml:space="preserve">Diferencia cuenta 2436 Retención en la Fuente e Impuesto de Timbre
 </t>
    </r>
    <r>
      <rPr>
        <b/>
        <sz val="10"/>
        <rFont val="Arial"/>
        <family val="2"/>
      </rPr>
      <t xml:space="preserve">VER CUADRO No. 174 </t>
    </r>
    <r>
      <rPr>
        <sz val="10"/>
        <rFont val="Arial"/>
        <family val="2"/>
      </rPr>
      <t xml:space="preserve">
-Cuenta 244020 Gravamen a los Movimientos Financieros 
</t>
    </r>
    <r>
      <rPr>
        <b/>
        <sz val="10"/>
        <rFont val="Arial"/>
        <family val="2"/>
      </rPr>
      <t xml:space="preserve">VER CUADRO No. 175 </t>
    </r>
    <r>
      <rPr>
        <sz val="10"/>
        <rFont val="Arial"/>
        <family val="2"/>
      </rPr>
      <t xml:space="preserve">
-Diferencia cuenta 2425 Acreedore</t>
    </r>
    <r>
      <rPr>
        <b/>
        <sz val="10"/>
        <rFont val="Arial"/>
        <family val="2"/>
      </rPr>
      <t>s 
VER CUADRO No. 176.............................</t>
    </r>
  </si>
  <si>
    <t xml:space="preserve">Identificar diferencias en las Cuentas y subsanar con la información debidamente soportada
</t>
  </si>
  <si>
    <t>Identificar diferencias en las Cuentas y subsanar con la información debidamente soportada</t>
  </si>
  <si>
    <t xml:space="preserve">Generar un diagnostico de los registros con tercero genérico en aplicativo SIIF NACION reportarlo a la Dirección Financiera, con el fin de verificar y validar a información.
</t>
  </si>
  <si>
    <t>Informar sobre los terceros genéricos depurados, al comité de sostenibilidad contable</t>
  </si>
  <si>
    <t>ARGR2014-CGR-VAU196</t>
  </si>
  <si>
    <t>Hallazgo N° 196. Recaudos por clasificar (A). Vaupés
El Instituto Colombiano de Bienestar Familiar ICBF, revela en sus estados contables con corte a diciembre 31 de 2014, en la subcuenta 290580 Recaudos por clasificar de $7.4 millones, teniendo en cuenta los depósitos de la vigencia 2014, saldo que genera sobreestimación en la cuenta 29 y subestimación en el patrimonio en la misma cuantía. 
Situación que evidencia debilidades en el proceso administrativo, financiero, contable y de control interno de la entidad, por no reflejar la realidad económica, contable y financiera, hecho que afecta la confiabilidad, razonabilidad y calidad de la información contable pública de la entidad revelada a 31-12-2014.</t>
  </si>
  <si>
    <t>Realizar el proceso de depuración de la cuenta 290580</t>
  </si>
  <si>
    <r>
      <t xml:space="preserve">Solicitar y concertar con  la Dirección Financiera  de la Sede de la Dirección General la asesoria y acompañamiento para la revisión y manejo de los registro en el aplicativo SIIF NACION, en la identificación de la causación y realización del movimiento contable necesario
</t>
    </r>
    <r>
      <rPr>
        <sz val="10"/>
        <color rgb="FFFF0000"/>
        <rFont val="Arial"/>
        <family val="2"/>
      </rPr>
      <t/>
    </r>
  </si>
  <si>
    <t xml:space="preserve">Registros de depuración </t>
  </si>
  <si>
    <t xml:space="preserve">Generar un diagnostico de los  Documentos de Recaudo Pendientes por Clasificar en aplicativo SIIF NACION reportarlo a la Dirección Financiera, con el fin de verificar y validar a información, en la identificación de la causación y realización del movimiento contable necesario
</t>
  </si>
  <si>
    <t xml:space="preserve">Informar sobre los Documentos de Recaudo Pendientes por Clasificar  depurados, al comité de sostenibilidad contable, en la identificación de la causación y realización del movimiento contable necesario
</t>
  </si>
  <si>
    <t>ARGR2014-CGR-VAU231</t>
  </si>
  <si>
    <t xml:space="preserve">Hallazgo N° 231. Inactividad del Comité de Sostenibilidad Contable (A). Vaupés
Para la vigencia 2014 se evidenció inactividad del Comité de Sostenibilidad Contable como una instancia asesora, que procura por la generación de información confiable, relevante y comprensible, puesto que en los estados financieros con corte a esta fecha, se presentan partidas pendientes por conciliar y registrar en los libros de contabilidad, por concepto de hechos económicos que se generaron entre la vigencia 2003 al 31 de diciembre de 2014.
</t>
  </si>
  <si>
    <t>Deficiencias en los mecanismos de control, como instrumento de mejora continua en la elaboración y preparación de la información financiera y contable. Evidenciando inobservancia de la normatividad e impide la depuración optima de las cuentas.</t>
  </si>
  <si>
    <t>Dar estricta aplicación a lo establecido en la resolución No. 2336 de 2010 por la "Por la cual se estructuran los Comités Técnicos de Sostenibilidad del Sistema Contable de la Dirección General y las Direcciones Regionales del Instituto Colombiano de Bienestar Familiar - Cecilia de la Fuente de Lleras y se deroga una resolución"</t>
  </si>
  <si>
    <t>Realizar Comités de Sostenibilidad Contable</t>
  </si>
  <si>
    <t>Acta de comité de Sostenibilidad Contable</t>
  </si>
  <si>
    <t xml:space="preserve">Elaborar informe sobre el resultado de los comites de sotenibilidad
</t>
  </si>
  <si>
    <t xml:space="preserve">Informe
</t>
  </si>
  <si>
    <t xml:space="preserve">Realizar seguimiento a los compromisos adquiridos en el comite sostenibilidad.
</t>
  </si>
  <si>
    <t xml:space="preserve">Informe de seguimiento
</t>
  </si>
  <si>
    <t>Presentar resultados del comite sostenibilidad al comité estrategico.</t>
  </si>
  <si>
    <t>ARGR2014-CGR-VAU233</t>
  </si>
  <si>
    <t>Hallazgo N° 233. Aplicativos SIGUV - CUENTAME - SEVEN (A). Vaupés
La CGR observó que los aplicativos SIGUV (Sistemas de Información de Gestión de Uso de Vehículos), CUENTAME (Información de atención a Primera Infancia) y SEVEN-ERP (Manejo de transacciones de almacén), reportan información incompleta y desactualizada. 
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
...................................</t>
  </si>
  <si>
    <t>Realizar seguimiento de cargue de la información en los aplicativos SIGUV</t>
  </si>
  <si>
    <t>Realizar el registro total de los desplazamientos  realizados por las motocicletas del parque automotor  en el aplicativo SIGUV</t>
  </si>
  <si>
    <t xml:space="preserve">Realizar seguimiento de cargue de la información </t>
  </si>
  <si>
    <t>Generar un diagnostico del estado a 30 de septiembre del 2015 del aplicativo SIGUV</t>
  </si>
  <si>
    <t>Realizar verificación por parte de los administradores de sistemas de información del cargue de beneficiarios realizado por los operadores en el aplicativo CUENTAME</t>
  </si>
  <si>
    <t>Generar un diagnostico del estado a 30 de septiembre del 2015 del aplicativo CUENTAME</t>
  </si>
  <si>
    <t>Realizar el registro total de de transacciones de almacen en el aplicativo SEVEN</t>
  </si>
  <si>
    <t>Generar un diagnostico del estado a 30 de septiembre del 2015 del aplicativo SEVEN</t>
  </si>
  <si>
    <t>Etiquetas de fila</t>
  </si>
  <si>
    <t>Total general</t>
  </si>
  <si>
    <t>Cuenta de No. consecutivo hallazgo</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</si>
</sst>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0.00\ &quot;€&quot;_-;\-* #,##0.00\ &quot;€&quot;_-;_-* &quot;-&quot;??\ &quot;€&quot;_-;_-@_-"/>
    <numFmt numFmtId="166" formatCode="_-* #,##0.00\ _€_-;\-* #,##0.00\ _€_-;_-* &quot;-&quot;??\ _€_-;_-@_-"/>
    <numFmt numFmtId="167" formatCode="0.0"/>
    <numFmt numFmtId="168" formatCode="_ [$€-2]\ * #,##0.00_ ;_ [$€-2]\ * \-#,##0.00_ ;_ [$€-2]\ * &quot;-&quot;??_ "/>
    <numFmt numFmtId="169" formatCode="_-* #,##0\ _P_t_s_-;\-* #,##0\ _P_t_s_-;_-* &quot;-&quot;\ _P_t_s_-;_-@_-"/>
    <numFmt numFmtId="170" formatCode="0.0%"/>
    <numFmt numFmtId="171" formatCode="yyyy/mm/dd"/>
    <numFmt numFmtId="172" formatCode="#,##0_ ;\-#,##0\ "/>
    <numFmt numFmtId="173" formatCode="d/mm/yyyy;@"/>
    <numFmt numFmtId="174" formatCode="dd/mm/yyyy;@"/>
  </numFmts>
  <fonts count="67">
    <font>
      <sz val="11"/>
      <color theme="1"/>
      <name val="Calibri"/>
      <family val="2"/>
      <scheme val="minor"/>
    </font>
    <font>
      <sz val="11"/>
      <color theme="1"/>
      <name val="Calibri"/>
      <family val="2"/>
      <scheme val="minor"/>
    </font>
    <font>
      <sz val="10"/>
      <name val="Arial"/>
      <family val="2"/>
    </font>
    <font>
      <b/>
      <sz val="10"/>
      <name val="Arial"/>
      <family val="2"/>
    </font>
    <font>
      <sz val="9"/>
      <name val="Arial"/>
      <family val="2"/>
    </font>
    <font>
      <sz val="11"/>
      <name val="Arial"/>
      <family val="2"/>
    </font>
    <font>
      <sz val="12"/>
      <name val="Arial"/>
      <family val="2"/>
    </font>
    <font>
      <u/>
      <sz val="10"/>
      <color indexed="12"/>
      <name val="Arial"/>
      <family val="2"/>
    </font>
    <font>
      <u/>
      <sz val="8.5"/>
      <color indexed="39"/>
      <name val="Zurich BT"/>
      <family val="2"/>
    </font>
    <font>
      <sz val="11"/>
      <color indexed="8"/>
      <name val="Calibri"/>
      <family val="2"/>
    </font>
    <font>
      <sz val="10"/>
      <color indexed="8"/>
      <name val="Zurich BT"/>
      <family val="2"/>
    </font>
    <font>
      <b/>
      <sz val="11"/>
      <name val="Arial"/>
      <family val="2"/>
    </font>
    <font>
      <sz val="10"/>
      <color theme="1"/>
      <name val="Arial"/>
      <family val="2"/>
    </font>
    <font>
      <b/>
      <sz val="10"/>
      <color theme="1"/>
      <name val="Arial"/>
      <family val="2"/>
    </font>
    <font>
      <sz val="10"/>
      <color rgb="FFFF0000"/>
      <name val="Arial"/>
      <family val="2"/>
    </font>
    <font>
      <b/>
      <sz val="10"/>
      <color rgb="FFFF0000"/>
      <name val="Arial"/>
      <family val="2"/>
    </font>
    <font>
      <b/>
      <i/>
      <sz val="10"/>
      <color rgb="FFFF0000"/>
      <name val="Arial"/>
      <family val="2"/>
    </font>
    <font>
      <i/>
      <sz val="10"/>
      <color rgb="FFFF0000"/>
      <name val="Arial"/>
      <family val="2"/>
    </font>
    <font>
      <i/>
      <sz val="10"/>
      <name val="Arial"/>
      <family val="2"/>
    </font>
    <font>
      <sz val="10"/>
      <color rgb="FF00B050"/>
      <name val="Arial"/>
      <family val="2"/>
    </font>
    <font>
      <i/>
      <sz val="10"/>
      <color rgb="FF00B050"/>
      <name val="Arial"/>
      <family val="2"/>
    </font>
    <font>
      <b/>
      <sz val="10"/>
      <color rgb="FF00B050"/>
      <name val="Arial"/>
      <family val="2"/>
    </font>
    <font>
      <sz val="11"/>
      <color theme="1"/>
      <name val="Arial"/>
      <family val="2"/>
    </font>
    <font>
      <sz val="11"/>
      <color rgb="FF00B050"/>
      <name val="Arial"/>
      <family val="2"/>
    </font>
    <font>
      <i/>
      <sz val="10"/>
      <color theme="3" tint="0.39997558519241921"/>
      <name val="Arial"/>
      <family val="2"/>
    </font>
    <font>
      <b/>
      <u/>
      <sz val="10"/>
      <color rgb="FF00B050"/>
      <name val="Arial"/>
      <family val="2"/>
    </font>
    <font>
      <sz val="11"/>
      <name val="Calibri"/>
      <family val="2"/>
      <scheme val="minor"/>
    </font>
    <font>
      <b/>
      <sz val="9"/>
      <name val="Arial"/>
      <family val="2"/>
    </font>
    <font>
      <b/>
      <sz val="10"/>
      <color indexed="10"/>
      <name val="Arial"/>
      <family val="2"/>
    </font>
    <font>
      <sz val="10"/>
      <color indexed="10"/>
      <name val="Arial"/>
      <family val="2"/>
    </font>
    <font>
      <sz val="10"/>
      <color indexed="8"/>
      <name val="Arial"/>
      <family val="2"/>
    </font>
    <font>
      <b/>
      <sz val="11"/>
      <color rgb="FFFF0000"/>
      <name val="Calibri"/>
      <family val="2"/>
      <scheme val="minor"/>
    </font>
    <font>
      <i/>
      <sz val="11"/>
      <name val="Arial"/>
      <family val="2"/>
    </font>
    <font>
      <b/>
      <u/>
      <sz val="10"/>
      <name val="Arial"/>
      <family val="2"/>
    </font>
    <font>
      <b/>
      <sz val="14"/>
      <color rgb="FFFF0000"/>
      <name val="Arial"/>
      <family val="2"/>
    </font>
    <font>
      <b/>
      <sz val="9"/>
      <color indexed="81"/>
      <name val="Tahoma"/>
      <family val="2"/>
    </font>
    <font>
      <sz val="9"/>
      <color indexed="81"/>
      <name val="Tahoma"/>
      <family val="2"/>
    </font>
    <font>
      <sz val="10"/>
      <color rgb="FF000000"/>
      <name val="Arial"/>
      <family val="2"/>
    </font>
    <font>
      <sz val="10"/>
      <color indexed="63"/>
      <name val="Arial"/>
      <family val="2"/>
    </font>
    <font>
      <u/>
      <sz val="10"/>
      <name val="Arial"/>
      <family val="2"/>
    </font>
    <font>
      <sz val="10"/>
      <color theme="3" tint="-0.249977111117893"/>
      <name val="Arial"/>
      <family val="2"/>
    </font>
    <font>
      <b/>
      <sz val="9"/>
      <name val="Calibri"/>
      <family val="2"/>
      <scheme val="minor"/>
    </font>
    <font>
      <b/>
      <sz val="8"/>
      <name val="Arial"/>
      <family val="2"/>
    </font>
    <font>
      <sz val="8"/>
      <name val="Arial"/>
      <family val="2"/>
    </font>
    <font>
      <sz val="8"/>
      <color theme="1"/>
      <name val="Arial"/>
      <family val="2"/>
    </font>
    <font>
      <sz val="10"/>
      <color rgb="FF7030A0"/>
      <name val="Arial"/>
      <family val="2"/>
    </font>
    <font>
      <strike/>
      <sz val="10"/>
      <name val="Arial"/>
      <family val="2"/>
    </font>
    <font>
      <sz val="10"/>
      <color rgb="FF0070C0"/>
      <name val="Arial"/>
      <family val="2"/>
    </font>
    <font>
      <b/>
      <sz val="10"/>
      <color indexed="8"/>
      <name val="Arial"/>
      <family val="2"/>
    </font>
    <font>
      <sz val="10"/>
      <color theme="5"/>
      <name val="Arial"/>
      <family val="2"/>
    </font>
    <font>
      <sz val="10"/>
      <color rgb="FF00B0F0"/>
      <name val="Arial"/>
      <family val="2"/>
    </font>
    <font>
      <b/>
      <sz val="11"/>
      <color indexed="8"/>
      <name val="Calibri"/>
      <family val="2"/>
    </font>
    <font>
      <b/>
      <sz val="10"/>
      <color rgb="FF92D050"/>
      <name val="Arial"/>
      <family val="2"/>
    </font>
    <font>
      <b/>
      <sz val="11"/>
      <color indexed="10"/>
      <name val="Calibri"/>
      <family val="2"/>
    </font>
    <font>
      <b/>
      <u/>
      <sz val="10"/>
      <color indexed="8"/>
      <name val="Arial"/>
      <family val="2"/>
    </font>
    <font>
      <sz val="10"/>
      <color indexed="17"/>
      <name val="Arial"/>
      <family val="2"/>
    </font>
    <font>
      <b/>
      <sz val="11"/>
      <color indexed="10"/>
      <name val="Arial"/>
      <family val="2"/>
    </font>
    <font>
      <sz val="11"/>
      <color rgb="FFFF0000"/>
      <name val="Arial"/>
      <family val="2"/>
    </font>
    <font>
      <b/>
      <u/>
      <sz val="9"/>
      <color rgb="FF00B050"/>
      <name val="Calibri"/>
      <family val="2"/>
      <scheme val="minor"/>
    </font>
    <font>
      <sz val="10"/>
      <color rgb="FF0000CC"/>
      <name val="Arial"/>
      <family val="2"/>
    </font>
    <font>
      <sz val="10"/>
      <color rgb="FF006600"/>
      <name val="Arial"/>
      <family val="2"/>
    </font>
    <font>
      <sz val="10"/>
      <color theme="9"/>
      <name val="Arial"/>
      <family val="2"/>
    </font>
    <font>
      <sz val="10"/>
      <color indexed="40"/>
      <name val="Arial"/>
      <family val="2"/>
    </font>
    <font>
      <sz val="10"/>
      <color indexed="14"/>
      <name val="Arial"/>
      <family val="2"/>
    </font>
    <font>
      <sz val="11"/>
      <color indexed="10"/>
      <name val="Arial"/>
      <family val="2"/>
    </font>
    <font>
      <sz val="14"/>
      <color indexed="10"/>
      <name val="Calibri"/>
      <family val="2"/>
    </font>
    <font>
      <b/>
      <i/>
      <sz val="10"/>
      <name val="Arial"/>
      <family val="2"/>
    </font>
  </fonts>
  <fills count="20">
    <fill>
      <patternFill patternType="none"/>
    </fill>
    <fill>
      <patternFill patternType="gray125"/>
    </fill>
    <fill>
      <patternFill patternType="solid">
        <fgColor indexed="42"/>
        <bgColor indexed="64"/>
      </patternFill>
    </fill>
    <fill>
      <patternFill patternType="solid">
        <fgColor theme="8" tint="0.59999389629810485"/>
        <bgColor indexed="64"/>
      </patternFill>
    </fill>
    <fill>
      <patternFill patternType="solid">
        <fgColor rgb="FFCCFFCC"/>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FFFFFF"/>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indexed="9"/>
      </patternFill>
    </fill>
    <fill>
      <patternFill patternType="solid">
        <fgColor theme="0"/>
        <bgColor rgb="FF000000"/>
      </patternFill>
    </fill>
    <fill>
      <patternFill patternType="solid">
        <fgColor theme="5" tint="0.59999389629810485"/>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auto="1"/>
      </left>
      <right style="dashed">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right style="hair">
        <color indexed="64"/>
      </right>
      <top style="hair">
        <color indexed="64"/>
      </top>
      <bottom style="hair">
        <color indexed="64"/>
      </bottom>
      <diagonal/>
    </border>
  </borders>
  <cellStyleXfs count="130">
    <xf numFmtId="0" fontId="0" fillId="0" borderId="0"/>
    <xf numFmtId="0" fontId="2" fillId="0" borderId="0"/>
    <xf numFmtId="168" fontId="2"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9" fontId="2"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0" fontId="10" fillId="0" borderId="0"/>
    <xf numFmtId="0" fontId="10" fillId="0" borderId="0"/>
    <xf numFmtId="0" fontId="10"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9" fillId="0" borderId="0"/>
    <xf numFmtId="0" fontId="2" fillId="0" borderId="0"/>
    <xf numFmtId="0" fontId="2" fillId="0" borderId="0"/>
    <xf numFmtId="0" fontId="2" fillId="0" borderId="0">
      <alignment wrapText="1"/>
    </xf>
    <xf numFmtId="0" fontId="2" fillId="0" borderId="0"/>
    <xf numFmtId="0" fontId="2" fillId="0" borderId="0">
      <alignment wrapText="1"/>
    </xf>
    <xf numFmtId="0" fontId="2" fillId="0" borderId="0"/>
    <xf numFmtId="0" fontId="2" fillId="0" borderId="0"/>
    <xf numFmtId="0" fontId="2" fillId="0" borderId="0">
      <alignment wrapText="1"/>
    </xf>
    <xf numFmtId="0" fontId="2" fillId="0" borderId="0">
      <alignment wrapText="1"/>
    </xf>
    <xf numFmtId="0" fontId="10" fillId="0" borderId="0"/>
    <xf numFmtId="0" fontId="10"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500">
    <xf numFmtId="0" fontId="0" fillId="0" borderId="0" xfId="0"/>
    <xf numFmtId="0" fontId="3" fillId="3" borderId="1" xfId="123" applyFont="1" applyFill="1" applyBorder="1" applyAlignment="1" applyProtection="1">
      <alignment horizontal="center" vertical="center" wrapText="1"/>
    </xf>
    <xf numFmtId="0" fontId="3" fillId="4" borderId="1" xfId="42" applyFont="1" applyFill="1" applyBorder="1" applyAlignment="1" applyProtection="1">
      <alignment horizontal="center" vertical="center" wrapText="1"/>
    </xf>
    <xf numFmtId="0" fontId="3" fillId="4" borderId="1" xfId="123" applyFont="1" applyFill="1" applyBorder="1" applyAlignment="1" applyProtection="1">
      <alignment horizontal="center" vertical="center" wrapText="1"/>
    </xf>
    <xf numFmtId="0" fontId="3" fillId="2" borderId="1" xfId="123" applyFont="1" applyFill="1" applyBorder="1" applyAlignment="1" applyProtection="1">
      <alignment horizontal="center" vertical="center" wrapText="1"/>
    </xf>
    <xf numFmtId="0" fontId="3" fillId="5" borderId="1" xfId="123" applyFont="1" applyFill="1" applyBorder="1" applyAlignment="1" applyProtection="1">
      <alignment horizontal="center" vertical="center" wrapText="1"/>
    </xf>
    <xf numFmtId="0" fontId="0" fillId="0" borderId="0" xfId="0" applyProtection="1"/>
    <xf numFmtId="0" fontId="12" fillId="0" borderId="0" xfId="0" applyFont="1" applyAlignment="1" applyProtection="1">
      <alignment horizontal="center"/>
    </xf>
    <xf numFmtId="0" fontId="0" fillId="0" borderId="0" xfId="0" applyAlignment="1" applyProtection="1">
      <alignment vertical="top" wrapText="1"/>
    </xf>
    <xf numFmtId="0" fontId="2" fillId="3" borderId="0" xfId="123" applyFont="1" applyFill="1" applyAlignment="1" applyProtection="1">
      <alignment vertical="top" wrapText="1"/>
    </xf>
    <xf numFmtId="0" fontId="2" fillId="8" borderId="0" xfId="123" applyFont="1" applyFill="1" applyAlignment="1" applyProtection="1">
      <alignment vertical="top" wrapText="1"/>
    </xf>
    <xf numFmtId="0" fontId="2" fillId="7" borderId="0" xfId="123" applyFont="1" applyFill="1" applyAlignment="1" applyProtection="1">
      <alignment vertical="top" wrapText="1"/>
    </xf>
    <xf numFmtId="0" fontId="2" fillId="9" borderId="0" xfId="123" applyFont="1" applyFill="1" applyAlignment="1" applyProtection="1">
      <alignment vertical="top" wrapText="1"/>
    </xf>
    <xf numFmtId="0" fontId="2" fillId="8" borderId="0" xfId="123" applyFont="1" applyFill="1" applyAlignment="1" applyProtection="1">
      <alignment horizontal="left" vertical="top" wrapText="1"/>
    </xf>
    <xf numFmtId="0" fontId="2" fillId="7" borderId="0" xfId="123" applyFont="1" applyFill="1" applyAlignment="1" applyProtection="1">
      <alignment horizontal="left" vertical="top" wrapText="1"/>
    </xf>
    <xf numFmtId="0" fontId="2" fillId="9" borderId="0" xfId="123" applyFont="1" applyFill="1" applyAlignment="1" applyProtection="1">
      <alignment horizontal="left" vertical="top" wrapText="1"/>
    </xf>
    <xf numFmtId="0" fontId="14" fillId="11" borderId="0" xfId="123" applyFont="1" applyFill="1" applyAlignment="1" applyProtection="1">
      <alignment vertical="top" wrapText="1"/>
    </xf>
    <xf numFmtId="0" fontId="22" fillId="10" borderId="0" xfId="0" applyFont="1" applyFill="1" applyAlignment="1">
      <alignment vertical="top" wrapText="1"/>
    </xf>
    <xf numFmtId="0" fontId="19" fillId="10" borderId="0" xfId="123" applyFont="1" applyFill="1" applyAlignment="1" applyProtection="1">
      <alignment vertical="top" wrapText="1"/>
    </xf>
    <xf numFmtId="0" fontId="15" fillId="10" borderId="0" xfId="123" applyFont="1" applyFill="1" applyAlignment="1" applyProtection="1">
      <alignment vertical="top" wrapText="1"/>
    </xf>
    <xf numFmtId="0" fontId="14" fillId="8" borderId="0" xfId="123" applyFont="1" applyFill="1" applyAlignment="1" applyProtection="1">
      <alignment vertical="top" wrapText="1"/>
    </xf>
    <xf numFmtId="0" fontId="14" fillId="9" borderId="0" xfId="123" applyFont="1" applyFill="1" applyAlignment="1" applyProtection="1">
      <alignment vertical="top" wrapText="1"/>
    </xf>
    <xf numFmtId="0" fontId="3" fillId="0" borderId="1" xfId="123" applyFont="1" applyFill="1" applyBorder="1" applyAlignment="1" applyProtection="1">
      <alignment horizontal="center" vertical="center" wrapText="1"/>
    </xf>
    <xf numFmtId="0" fontId="13" fillId="3" borderId="1" xfId="123" applyFont="1" applyFill="1" applyBorder="1" applyAlignment="1" applyProtection="1">
      <alignment horizontal="center" vertical="center" wrapText="1"/>
    </xf>
    <xf numFmtId="171" fontId="13" fillId="3" borderId="1" xfId="123" applyNumberFormat="1" applyFont="1" applyFill="1" applyBorder="1" applyAlignment="1" applyProtection="1">
      <alignment horizontal="center" vertical="center" wrapText="1"/>
    </xf>
    <xf numFmtId="0" fontId="0" fillId="0" borderId="0" xfId="0" applyAlignment="1" applyProtection="1">
      <alignment horizontal="left" vertical="top"/>
    </xf>
    <xf numFmtId="0" fontId="0" fillId="0" borderId="0" xfId="0" applyAlignment="1" applyProtection="1">
      <alignment horizontal="left"/>
    </xf>
    <xf numFmtId="0" fontId="1" fillId="0" borderId="0" xfId="0" applyFont="1" applyAlignment="1" applyProtection="1">
      <alignment horizontal="left" vertical="top"/>
    </xf>
    <xf numFmtId="0" fontId="1" fillId="0" borderId="0" xfId="0" applyFont="1" applyAlignment="1" applyProtection="1">
      <alignment vertical="top"/>
    </xf>
    <xf numFmtId="0" fontId="2" fillId="0" borderId="0" xfId="123" applyFont="1" applyAlignment="1" applyProtection="1">
      <alignment horizontal="center" vertical="center"/>
    </xf>
    <xf numFmtId="0" fontId="0" fillId="0" borderId="0" xfId="0" applyAlignment="1" applyProtection="1">
      <alignment horizontal="center" vertical="center"/>
    </xf>
    <xf numFmtId="0" fontId="2" fillId="6" borderId="0" xfId="123" applyFont="1" applyFill="1" applyAlignment="1" applyProtection="1">
      <alignment vertical="top" wrapText="1"/>
    </xf>
    <xf numFmtId="0" fontId="2" fillId="0" borderId="0" xfId="123" applyFont="1" applyAlignment="1" applyProtection="1">
      <alignment horizontal="center" vertical="top"/>
    </xf>
    <xf numFmtId="0" fontId="0" fillId="0" borderId="0" xfId="0" applyAlignment="1" applyProtection="1">
      <alignment horizontal="center" vertical="top"/>
    </xf>
    <xf numFmtId="0" fontId="2" fillId="0" borderId="0" xfId="123" applyFont="1" applyAlignment="1" applyProtection="1">
      <alignment vertical="top"/>
    </xf>
    <xf numFmtId="0" fontId="0" fillId="0" borderId="0" xfId="0" applyAlignment="1" applyProtection="1">
      <alignment vertical="top"/>
    </xf>
    <xf numFmtId="0" fontId="2" fillId="0" borderId="0" xfId="123" applyFont="1" applyAlignment="1" applyProtection="1">
      <alignment horizontal="center" vertical="top" wrapText="1"/>
    </xf>
    <xf numFmtId="0" fontId="0" fillId="0" borderId="0" xfId="0" applyAlignment="1" applyProtection="1">
      <alignment horizontal="center" vertical="top" wrapText="1"/>
    </xf>
    <xf numFmtId="0" fontId="2" fillId="6" borderId="0" xfId="123" applyFont="1" applyFill="1" applyAlignment="1" applyProtection="1">
      <alignment vertical="top"/>
    </xf>
    <xf numFmtId="0" fontId="0" fillId="6" borderId="0" xfId="0" applyFill="1" applyAlignment="1" applyProtection="1">
      <alignment vertical="top"/>
    </xf>
    <xf numFmtId="0" fontId="26" fillId="0" borderId="0" xfId="0" applyFont="1" applyAlignment="1" applyProtection="1">
      <alignment vertical="top"/>
    </xf>
    <xf numFmtId="0" fontId="26" fillId="0" borderId="0" xfId="0" applyFont="1" applyAlignment="1" applyProtection="1">
      <alignment horizontal="left" vertical="top"/>
    </xf>
    <xf numFmtId="0" fontId="2" fillId="0" borderId="0" xfId="123" applyFont="1" applyProtection="1"/>
    <xf numFmtId="0" fontId="2" fillId="0" borderId="2" xfId="123" applyFont="1" applyFill="1" applyBorder="1" applyAlignment="1" applyProtection="1">
      <alignment horizontal="left" vertical="top" wrapText="1"/>
    </xf>
    <xf numFmtId="167" fontId="4" fillId="0" borderId="2" xfId="0" applyNumberFormat="1" applyFont="1" applyFill="1" applyBorder="1" applyAlignment="1" applyProtection="1">
      <alignment horizontal="center" vertical="top" wrapText="1"/>
    </xf>
    <xf numFmtId="170" fontId="2" fillId="0" borderId="2" xfId="1" applyNumberFormat="1" applyFont="1" applyFill="1" applyBorder="1" applyAlignment="1" applyProtection="1">
      <alignment horizontal="center" vertical="top" wrapText="1"/>
    </xf>
    <xf numFmtId="167" fontId="2" fillId="0" borderId="2" xfId="0" applyNumberFormat="1" applyFont="1" applyFill="1" applyBorder="1" applyAlignment="1" applyProtection="1">
      <alignment horizontal="center" vertical="top" wrapText="1"/>
    </xf>
    <xf numFmtId="0" fontId="2" fillId="0" borderId="4" xfId="123" applyFont="1" applyFill="1" applyBorder="1" applyAlignment="1" applyProtection="1">
      <alignment horizontal="justify" vertical="top" wrapText="1"/>
    </xf>
    <xf numFmtId="0" fontId="2" fillId="0" borderId="4" xfId="123" applyFont="1" applyFill="1" applyBorder="1" applyAlignment="1" applyProtection="1">
      <alignment vertical="center" wrapText="1"/>
    </xf>
    <xf numFmtId="0" fontId="2" fillId="0" borderId="4" xfId="123" applyFont="1" applyFill="1" applyBorder="1" applyAlignment="1" applyProtection="1">
      <alignment horizontal="left" vertical="top" wrapText="1"/>
    </xf>
    <xf numFmtId="0" fontId="2" fillId="0" borderId="4" xfId="123" applyFont="1" applyFill="1" applyBorder="1" applyAlignment="1" applyProtection="1">
      <alignment horizontal="center" vertical="top" wrapText="1"/>
    </xf>
    <xf numFmtId="14" fontId="2" fillId="0" borderId="4" xfId="123" applyNumberFormat="1" applyFont="1" applyFill="1" applyBorder="1" applyAlignment="1" applyProtection="1">
      <alignment vertical="top" wrapText="1"/>
    </xf>
    <xf numFmtId="167" fontId="4" fillId="0" borderId="4" xfId="0" applyNumberFormat="1" applyFont="1" applyFill="1" applyBorder="1" applyAlignment="1" applyProtection="1">
      <alignment horizontal="center" vertical="top" wrapText="1"/>
    </xf>
    <xf numFmtId="0" fontId="3" fillId="4" borderId="4" xfId="42" applyFont="1" applyFill="1" applyBorder="1" applyAlignment="1" applyProtection="1">
      <alignment horizontal="center" vertical="center" wrapText="1"/>
      <protection locked="0"/>
    </xf>
    <xf numFmtId="170" fontId="2" fillId="0" borderId="4" xfId="1" applyNumberFormat="1" applyFont="1" applyFill="1" applyBorder="1" applyAlignment="1" applyProtection="1">
      <alignment horizontal="center" vertical="top" wrapText="1"/>
    </xf>
    <xf numFmtId="167" fontId="2" fillId="0" borderId="4" xfId="0" applyNumberFormat="1" applyFont="1" applyFill="1" applyBorder="1" applyAlignment="1" applyProtection="1">
      <alignment horizontal="center" vertical="top" wrapText="1"/>
    </xf>
    <xf numFmtId="0" fontId="2" fillId="0" borderId="5" xfId="123" applyFont="1" applyFill="1" applyBorder="1" applyAlignment="1" applyProtection="1">
      <alignment vertical="top" wrapText="1"/>
      <protection locked="0"/>
    </xf>
    <xf numFmtId="0" fontId="2" fillId="0" borderId="4" xfId="123" applyFont="1" applyFill="1" applyBorder="1" applyAlignment="1" applyProtection="1">
      <alignment vertical="top" wrapText="1"/>
    </xf>
    <xf numFmtId="0" fontId="2" fillId="0" borderId="4" xfId="123" applyFont="1" applyBorder="1" applyAlignment="1" applyProtection="1">
      <alignment horizontal="justify" vertical="top" wrapText="1"/>
    </xf>
    <xf numFmtId="0" fontId="2" fillId="0" borderId="4" xfId="123" applyFont="1" applyBorder="1" applyAlignment="1" applyProtection="1">
      <alignment vertical="center" wrapText="1"/>
    </xf>
    <xf numFmtId="0" fontId="37" fillId="6" borderId="4" xfId="0" applyFont="1" applyFill="1" applyBorder="1" applyAlignment="1" applyProtection="1">
      <alignment horizontal="justify" vertical="top" wrapText="1"/>
    </xf>
    <xf numFmtId="0" fontId="12" fillId="6" borderId="4" xfId="0" applyFont="1" applyFill="1" applyBorder="1" applyAlignment="1" applyProtection="1">
      <alignment horizontal="justify" vertical="top"/>
    </xf>
    <xf numFmtId="0" fontId="2" fillId="6" borderId="4" xfId="123" applyFont="1" applyFill="1" applyBorder="1" applyAlignment="1" applyProtection="1">
      <alignment horizontal="center" vertical="top" wrapText="1"/>
    </xf>
    <xf numFmtId="14" fontId="2" fillId="6" borderId="4" xfId="123" applyNumberFormat="1" applyFont="1" applyFill="1" applyBorder="1" applyAlignment="1" applyProtection="1">
      <alignment vertical="top" wrapText="1"/>
    </xf>
    <xf numFmtId="0" fontId="2" fillId="0" borderId="5" xfId="123" applyFont="1" applyBorder="1" applyProtection="1">
      <protection locked="0"/>
    </xf>
    <xf numFmtId="0" fontId="12" fillId="0" borderId="4" xfId="0" applyFont="1" applyBorder="1" applyProtection="1"/>
    <xf numFmtId="0" fontId="3" fillId="0" borderId="4" xfId="123" applyFont="1" applyFill="1" applyBorder="1" applyAlignment="1" applyProtection="1">
      <alignment horizontal="justify" vertical="top" wrapText="1"/>
    </xf>
    <xf numFmtId="0" fontId="12" fillId="6" borderId="4" xfId="0" applyFont="1" applyFill="1" applyBorder="1" applyAlignment="1" applyProtection="1">
      <alignment horizontal="justify" vertical="top" wrapText="1"/>
    </xf>
    <xf numFmtId="0" fontId="2" fillId="6" borderId="4" xfId="123" applyFont="1" applyFill="1" applyBorder="1" applyAlignment="1" applyProtection="1">
      <alignment horizontal="justify" vertical="top" wrapText="1"/>
    </xf>
    <xf numFmtId="0" fontId="2" fillId="6" borderId="4" xfId="123" applyFont="1" applyFill="1" applyBorder="1" applyAlignment="1" applyProtection="1">
      <alignment horizontal="left" vertical="top" wrapText="1"/>
    </xf>
    <xf numFmtId="172" fontId="2" fillId="6" borderId="4" xfId="129" applyNumberFormat="1" applyFont="1" applyFill="1" applyBorder="1" applyAlignment="1" applyProtection="1">
      <alignment horizontal="center" vertical="top" wrapText="1"/>
    </xf>
    <xf numFmtId="14" fontId="2" fillId="6" borderId="4" xfId="123" applyNumberFormat="1" applyFont="1" applyFill="1" applyBorder="1" applyAlignment="1" applyProtection="1">
      <alignment horizontal="center" vertical="top" wrapText="1"/>
    </xf>
    <xf numFmtId="0" fontId="3" fillId="0" borderId="4" xfId="123" applyFont="1" applyFill="1" applyBorder="1" applyAlignment="1" applyProtection="1">
      <alignment horizontal="left" vertical="top" wrapText="1"/>
    </xf>
    <xf numFmtId="0" fontId="0" fillId="0" borderId="5" xfId="0" applyBorder="1" applyProtection="1">
      <protection locked="0"/>
    </xf>
    <xf numFmtId="0" fontId="3" fillId="6" borderId="4" xfId="123" applyFont="1" applyFill="1" applyBorder="1" applyAlignment="1" applyProtection="1">
      <alignment horizontal="justify" vertical="top" wrapText="1"/>
    </xf>
    <xf numFmtId="0" fontId="12" fillId="6" borderId="4" xfId="0" applyFont="1" applyFill="1" applyBorder="1" applyAlignment="1" applyProtection="1">
      <alignment horizontal="left" vertical="top" wrapText="1"/>
    </xf>
    <xf numFmtId="0" fontId="12" fillId="6" borderId="4" xfId="0" applyFont="1" applyFill="1" applyBorder="1" applyAlignment="1" applyProtection="1">
      <alignment horizontal="center" vertical="top" wrapText="1"/>
    </xf>
    <xf numFmtId="0" fontId="2" fillId="0" borderId="4" xfId="0" applyFont="1" applyBorder="1" applyAlignment="1" applyProtection="1">
      <alignment horizontal="justify" vertical="top" wrapText="1"/>
    </xf>
    <xf numFmtId="0" fontId="2" fillId="0" borderId="4" xfId="123" applyFont="1" applyBorder="1" applyAlignment="1" applyProtection="1">
      <alignment horizontal="left" vertical="top" wrapText="1"/>
    </xf>
    <xf numFmtId="0" fontId="2" fillId="0" borderId="4" xfId="123" applyFont="1" applyBorder="1" applyAlignment="1" applyProtection="1">
      <alignment horizontal="center" vertical="top" wrapText="1"/>
    </xf>
    <xf numFmtId="14" fontId="2" fillId="0" borderId="4" xfId="123" applyNumberFormat="1" applyFont="1" applyFill="1" applyBorder="1" applyAlignment="1" applyProtection="1">
      <alignment horizontal="center" vertical="top" wrapText="1"/>
    </xf>
    <xf numFmtId="0" fontId="12" fillId="0" borderId="4" xfId="0" applyFont="1" applyBorder="1" applyAlignment="1" applyProtection="1">
      <alignment horizontal="justify" vertical="top" wrapText="1"/>
    </xf>
    <xf numFmtId="0" fontId="12" fillId="0" borderId="4" xfId="0" applyFont="1" applyFill="1" applyBorder="1" applyAlignment="1" applyProtection="1">
      <alignment horizontal="justify" vertical="top" wrapText="1"/>
    </xf>
    <xf numFmtId="0" fontId="2" fillId="6" borderId="4" xfId="0" applyFont="1" applyFill="1" applyBorder="1" applyAlignment="1" applyProtection="1">
      <alignment horizontal="justify" vertical="top" wrapText="1"/>
    </xf>
    <xf numFmtId="0" fontId="2" fillId="0" borderId="6" xfId="123" applyFont="1" applyBorder="1" applyAlignment="1" applyProtection="1">
      <alignment horizontal="justify" vertical="top" wrapText="1"/>
    </xf>
    <xf numFmtId="0" fontId="2" fillId="0" borderId="6" xfId="123" applyFont="1" applyBorder="1" applyAlignment="1" applyProtection="1">
      <alignment horizontal="left" vertical="top" wrapText="1"/>
    </xf>
    <xf numFmtId="0" fontId="2" fillId="0" borderId="6" xfId="123" applyFont="1" applyBorder="1" applyAlignment="1" applyProtection="1">
      <alignment horizontal="center" vertical="top" wrapText="1"/>
    </xf>
    <xf numFmtId="14" fontId="2" fillId="0" borderId="6" xfId="123" applyNumberFormat="1" applyFont="1" applyFill="1" applyBorder="1" applyAlignment="1" applyProtection="1">
      <alignment vertical="top" wrapText="1"/>
    </xf>
    <xf numFmtId="167" fontId="4" fillId="0" borderId="6" xfId="0" applyNumberFormat="1" applyFont="1" applyFill="1" applyBorder="1" applyAlignment="1" applyProtection="1">
      <alignment horizontal="center" vertical="top" wrapText="1"/>
    </xf>
    <xf numFmtId="170" fontId="2" fillId="0" borderId="6" xfId="1" applyNumberFormat="1" applyFont="1" applyFill="1" applyBorder="1" applyAlignment="1" applyProtection="1">
      <alignment horizontal="center" vertical="top" wrapText="1"/>
    </xf>
    <xf numFmtId="167" fontId="2" fillId="0" borderId="6" xfId="0" applyNumberFormat="1" applyFont="1" applyFill="1" applyBorder="1" applyAlignment="1" applyProtection="1">
      <alignment horizontal="center" vertical="top" wrapText="1"/>
    </xf>
    <xf numFmtId="0" fontId="2" fillId="0" borderId="2" xfId="123" applyFont="1" applyFill="1" applyBorder="1" applyAlignment="1" applyProtection="1">
      <alignment horizontal="justify" vertical="center" wrapText="1"/>
    </xf>
    <xf numFmtId="0" fontId="3" fillId="0" borderId="2" xfId="123" applyFont="1" applyFill="1" applyBorder="1" applyAlignment="1" applyProtection="1">
      <alignment horizontal="justify" vertical="center" wrapText="1"/>
    </xf>
    <xf numFmtId="0" fontId="2" fillId="0" borderId="4" xfId="123" applyFont="1" applyFill="1" applyBorder="1" applyAlignment="1" applyProtection="1">
      <alignment horizontal="justify" vertical="center" wrapText="1"/>
    </xf>
    <xf numFmtId="0" fontId="3" fillId="0" borderId="4" xfId="123" applyFont="1" applyFill="1" applyBorder="1" applyAlignment="1" applyProtection="1">
      <alignment horizontal="justify" vertical="center" wrapText="1"/>
    </xf>
    <xf numFmtId="0" fontId="12" fillId="0" borderId="4" xfId="0" applyFont="1" applyFill="1" applyBorder="1" applyAlignment="1" applyProtection="1">
      <alignment horizontal="justify" vertical="center" wrapText="1"/>
    </xf>
    <xf numFmtId="0" fontId="2" fillId="0" borderId="4" xfId="0" applyFont="1" applyFill="1" applyBorder="1" applyAlignment="1" applyProtection="1">
      <alignment horizontal="justify" vertical="center" wrapText="1"/>
    </xf>
    <xf numFmtId="0" fontId="2" fillId="0" borderId="4" xfId="0" applyFont="1" applyFill="1" applyBorder="1" applyAlignment="1" applyProtection="1">
      <alignment horizontal="center" vertical="top"/>
    </xf>
    <xf numFmtId="14" fontId="2" fillId="0" borderId="4" xfId="123" applyNumberFormat="1" applyFont="1" applyFill="1" applyBorder="1" applyAlignment="1" applyProtection="1">
      <alignment horizontal="center" vertical="top"/>
    </xf>
    <xf numFmtId="14" fontId="2" fillId="0" borderId="4" xfId="123" applyNumberFormat="1" applyFont="1" applyFill="1" applyBorder="1" applyAlignment="1" applyProtection="1">
      <alignment horizontal="right" vertical="top"/>
    </xf>
    <xf numFmtId="167" fontId="2" fillId="0" borderId="4" xfId="0" applyNumberFormat="1" applyFont="1" applyFill="1" applyBorder="1" applyAlignment="1" applyProtection="1">
      <alignment horizontal="center" vertical="top"/>
    </xf>
    <xf numFmtId="0" fontId="3" fillId="4" borderId="4" xfId="42" applyFont="1" applyFill="1" applyBorder="1" applyAlignment="1" applyProtection="1">
      <alignment horizontal="center" vertical="top" wrapText="1"/>
      <protection locked="0"/>
    </xf>
    <xf numFmtId="170" fontId="2" fillId="0" borderId="4" xfId="50" applyNumberFormat="1" applyFont="1" applyFill="1" applyBorder="1" applyAlignment="1" applyProtection="1">
      <alignment horizontal="center" vertical="top" wrapText="1"/>
    </xf>
    <xf numFmtId="14" fontId="2" fillId="0" borderId="4" xfId="123" applyNumberFormat="1" applyFont="1" applyFill="1" applyBorder="1" applyAlignment="1" applyProtection="1">
      <alignment horizontal="right" vertical="top" wrapText="1"/>
    </xf>
    <xf numFmtId="0" fontId="2" fillId="0" borderId="4" xfId="123" applyFont="1" applyBorder="1" applyAlignment="1" applyProtection="1">
      <alignment horizontal="justify" vertical="center" wrapText="1"/>
    </xf>
    <xf numFmtId="0" fontId="12" fillId="0" borderId="4" xfId="0" applyFont="1" applyBorder="1" applyAlignment="1" applyProtection="1">
      <alignment horizontal="justify" vertical="center" wrapText="1"/>
    </xf>
    <xf numFmtId="0" fontId="2" fillId="0" borderId="4" xfId="0" applyFont="1" applyBorder="1" applyAlignment="1" applyProtection="1">
      <alignment horizontal="center" vertical="top"/>
    </xf>
    <xf numFmtId="0" fontId="12" fillId="0" borderId="5" xfId="0" applyFont="1" applyBorder="1" applyAlignment="1" applyProtection="1">
      <alignment vertical="top"/>
      <protection locked="0"/>
    </xf>
    <xf numFmtId="0" fontId="2" fillId="6" borderId="4" xfId="123" applyFont="1" applyFill="1" applyBorder="1" applyAlignment="1" applyProtection="1">
      <alignment horizontal="center" vertical="center" wrapText="1"/>
    </xf>
    <xf numFmtId="14" fontId="2" fillId="6" borderId="4" xfId="123" applyNumberFormat="1" applyFont="1" applyFill="1" applyBorder="1" applyAlignment="1" applyProtection="1">
      <alignment horizontal="right" vertical="center" wrapText="1"/>
    </xf>
    <xf numFmtId="170" fontId="2" fillId="6" borderId="4" xfId="1" applyNumberFormat="1" applyFont="1" applyFill="1" applyBorder="1" applyAlignment="1" applyProtection="1">
      <alignment horizontal="center" vertical="top" wrapText="1"/>
    </xf>
    <xf numFmtId="167" fontId="2" fillId="6" borderId="4" xfId="0" applyNumberFormat="1" applyFont="1" applyFill="1" applyBorder="1" applyAlignment="1" applyProtection="1">
      <alignment horizontal="center" vertical="top" wrapText="1"/>
    </xf>
    <xf numFmtId="0" fontId="2" fillId="6" borderId="5" xfId="123" applyFont="1" applyFill="1" applyBorder="1" applyAlignment="1" applyProtection="1">
      <alignment vertical="top" wrapText="1"/>
      <protection locked="0"/>
    </xf>
    <xf numFmtId="9" fontId="2" fillId="6" borderId="4" xfId="123" applyNumberFormat="1" applyFont="1" applyFill="1" applyBorder="1" applyAlignment="1" applyProtection="1">
      <alignment horizontal="center" vertical="center" wrapText="1"/>
    </xf>
    <xf numFmtId="1" fontId="2" fillId="6" borderId="4" xfId="123" applyNumberFormat="1" applyFont="1" applyFill="1" applyBorder="1" applyAlignment="1" applyProtection="1">
      <alignment horizontal="center" vertical="center" wrapText="1"/>
    </xf>
    <xf numFmtId="0" fontId="2" fillId="6" borderId="4" xfId="123" applyFont="1" applyFill="1" applyBorder="1" applyAlignment="1" applyProtection="1">
      <alignment vertical="top" wrapText="1"/>
    </xf>
    <xf numFmtId="171" fontId="2" fillId="6" borderId="4" xfId="123" applyNumberFormat="1" applyFont="1" applyFill="1" applyBorder="1" applyAlignment="1" applyProtection="1">
      <alignment horizontal="right" vertical="top" wrapText="1"/>
    </xf>
    <xf numFmtId="170" fontId="2" fillId="6" borderId="4" xfId="42" applyNumberFormat="1" applyFont="1" applyFill="1" applyBorder="1" applyAlignment="1" applyProtection="1">
      <alignment horizontal="center" vertical="top" wrapText="1"/>
    </xf>
    <xf numFmtId="0" fontId="12" fillId="0" borderId="4" xfId="0" applyFont="1" applyBorder="1" applyAlignment="1" applyProtection="1">
      <alignment horizontal="left" vertical="top" wrapText="1"/>
    </xf>
    <xf numFmtId="0" fontId="12" fillId="0" borderId="4" xfId="0" applyFont="1" applyBorder="1" applyAlignment="1" applyProtection="1">
      <alignment horizontal="center" vertical="top"/>
    </xf>
    <xf numFmtId="0" fontId="2" fillId="0" borderId="7" xfId="123" applyFont="1" applyFill="1" applyBorder="1" applyAlignment="1" applyProtection="1">
      <alignment vertical="top" wrapText="1"/>
      <protection locked="0"/>
    </xf>
    <xf numFmtId="0" fontId="40" fillId="0" borderId="4" xfId="123" applyFont="1" applyBorder="1" applyAlignment="1" applyProtection="1">
      <alignment horizontal="center" vertical="top" wrapText="1"/>
    </xf>
    <xf numFmtId="14" fontId="40" fillId="0" borderId="4" xfId="123" applyNumberFormat="1" applyFont="1" applyFill="1" applyBorder="1" applyAlignment="1" applyProtection="1">
      <alignment vertical="top" wrapText="1"/>
    </xf>
    <xf numFmtId="0" fontId="2" fillId="4" borderId="4" xfId="0" applyNumberFormat="1" applyFont="1" applyFill="1" applyBorder="1" applyAlignment="1" applyProtection="1">
      <alignment horizontal="center" vertical="top" wrapText="1"/>
      <protection locked="0"/>
    </xf>
    <xf numFmtId="9" fontId="2" fillId="0" borderId="4" xfId="123" applyNumberFormat="1" applyFont="1" applyBorder="1" applyAlignment="1" applyProtection="1">
      <alignment horizontal="center" vertical="top" wrapText="1"/>
    </xf>
    <xf numFmtId="0" fontId="19" fillId="4" borderId="4" xfId="0" applyNumberFormat="1" applyFont="1" applyFill="1" applyBorder="1" applyAlignment="1" applyProtection="1">
      <alignment horizontal="center" vertical="top" wrapText="1"/>
      <protection locked="0"/>
    </xf>
    <xf numFmtId="0" fontId="19" fillId="0" borderId="5" xfId="123" applyFont="1" applyFill="1" applyBorder="1" applyAlignment="1" applyProtection="1">
      <alignment vertical="top" wrapText="1"/>
      <protection locked="0"/>
    </xf>
    <xf numFmtId="0" fontId="19" fillId="0" borderId="4" xfId="123" applyFont="1" applyBorder="1" applyAlignment="1" applyProtection="1">
      <alignment horizontal="justify" vertical="top" wrapText="1"/>
    </xf>
    <xf numFmtId="0" fontId="40" fillId="6" borderId="4" xfId="123" applyFont="1" applyFill="1" applyBorder="1" applyAlignment="1" applyProtection="1">
      <alignment horizontal="center" vertical="top" wrapText="1"/>
    </xf>
    <xf numFmtId="0" fontId="2" fillId="0" borderId="5" xfId="123" applyFont="1" applyBorder="1" applyAlignment="1" applyProtection="1">
      <alignment horizontal="justify" vertical="top" wrapText="1"/>
      <protection locked="0"/>
    </xf>
    <xf numFmtId="0" fontId="19" fillId="0" borderId="5" xfId="123" applyFont="1" applyBorder="1" applyAlignment="1" applyProtection="1">
      <alignment horizontal="justify" vertical="top" wrapText="1"/>
      <protection locked="0"/>
    </xf>
    <xf numFmtId="167" fontId="2" fillId="0" borderId="5" xfId="0" applyNumberFormat="1" applyFont="1" applyFill="1" applyBorder="1" applyAlignment="1" applyProtection="1">
      <alignment horizontal="center" vertical="top" wrapText="1"/>
      <protection locked="0"/>
    </xf>
    <xf numFmtId="0" fontId="14" fillId="6" borderId="4" xfId="123" applyFont="1" applyFill="1" applyBorder="1" applyAlignment="1" applyProtection="1">
      <alignment horizontal="justify" vertical="top" wrapText="1"/>
    </xf>
    <xf numFmtId="0" fontId="5" fillId="6" borderId="4" xfId="123" applyFont="1" applyFill="1" applyBorder="1" applyAlignment="1" applyProtection="1">
      <alignment horizontal="center" vertical="center" wrapText="1"/>
    </xf>
    <xf numFmtId="0" fontId="2" fillId="0" borderId="4" xfId="123" applyFont="1" applyBorder="1" applyAlignment="1" applyProtection="1">
      <alignment horizontal="justify" vertical="center"/>
    </xf>
    <xf numFmtId="0" fontId="11" fillId="6" borderId="4" xfId="123" applyFont="1" applyFill="1" applyBorder="1" applyAlignment="1" applyProtection="1">
      <alignment horizontal="left" vertical="center" wrapText="1"/>
    </xf>
    <xf numFmtId="0" fontId="5" fillId="6" borderId="4" xfId="0" applyFont="1" applyFill="1" applyBorder="1" applyAlignment="1">
      <alignment horizontal="center" vertical="center" wrapText="1"/>
    </xf>
    <xf numFmtId="14" fontId="5" fillId="6" borderId="4" xfId="123" applyNumberFormat="1" applyFont="1" applyFill="1" applyBorder="1" applyAlignment="1" applyProtection="1">
      <alignment horizontal="center" vertical="center" wrapText="1"/>
    </xf>
    <xf numFmtId="0" fontId="2" fillId="4" borderId="4" xfId="0" applyNumberFormat="1" applyFont="1" applyFill="1" applyBorder="1" applyAlignment="1" applyProtection="1">
      <alignment horizontal="center" vertical="center" wrapText="1"/>
      <protection locked="0"/>
    </xf>
    <xf numFmtId="170" fontId="2" fillId="0" borderId="4" xfId="50" applyNumberFormat="1" applyFont="1" applyFill="1" applyBorder="1" applyAlignment="1" applyProtection="1">
      <alignment horizontal="center" vertical="center" wrapText="1"/>
    </xf>
    <xf numFmtId="167" fontId="2" fillId="0" borderId="4" xfId="0" applyNumberFormat="1" applyFont="1" applyFill="1" applyBorder="1" applyAlignment="1" applyProtection="1">
      <alignment horizontal="center" vertical="center" wrapText="1"/>
    </xf>
    <xf numFmtId="0" fontId="2" fillId="0" borderId="5" xfId="123" applyFont="1" applyBorder="1" applyAlignment="1" applyProtection="1">
      <alignment horizontal="justify" vertical="center" wrapText="1"/>
      <protection locked="0"/>
    </xf>
    <xf numFmtId="0" fontId="5" fillId="6" borderId="4" xfId="123" applyNumberFormat="1" applyFont="1" applyFill="1" applyBorder="1" applyAlignment="1" applyProtection="1">
      <alignment horizontal="center" vertical="center" wrapText="1"/>
    </xf>
    <xf numFmtId="0" fontId="2" fillId="0" borderId="4" xfId="0" applyFont="1" applyFill="1" applyBorder="1" applyAlignment="1" applyProtection="1">
      <alignment horizontal="justify" vertical="top" wrapText="1"/>
    </xf>
    <xf numFmtId="0" fontId="2" fillId="0" borderId="4" xfId="0" applyFont="1" applyFill="1" applyBorder="1" applyAlignment="1" applyProtection="1">
      <alignment horizontal="left" vertical="top" wrapText="1"/>
    </xf>
    <xf numFmtId="0" fontId="4" fillId="0" borderId="4" xfId="0" applyFont="1" applyBorder="1" applyAlignment="1" applyProtection="1">
      <alignment horizontal="justify" vertical="top" wrapText="1"/>
    </xf>
    <xf numFmtId="0" fontId="4" fillId="0" borderId="4" xfId="0" applyNumberFormat="1" applyFont="1" applyFill="1" applyBorder="1" applyAlignment="1" applyProtection="1">
      <alignment horizontal="justify" vertical="top" wrapText="1"/>
    </xf>
    <xf numFmtId="0" fontId="4" fillId="0" borderId="4" xfId="26" applyNumberFormat="1" applyFont="1" applyFill="1" applyBorder="1" applyAlignment="1" applyProtection="1">
      <alignment horizontal="justify" vertical="top" wrapText="1"/>
    </xf>
    <xf numFmtId="0" fontId="4" fillId="6" borderId="4" xfId="21" applyFont="1" applyFill="1" applyBorder="1" applyAlignment="1" applyProtection="1">
      <alignment horizontal="justify" vertical="top" wrapText="1"/>
    </xf>
    <xf numFmtId="0" fontId="4" fillId="6" borderId="4" xfId="21" applyNumberFormat="1" applyFont="1" applyFill="1" applyBorder="1" applyAlignment="1" applyProtection="1">
      <alignment horizontal="justify" vertical="top" wrapText="1"/>
    </xf>
    <xf numFmtId="0" fontId="4" fillId="6" borderId="4" xfId="21" applyNumberFormat="1" applyFont="1" applyFill="1" applyBorder="1" applyAlignment="1" applyProtection="1">
      <alignment horizontal="center" vertical="top" wrapText="1"/>
    </xf>
    <xf numFmtId="0" fontId="2" fillId="0" borderId="4" xfId="123" applyFont="1" applyBorder="1" applyAlignment="1" applyProtection="1">
      <alignment vertical="top" wrapText="1"/>
    </xf>
    <xf numFmtId="0" fontId="3" fillId="0" borderId="4" xfId="123" applyFont="1" applyBorder="1" applyAlignment="1" applyProtection="1">
      <alignment horizontal="justify" vertical="top" wrapText="1"/>
    </xf>
    <xf numFmtId="0" fontId="2" fillId="0" borderId="6" xfId="123" applyFont="1" applyFill="1" applyBorder="1" applyAlignment="1" applyProtection="1">
      <alignment horizontal="justify" vertical="top" wrapText="1"/>
    </xf>
    <xf numFmtId="0" fontId="4" fillId="4" borderId="2" xfId="0" applyNumberFormat="1" applyFont="1" applyFill="1" applyBorder="1" applyAlignment="1" applyProtection="1">
      <alignment horizontal="center" vertical="top" wrapText="1"/>
      <protection locked="0"/>
    </xf>
    <xf numFmtId="0" fontId="5" fillId="0" borderId="4" xfId="0" applyFont="1" applyFill="1" applyBorder="1" applyAlignment="1">
      <alignment vertical="top"/>
    </xf>
    <xf numFmtId="0" fontId="4" fillId="4" borderId="4" xfId="0" applyNumberFormat="1" applyFont="1" applyFill="1" applyBorder="1" applyAlignment="1" applyProtection="1">
      <alignment horizontal="center" vertical="top" wrapText="1"/>
      <protection locked="0"/>
    </xf>
    <xf numFmtId="0" fontId="26" fillId="0" borderId="4" xfId="0" applyFont="1" applyFill="1" applyBorder="1" applyAlignment="1" applyProtection="1">
      <alignment horizontal="justify" vertical="top" wrapText="1"/>
    </xf>
    <xf numFmtId="0" fontId="26" fillId="0" borderId="4" xfId="0" applyFont="1" applyBorder="1" applyAlignment="1" applyProtection="1">
      <alignment horizontal="justify" vertical="top" wrapText="1"/>
    </xf>
    <xf numFmtId="0" fontId="26" fillId="0" borderId="4" xfId="0" applyNumberFormat="1" applyFont="1" applyFill="1" applyBorder="1" applyAlignment="1" applyProtection="1">
      <alignment horizontal="justify" vertical="top" wrapText="1"/>
    </xf>
    <xf numFmtId="9" fontId="4" fillId="4" borderId="4" xfId="0" applyNumberFormat="1" applyFont="1" applyFill="1" applyBorder="1" applyAlignment="1" applyProtection="1">
      <alignment horizontal="center" vertical="top" wrapText="1"/>
      <protection locked="0"/>
    </xf>
    <xf numFmtId="0" fontId="26" fillId="6" borderId="4" xfId="0" applyNumberFormat="1" applyFont="1" applyFill="1" applyBorder="1" applyAlignment="1" applyProtection="1">
      <alignment horizontal="center" vertical="top" wrapText="1"/>
    </xf>
    <xf numFmtId="0" fontId="26" fillId="0" borderId="4" xfId="0" applyFont="1" applyFill="1" applyBorder="1" applyAlignment="1" applyProtection="1">
      <alignment vertical="top" wrapText="1"/>
    </xf>
    <xf numFmtId="0" fontId="2" fillId="6" borderId="4" xfId="0" applyFont="1" applyFill="1" applyBorder="1" applyAlignment="1" applyProtection="1">
      <alignment vertical="top" wrapText="1"/>
    </xf>
    <xf numFmtId="0" fontId="26" fillId="0" borderId="4" xfId="123" applyFont="1" applyBorder="1" applyAlignment="1" applyProtection="1">
      <alignment horizontal="justify" vertical="top" wrapText="1"/>
    </xf>
    <xf numFmtId="1" fontId="26" fillId="0" borderId="4" xfId="0" applyNumberFormat="1" applyFont="1" applyFill="1" applyBorder="1" applyAlignment="1" applyProtection="1">
      <alignment horizontal="center" vertical="top" wrapText="1"/>
    </xf>
    <xf numFmtId="9" fontId="26" fillId="0" borderId="4" xfId="0" applyNumberFormat="1" applyFont="1" applyFill="1" applyBorder="1" applyAlignment="1" applyProtection="1">
      <alignment horizontal="center" vertical="top" wrapText="1"/>
    </xf>
    <xf numFmtId="173" fontId="26" fillId="0" borderId="4" xfId="0" applyNumberFormat="1" applyFont="1" applyFill="1" applyBorder="1" applyAlignment="1" applyProtection="1">
      <alignment horizontal="center" vertical="top" wrapText="1"/>
    </xf>
    <xf numFmtId="0" fontId="4" fillId="0" borderId="4" xfId="0" applyFont="1" applyFill="1" applyBorder="1" applyAlignment="1" applyProtection="1">
      <alignment horizontal="justify" vertical="top" wrapText="1"/>
    </xf>
    <xf numFmtId="0" fontId="26" fillId="0" borderId="4" xfId="0" applyFont="1" applyBorder="1" applyAlignment="1" applyProtection="1">
      <alignment vertical="top" wrapText="1"/>
    </xf>
    <xf numFmtId="0" fontId="2" fillId="0" borderId="4" xfId="123" applyFont="1" applyBorder="1" applyAlignment="1" applyProtection="1">
      <alignment horizontal="center" vertical="center" wrapText="1"/>
    </xf>
    <xf numFmtId="0" fontId="2" fillId="0" borderId="5" xfId="123" applyFont="1" applyBorder="1" applyAlignment="1" applyProtection="1">
      <alignment horizontal="left" vertical="top" wrapText="1"/>
      <protection locked="0"/>
    </xf>
    <xf numFmtId="170" fontId="2" fillId="0" borderId="4" xfId="1" applyNumberFormat="1" applyFont="1" applyFill="1" applyBorder="1" applyAlignment="1" applyProtection="1">
      <alignment horizontal="center" vertical="top" wrapText="1"/>
      <protection locked="0"/>
    </xf>
    <xf numFmtId="9" fontId="2" fillId="4" borderId="4" xfId="0" applyNumberFormat="1" applyFont="1" applyFill="1" applyBorder="1" applyAlignment="1" applyProtection="1">
      <alignment horizontal="center" vertical="top" wrapText="1"/>
      <protection locked="0"/>
    </xf>
    <xf numFmtId="0" fontId="2" fillId="4" borderId="6" xfId="0" applyNumberFormat="1" applyFont="1" applyFill="1" applyBorder="1" applyAlignment="1" applyProtection="1">
      <alignment horizontal="center" vertical="top" wrapText="1"/>
      <protection locked="0"/>
    </xf>
    <xf numFmtId="9" fontId="2" fillId="0" borderId="4" xfId="123" applyNumberFormat="1" applyFont="1" applyFill="1" applyBorder="1" applyAlignment="1" applyProtection="1">
      <alignment horizontal="center" vertical="top" wrapText="1"/>
    </xf>
    <xf numFmtId="0" fontId="2" fillId="0" borderId="4" xfId="0" applyFont="1" applyBorder="1" applyAlignment="1" applyProtection="1">
      <alignment vertical="top" wrapText="1"/>
    </xf>
    <xf numFmtId="0" fontId="2" fillId="0" borderId="4" xfId="0" applyFont="1" applyBorder="1" applyAlignment="1" applyProtection="1">
      <alignment vertical="top"/>
    </xf>
    <xf numFmtId="0" fontId="2" fillId="14" borderId="4" xfId="0" applyNumberFormat="1" applyFont="1" applyFill="1" applyBorder="1" applyAlignment="1" applyProtection="1">
      <alignment horizontal="center" vertical="top" wrapText="1"/>
      <protection locked="0"/>
    </xf>
    <xf numFmtId="0" fontId="2" fillId="0" borderId="4" xfId="0" applyFont="1" applyFill="1" applyBorder="1" applyAlignment="1" applyProtection="1">
      <alignment horizontal="justify" vertical="top"/>
    </xf>
    <xf numFmtId="0" fontId="2" fillId="0" borderId="4" xfId="123" applyFont="1" applyFill="1" applyBorder="1" applyAlignment="1" applyProtection="1">
      <alignment horizontal="center" vertical="top"/>
    </xf>
    <xf numFmtId="0" fontId="2" fillId="0" borderId="4" xfId="123" applyFont="1" applyFill="1" applyBorder="1" applyAlignment="1" applyProtection="1">
      <alignment horizontal="center" vertical="center" wrapText="1"/>
    </xf>
    <xf numFmtId="171" fontId="2" fillId="0" borderId="4" xfId="123" applyNumberFormat="1" applyFont="1" applyFill="1" applyBorder="1" applyAlignment="1" applyProtection="1">
      <alignment horizontal="center" vertical="top" wrapText="1"/>
    </xf>
    <xf numFmtId="167" fontId="2" fillId="14" borderId="4" xfId="0" applyNumberFormat="1" applyFont="1" applyFill="1" applyBorder="1" applyAlignment="1" applyProtection="1">
      <alignment horizontal="center" vertical="top" wrapText="1"/>
      <protection locked="0"/>
    </xf>
    <xf numFmtId="0" fontId="3" fillId="0" borderId="4" xfId="123" applyFont="1" applyBorder="1" applyAlignment="1" applyProtection="1">
      <alignment horizontal="justify" vertical="center" wrapText="1"/>
    </xf>
    <xf numFmtId="14" fontId="2" fillId="0" borderId="4" xfId="123" applyNumberFormat="1" applyFont="1" applyFill="1" applyBorder="1" applyAlignment="1" applyProtection="1">
      <alignment horizontal="justify" vertical="center" wrapText="1"/>
    </xf>
    <xf numFmtId="167" fontId="2" fillId="0" borderId="4" xfId="0" applyNumberFormat="1" applyFont="1" applyFill="1" applyBorder="1" applyAlignment="1" applyProtection="1">
      <alignment horizontal="justify" vertical="center" wrapText="1"/>
    </xf>
    <xf numFmtId="0" fontId="2" fillId="4" borderId="4" xfId="0" applyNumberFormat="1" applyFont="1" applyFill="1" applyBorder="1" applyAlignment="1" applyProtection="1">
      <alignment horizontal="justify" vertical="center" wrapText="1"/>
      <protection locked="0"/>
    </xf>
    <xf numFmtId="170" fontId="2" fillId="0" borderId="4" xfId="1" applyNumberFormat="1" applyFont="1" applyFill="1" applyBorder="1" applyAlignment="1" applyProtection="1">
      <alignment horizontal="justify" vertical="center" wrapText="1"/>
    </xf>
    <xf numFmtId="0" fontId="2" fillId="0" borderId="5" xfId="123" applyFont="1" applyFill="1" applyBorder="1" applyAlignment="1" applyProtection="1">
      <alignment horizontal="justify" vertical="center" wrapText="1"/>
      <protection locked="0"/>
    </xf>
    <xf numFmtId="0" fontId="13" fillId="0" borderId="4" xfId="0" applyFont="1" applyBorder="1" applyAlignment="1">
      <alignment horizontal="justify" vertical="center" wrapText="1"/>
    </xf>
    <xf numFmtId="9" fontId="2" fillId="0" borderId="4" xfId="123" applyNumberFormat="1" applyFont="1" applyBorder="1" applyAlignment="1" applyProtection="1">
      <alignment horizontal="justify" vertical="center" wrapText="1"/>
    </xf>
    <xf numFmtId="0" fontId="3" fillId="0" borderId="4" xfId="0" applyFont="1" applyBorder="1" applyAlignment="1">
      <alignment horizontal="justify" vertical="center" wrapText="1"/>
    </xf>
    <xf numFmtId="0" fontId="12" fillId="0" borderId="4" xfId="0" applyFont="1" applyBorder="1" applyAlignment="1">
      <alignment horizontal="justify" vertical="center" wrapText="1"/>
    </xf>
    <xf numFmtId="9" fontId="2" fillId="4" borderId="4" xfId="0" applyNumberFormat="1" applyFont="1" applyFill="1" applyBorder="1" applyAlignment="1" applyProtection="1">
      <alignment horizontal="justify" vertical="center" wrapText="1"/>
      <protection locked="0"/>
    </xf>
    <xf numFmtId="9" fontId="2" fillId="0" borderId="4" xfId="123" applyNumberFormat="1" applyFont="1" applyFill="1" applyBorder="1" applyAlignment="1" applyProtection="1">
      <alignment horizontal="justify" vertical="center" wrapText="1"/>
    </xf>
    <xf numFmtId="0" fontId="2" fillId="0" borderId="4" xfId="0" applyFont="1" applyFill="1" applyBorder="1" applyAlignment="1" applyProtection="1">
      <alignment vertical="top" wrapText="1"/>
    </xf>
    <xf numFmtId="0" fontId="2" fillId="15" borderId="5" xfId="123" applyFont="1" applyFill="1" applyBorder="1" applyAlignment="1" applyProtection="1">
      <alignment horizontal="justify" vertical="top" wrapText="1"/>
      <protection locked="0"/>
    </xf>
    <xf numFmtId="0" fontId="2" fillId="0" borderId="5" xfId="123" applyFont="1" applyFill="1" applyBorder="1" applyAlignment="1" applyProtection="1">
      <alignment horizontal="justify" vertical="top" wrapText="1"/>
      <protection locked="0"/>
    </xf>
    <xf numFmtId="0" fontId="2" fillId="0" borderId="4" xfId="123" applyNumberFormat="1" applyFont="1" applyFill="1" applyBorder="1" applyAlignment="1" applyProtection="1">
      <alignment horizontal="justify" vertical="center" wrapText="1"/>
    </xf>
    <xf numFmtId="0" fontId="12" fillId="16" borderId="4" xfId="0" applyFont="1" applyFill="1" applyBorder="1" applyAlignment="1" applyProtection="1">
      <alignment horizontal="justify" vertical="center" wrapText="1"/>
    </xf>
    <xf numFmtId="0" fontId="12" fillId="16" borderId="4" xfId="0" applyFont="1" applyFill="1" applyBorder="1" applyAlignment="1" applyProtection="1">
      <alignment horizontal="justify" vertical="center"/>
    </xf>
    <xf numFmtId="14" fontId="12" fillId="16" borderId="4" xfId="0" applyNumberFormat="1" applyFont="1" applyFill="1" applyBorder="1" applyAlignment="1" applyProtection="1">
      <alignment horizontal="justify" vertical="center"/>
    </xf>
    <xf numFmtId="170" fontId="2" fillId="0" borderId="4" xfId="50" applyNumberFormat="1" applyFont="1" applyFill="1" applyBorder="1" applyAlignment="1" applyProtection="1">
      <alignment horizontal="justify" vertical="center" wrapText="1"/>
    </xf>
    <xf numFmtId="0" fontId="2" fillId="0" borderId="4" xfId="0" applyFont="1" applyBorder="1" applyAlignment="1" applyProtection="1">
      <alignment horizontal="justify" vertical="center" wrapText="1"/>
    </xf>
    <xf numFmtId="0" fontId="12" fillId="0" borderId="4" xfId="0" applyFont="1" applyBorder="1" applyAlignment="1" applyProtection="1">
      <alignment horizontal="justify" vertical="center"/>
    </xf>
    <xf numFmtId="0" fontId="2" fillId="6" borderId="4" xfId="123" applyFont="1" applyFill="1" applyBorder="1" applyAlignment="1" applyProtection="1">
      <alignment horizontal="justify" vertical="center" wrapText="1"/>
    </xf>
    <xf numFmtId="14" fontId="12" fillId="0" borderId="4" xfId="0" applyNumberFormat="1" applyFont="1" applyBorder="1" applyAlignment="1" applyProtection="1">
      <alignment horizontal="justify" vertical="center"/>
    </xf>
    <xf numFmtId="14" fontId="12" fillId="0" borderId="4" xfId="0" applyNumberFormat="1" applyFont="1" applyBorder="1" applyAlignment="1" applyProtection="1">
      <alignment horizontal="justify" vertical="center" wrapText="1"/>
    </xf>
    <xf numFmtId="0" fontId="12" fillId="0" borderId="5" xfId="0" applyFont="1" applyBorder="1" applyAlignment="1" applyProtection="1">
      <alignment horizontal="justify" vertical="center" wrapText="1"/>
      <protection locked="0"/>
    </xf>
    <xf numFmtId="0" fontId="12" fillId="0" borderId="5" xfId="0" applyFont="1" applyFill="1" applyBorder="1" applyAlignment="1" applyProtection="1">
      <alignment horizontal="justify" vertical="center" wrapText="1"/>
      <protection locked="0"/>
    </xf>
    <xf numFmtId="14" fontId="12" fillId="0" borderId="4" xfId="0" applyNumberFormat="1" applyFont="1" applyFill="1" applyBorder="1" applyAlignment="1" applyProtection="1">
      <alignment horizontal="justify" vertical="center" wrapText="1"/>
    </xf>
    <xf numFmtId="1" fontId="2" fillId="6" borderId="4" xfId="123" applyNumberFormat="1" applyFont="1" applyFill="1" applyBorder="1" applyAlignment="1" applyProtection="1">
      <alignment horizontal="center" vertical="top" wrapText="1"/>
    </xf>
    <xf numFmtId="0" fontId="45" fillId="0" borderId="4" xfId="123" applyFont="1" applyBorder="1" applyAlignment="1" applyProtection="1">
      <alignment horizontal="left" vertical="top" wrapText="1"/>
    </xf>
    <xf numFmtId="1" fontId="2" fillId="0" borderId="4" xfId="123" applyNumberFormat="1" applyFont="1" applyBorder="1" applyAlignment="1" applyProtection="1">
      <alignment horizontal="center" vertical="top" wrapText="1"/>
    </xf>
    <xf numFmtId="0" fontId="2" fillId="4" borderId="4" xfId="0" applyNumberFormat="1" applyFont="1" applyFill="1" applyBorder="1" applyAlignment="1" applyProtection="1">
      <alignment vertical="top" wrapText="1"/>
      <protection locked="0"/>
    </xf>
    <xf numFmtId="0" fontId="12" fillId="0" borderId="4" xfId="0" applyFont="1" applyBorder="1" applyAlignment="1" applyProtection="1">
      <alignment vertical="top"/>
    </xf>
    <xf numFmtId="9" fontId="2" fillId="6" borderId="4" xfId="123" applyNumberFormat="1" applyFont="1" applyFill="1" applyBorder="1" applyAlignment="1" applyProtection="1">
      <alignment horizontal="center" vertical="top" wrapText="1"/>
    </xf>
    <xf numFmtId="0" fontId="12" fillId="6" borderId="4" xfId="0" applyFont="1" applyFill="1" applyBorder="1" applyAlignment="1" applyProtection="1">
      <alignment vertical="top" wrapText="1"/>
    </xf>
    <xf numFmtId="0" fontId="2" fillId="0" borderId="4" xfId="0" applyFont="1" applyBorder="1" applyAlignment="1" applyProtection="1">
      <alignment horizontal="justify" vertical="top"/>
    </xf>
    <xf numFmtId="0" fontId="2" fillId="0" borderId="4" xfId="81" applyFont="1" applyFill="1" applyBorder="1" applyAlignment="1" applyProtection="1">
      <alignment horizontal="justify" vertical="top" wrapText="1"/>
    </xf>
    <xf numFmtId="0" fontId="12" fillId="6" borderId="4" xfId="0" applyFont="1" applyFill="1" applyBorder="1" applyAlignment="1" applyProtection="1">
      <alignment horizontal="left" vertical="center" wrapText="1"/>
    </xf>
    <xf numFmtId="0" fontId="2" fillId="6" borderId="4" xfId="0" applyFont="1" applyFill="1" applyBorder="1" applyAlignment="1" applyProtection="1">
      <alignment horizontal="justify" vertical="center" wrapText="1"/>
    </xf>
    <xf numFmtId="0" fontId="12" fillId="6" borderId="4"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xf>
    <xf numFmtId="14" fontId="12" fillId="6" borderId="4" xfId="0" applyNumberFormat="1" applyFont="1" applyFill="1" applyBorder="1" applyAlignment="1" applyProtection="1">
      <alignment vertical="top"/>
    </xf>
    <xf numFmtId="0" fontId="2" fillId="6" borderId="4" xfId="0" applyFont="1" applyFill="1" applyBorder="1" applyAlignment="1" applyProtection="1">
      <alignment horizontal="left" vertical="center" wrapText="1"/>
    </xf>
    <xf numFmtId="0" fontId="2" fillId="6" borderId="4" xfId="0" applyFont="1" applyFill="1" applyBorder="1" applyAlignment="1" applyProtection="1">
      <alignment horizontal="center" vertical="center" wrapText="1"/>
    </xf>
    <xf numFmtId="0" fontId="12" fillId="6" borderId="4" xfId="0" applyFont="1" applyFill="1" applyBorder="1" applyAlignment="1" applyProtection="1">
      <alignment vertical="center" wrapText="1"/>
    </xf>
    <xf numFmtId="0" fontId="12" fillId="6" borderId="4" xfId="0" applyFont="1" applyFill="1" applyBorder="1" applyAlignment="1" applyProtection="1">
      <alignment horizontal="justify" vertical="center" wrapText="1"/>
    </xf>
    <xf numFmtId="14" fontId="12" fillId="6" borderId="4" xfId="0" applyNumberFormat="1" applyFont="1" applyFill="1" applyBorder="1" applyAlignment="1" applyProtection="1">
      <alignment vertical="top" wrapText="1"/>
    </xf>
    <xf numFmtId="0" fontId="2" fillId="6" borderId="4" xfId="0" applyFont="1" applyFill="1" applyBorder="1" applyAlignment="1" applyProtection="1">
      <alignment vertical="center" wrapText="1"/>
    </xf>
    <xf numFmtId="14" fontId="2" fillId="6" borderId="4" xfId="0" applyNumberFormat="1" applyFont="1" applyFill="1" applyBorder="1" applyAlignment="1" applyProtection="1">
      <alignment horizontal="justify" vertical="top" wrapText="1"/>
    </xf>
    <xf numFmtId="0" fontId="52" fillId="0" borderId="5" xfId="123" applyFont="1" applyFill="1" applyBorder="1" applyAlignment="1" applyProtection="1">
      <alignment vertical="top" wrapText="1"/>
      <protection locked="0"/>
    </xf>
    <xf numFmtId="0" fontId="12" fillId="0" borderId="4" xfId="0" applyFont="1" applyBorder="1" applyAlignment="1" applyProtection="1">
      <alignment vertical="center" wrapText="1"/>
    </xf>
    <xf numFmtId="0" fontId="13" fillId="6" borderId="4" xfId="0" applyFont="1" applyFill="1" applyBorder="1" applyAlignment="1" applyProtection="1">
      <alignment horizontal="center" vertical="center" wrapText="1"/>
    </xf>
    <xf numFmtId="0" fontId="12" fillId="0" borderId="5" xfId="0" applyFont="1" applyBorder="1" applyAlignment="1" applyProtection="1">
      <alignment vertical="top" wrapText="1"/>
      <protection locked="0"/>
    </xf>
    <xf numFmtId="0" fontId="12" fillId="6" borderId="4" xfId="0" applyFont="1" applyFill="1" applyBorder="1" applyAlignment="1" applyProtection="1">
      <alignment horizontal="center" vertical="top"/>
    </xf>
    <xf numFmtId="0" fontId="12" fillId="0" borderId="4" xfId="0" applyFont="1" applyBorder="1" applyAlignment="1" applyProtection="1">
      <alignment vertical="top" wrapText="1"/>
    </xf>
    <xf numFmtId="0" fontId="3" fillId="0" borderId="3" xfId="123" applyFont="1" applyFill="1" applyBorder="1" applyAlignment="1" applyProtection="1">
      <alignment horizontal="center" vertical="top" wrapText="1"/>
      <protection locked="0"/>
    </xf>
    <xf numFmtId="0" fontId="3" fillId="0" borderId="4" xfId="123" applyFont="1" applyFill="1" applyBorder="1" applyAlignment="1" applyProtection="1">
      <alignment horizontal="center" vertical="top" wrapText="1"/>
    </xf>
    <xf numFmtId="0" fontId="2" fillId="0" borderId="4" xfId="123" applyFont="1" applyFill="1" applyBorder="1" applyAlignment="1" applyProtection="1">
      <alignment horizontal="left" vertical="top"/>
    </xf>
    <xf numFmtId="174" fontId="2" fillId="0" borderId="4" xfId="123" applyNumberFormat="1" applyFont="1" applyFill="1" applyBorder="1" applyAlignment="1" applyProtection="1">
      <alignment horizontal="center" vertical="top" wrapText="1"/>
    </xf>
    <xf numFmtId="0" fontId="3" fillId="0" borderId="5" xfId="123" applyFont="1" applyFill="1" applyBorder="1" applyAlignment="1" applyProtection="1">
      <alignment horizontal="center" vertical="top" wrapText="1"/>
      <protection locked="0"/>
    </xf>
    <xf numFmtId="0" fontId="2" fillId="0" borderId="4" xfId="123" applyFont="1" applyFill="1" applyBorder="1" applyAlignment="1" applyProtection="1">
      <alignment horizontal="justify" vertical="top"/>
    </xf>
    <xf numFmtId="9" fontId="3" fillId="0" borderId="4" xfId="123" applyNumberFormat="1" applyFont="1" applyFill="1" applyBorder="1" applyAlignment="1" applyProtection="1">
      <alignment horizontal="center" vertical="top" wrapText="1"/>
    </xf>
    <xf numFmtId="0" fontId="2" fillId="0" borderId="4" xfId="0" applyFont="1" applyFill="1" applyBorder="1" applyAlignment="1" applyProtection="1">
      <alignment horizontal="left" vertical="top"/>
    </xf>
    <xf numFmtId="0" fontId="3" fillId="0" borderId="4" xfId="81" applyFont="1" applyFill="1" applyBorder="1" applyAlignment="1" applyProtection="1">
      <alignment horizontal="left" vertical="top" wrapText="1"/>
    </xf>
    <xf numFmtId="14" fontId="2" fillId="0" borderId="4" xfId="81" applyNumberFormat="1" applyFont="1" applyFill="1" applyBorder="1" applyAlignment="1" applyProtection="1">
      <alignment horizontal="center" vertical="top"/>
    </xf>
    <xf numFmtId="0" fontId="2" fillId="4" borderId="4" xfId="50" applyFont="1" applyFill="1" applyBorder="1" applyAlignment="1" applyProtection="1">
      <alignment horizontal="center" vertical="top" wrapText="1"/>
      <protection locked="0"/>
    </xf>
    <xf numFmtId="0" fontId="2" fillId="6" borderId="5" xfId="81" applyFont="1" applyFill="1" applyBorder="1" applyAlignment="1" applyProtection="1">
      <alignment horizontal="justify" vertical="top" wrapText="1"/>
      <protection locked="0"/>
    </xf>
    <xf numFmtId="9" fontId="2" fillId="0" borderId="4" xfId="81" applyNumberFormat="1" applyFont="1" applyFill="1" applyBorder="1" applyAlignment="1" applyProtection="1">
      <alignment horizontal="center" vertical="top"/>
    </xf>
    <xf numFmtId="0" fontId="3" fillId="0" borderId="4" xfId="123" applyFont="1" applyBorder="1" applyAlignment="1" applyProtection="1">
      <alignment horizontal="left" vertical="top" wrapText="1"/>
    </xf>
    <xf numFmtId="0" fontId="2" fillId="0" borderId="4" xfId="81" applyFont="1" applyFill="1" applyBorder="1" applyAlignment="1" applyProtection="1">
      <alignment horizontal="left" vertical="top" wrapText="1"/>
    </xf>
    <xf numFmtId="0" fontId="2" fillId="17" borderId="4" xfId="123" applyFont="1" applyFill="1" applyBorder="1" applyAlignment="1" applyProtection="1">
      <alignment horizontal="justify" vertical="center" wrapText="1"/>
    </xf>
    <xf numFmtId="0" fontId="3" fillId="17" borderId="4" xfId="123" applyFont="1" applyFill="1" applyBorder="1" applyAlignment="1" applyProtection="1">
      <alignment horizontal="justify" vertical="center" wrapText="1"/>
    </xf>
    <xf numFmtId="14" fontId="2" fillId="6" borderId="4" xfId="123" applyNumberFormat="1" applyFont="1" applyFill="1" applyBorder="1" applyAlignment="1" applyProtection="1">
      <alignment horizontal="justify" vertical="center" wrapText="1"/>
    </xf>
    <xf numFmtId="167" fontId="2" fillId="17" borderId="4" xfId="0" applyNumberFormat="1" applyFont="1" applyFill="1" applyBorder="1" applyAlignment="1" applyProtection="1">
      <alignment horizontal="justify" vertical="center" wrapText="1"/>
    </xf>
    <xf numFmtId="0" fontId="3" fillId="4" borderId="4" xfId="42" applyFont="1" applyFill="1" applyBorder="1" applyAlignment="1" applyProtection="1">
      <alignment horizontal="justify" vertical="center" wrapText="1"/>
      <protection locked="0"/>
    </xf>
    <xf numFmtId="170" fontId="2" fillId="17" borderId="4" xfId="42" applyNumberFormat="1" applyFont="1" applyFill="1" applyBorder="1" applyAlignment="1" applyProtection="1">
      <alignment horizontal="justify" vertical="center" wrapText="1"/>
    </xf>
    <xf numFmtId="0" fontId="2" fillId="17" borderId="5" xfId="123" applyFont="1" applyFill="1" applyBorder="1" applyAlignment="1" applyProtection="1">
      <alignment horizontal="justify" vertical="center" wrapText="1"/>
      <protection locked="0"/>
    </xf>
    <xf numFmtId="174" fontId="2" fillId="17" borderId="4" xfId="123" applyNumberFormat="1" applyFont="1" applyFill="1" applyBorder="1" applyAlignment="1" applyProtection="1">
      <alignment horizontal="justify" vertical="center" wrapText="1"/>
    </xf>
    <xf numFmtId="0" fontId="2" fillId="6" borderId="5" xfId="123" applyFont="1" applyFill="1" applyBorder="1" applyAlignment="1" applyProtection="1">
      <alignment horizontal="justify" vertical="center" wrapText="1"/>
      <protection locked="0"/>
    </xf>
    <xf numFmtId="0" fontId="3" fillId="6" borderId="4" xfId="123" applyFont="1" applyFill="1" applyBorder="1" applyAlignment="1" applyProtection="1">
      <alignment horizontal="justify" vertical="center" wrapText="1"/>
    </xf>
    <xf numFmtId="0" fontId="30" fillId="6" borderId="4" xfId="0" applyFont="1" applyFill="1" applyBorder="1" applyAlignment="1" applyProtection="1">
      <alignment horizontal="justify" vertical="center" wrapText="1"/>
    </xf>
    <xf numFmtId="0" fontId="30" fillId="6" borderId="5" xfId="0" applyFont="1" applyFill="1" applyBorder="1" applyAlignment="1" applyProtection="1">
      <alignment horizontal="justify" vertical="center" wrapText="1"/>
      <protection locked="0"/>
    </xf>
    <xf numFmtId="0" fontId="2" fillId="6" borderId="4" xfId="0" applyNumberFormat="1" applyFont="1" applyFill="1" applyBorder="1" applyAlignment="1" applyProtection="1">
      <alignment horizontal="justify" vertical="center" wrapText="1"/>
    </xf>
    <xf numFmtId="0" fontId="14" fillId="6" borderId="4" xfId="123" applyFont="1" applyFill="1" applyBorder="1" applyAlignment="1" applyProtection="1">
      <alignment horizontal="justify" vertical="center" wrapText="1"/>
    </xf>
    <xf numFmtId="0" fontId="2" fillId="6" borderId="4" xfId="0" applyFont="1" applyFill="1" applyBorder="1" applyAlignment="1" applyProtection="1">
      <alignment horizontal="justify" vertical="center"/>
    </xf>
    <xf numFmtId="0" fontId="12" fillId="0" borderId="4" xfId="123" applyFont="1" applyBorder="1" applyAlignment="1" applyProtection="1">
      <alignment horizontal="justify" vertical="center" wrapText="1"/>
    </xf>
    <xf numFmtId="14" fontId="12" fillId="0" borderId="4" xfId="123" applyNumberFormat="1" applyFont="1" applyFill="1" applyBorder="1" applyAlignment="1" applyProtection="1">
      <alignment horizontal="justify" vertical="center" wrapText="1"/>
    </xf>
    <xf numFmtId="167" fontId="12" fillId="0" borderId="4" xfId="0" applyNumberFormat="1" applyFont="1" applyFill="1" applyBorder="1" applyAlignment="1" applyProtection="1">
      <alignment horizontal="justify" vertical="center" wrapText="1"/>
    </xf>
    <xf numFmtId="0" fontId="12" fillId="4" borderId="4" xfId="0" applyNumberFormat="1" applyFont="1" applyFill="1" applyBorder="1" applyAlignment="1" applyProtection="1">
      <alignment horizontal="justify" vertical="center" wrapText="1"/>
      <protection locked="0"/>
    </xf>
    <xf numFmtId="170" fontId="12" fillId="0" borderId="4" xfId="1" applyNumberFormat="1" applyFont="1" applyFill="1" applyBorder="1" applyAlignment="1" applyProtection="1">
      <alignment horizontal="justify" vertical="center" wrapText="1"/>
    </xf>
    <xf numFmtId="0" fontId="12" fillId="0" borderId="5" xfId="123" applyFont="1" applyFill="1" applyBorder="1" applyAlignment="1" applyProtection="1">
      <alignment horizontal="justify" vertical="center" wrapText="1"/>
      <protection locked="0"/>
    </xf>
    <xf numFmtId="0" fontId="12" fillId="6" borderId="4" xfId="123" applyFont="1" applyFill="1" applyBorder="1" applyAlignment="1" applyProtection="1">
      <alignment horizontal="justify" vertical="center" wrapText="1"/>
    </xf>
    <xf numFmtId="0" fontId="12" fillId="0" borderId="4" xfId="0" applyFont="1" applyBorder="1" applyAlignment="1" applyProtection="1">
      <alignment horizontal="justify" vertical="center"/>
      <protection locked="0"/>
    </xf>
    <xf numFmtId="0" fontId="12" fillId="0" borderId="4" xfId="123" applyFont="1" applyFill="1" applyBorder="1" applyAlignment="1" applyProtection="1">
      <alignment horizontal="justify" vertical="center" wrapText="1"/>
    </xf>
    <xf numFmtId="14" fontId="12" fillId="6" borderId="4" xfId="123" applyNumberFormat="1" applyFont="1" applyFill="1" applyBorder="1" applyAlignment="1" applyProtection="1">
      <alignment horizontal="justify" vertical="center" wrapText="1"/>
    </xf>
    <xf numFmtId="0" fontId="12" fillId="6" borderId="4" xfId="0" applyNumberFormat="1" applyFont="1" applyFill="1" applyBorder="1" applyAlignment="1" applyProtection="1">
      <alignment horizontal="justify" vertical="center" wrapText="1"/>
      <protection locked="0"/>
    </xf>
    <xf numFmtId="0" fontId="12" fillId="6" borderId="5" xfId="123" applyFont="1" applyFill="1" applyBorder="1" applyAlignment="1" applyProtection="1">
      <alignment horizontal="justify" vertical="center" wrapText="1"/>
      <protection locked="0"/>
    </xf>
    <xf numFmtId="14" fontId="12" fillId="0" borderId="4" xfId="123" applyNumberFormat="1" applyFont="1" applyBorder="1" applyAlignment="1" applyProtection="1">
      <alignment horizontal="justify" vertical="center" wrapText="1"/>
    </xf>
    <xf numFmtId="0" fontId="2" fillId="0" borderId="4" xfId="87" applyFont="1" applyFill="1" applyBorder="1" applyAlignment="1" applyProtection="1">
      <alignment horizontal="justify" vertical="center" wrapText="1"/>
    </xf>
    <xf numFmtId="0" fontId="2" fillId="6" borderId="4" xfId="87" applyFont="1" applyFill="1" applyBorder="1" applyAlignment="1" applyProtection="1">
      <alignment horizontal="justify" vertical="center" wrapText="1"/>
    </xf>
    <xf numFmtId="0" fontId="2" fillId="0" borderId="4" xfId="87" applyFont="1" applyFill="1" applyBorder="1" applyAlignment="1" applyProtection="1">
      <alignment horizontal="justify" vertical="center"/>
    </xf>
    <xf numFmtId="171" fontId="2" fillId="0" borderId="4" xfId="87" applyNumberFormat="1" applyFont="1" applyFill="1" applyBorder="1" applyAlignment="1" applyProtection="1">
      <alignment horizontal="justify" vertical="center" wrapText="1"/>
    </xf>
    <xf numFmtId="0" fontId="2" fillId="0" borderId="5" xfId="87" applyFont="1" applyFill="1" applyBorder="1" applyAlignment="1" applyProtection="1">
      <alignment horizontal="justify" vertical="center" wrapText="1"/>
      <protection locked="0"/>
    </xf>
    <xf numFmtId="0" fontId="2" fillId="0" borderId="4" xfId="87" applyFont="1" applyBorder="1" applyAlignment="1" applyProtection="1">
      <alignment horizontal="justify" vertical="center" wrapText="1"/>
    </xf>
    <xf numFmtId="0" fontId="2" fillId="6" borderId="4" xfId="87" applyNumberFormat="1" applyFont="1" applyFill="1" applyBorder="1" applyAlignment="1" applyProtection="1">
      <alignment horizontal="justify" vertical="center" wrapText="1"/>
    </xf>
    <xf numFmtId="0" fontId="2" fillId="0" borderId="4" xfId="0" applyNumberFormat="1" applyFont="1" applyFill="1" applyBorder="1" applyAlignment="1" applyProtection="1">
      <alignment horizontal="justify" vertical="center" wrapText="1"/>
      <protection locked="0"/>
    </xf>
    <xf numFmtId="167" fontId="2" fillId="6" borderId="5" xfId="0" applyNumberFormat="1" applyFont="1" applyFill="1" applyBorder="1" applyAlignment="1" applyProtection="1">
      <alignment horizontal="justify" vertical="center" wrapText="1"/>
      <protection locked="0"/>
    </xf>
    <xf numFmtId="167" fontId="2" fillId="0" borderId="5" xfId="0" applyNumberFormat="1" applyFont="1" applyFill="1" applyBorder="1" applyAlignment="1" applyProtection="1">
      <alignment horizontal="justify" vertical="center" wrapText="1"/>
      <protection locked="0"/>
    </xf>
    <xf numFmtId="0" fontId="2" fillId="0" borderId="5" xfId="0" applyFont="1" applyBorder="1" applyAlignment="1" applyProtection="1">
      <alignment horizontal="center"/>
      <protection locked="0"/>
    </xf>
    <xf numFmtId="0" fontId="2" fillId="0" borderId="5" xfId="0" applyFont="1" applyBorder="1" applyProtection="1">
      <protection locked="0"/>
    </xf>
    <xf numFmtId="174" fontId="2" fillId="0" borderId="4" xfId="123" applyNumberFormat="1" applyFont="1" applyFill="1" applyBorder="1" applyAlignment="1" applyProtection="1">
      <alignment horizontal="right" vertical="top" wrapText="1"/>
    </xf>
    <xf numFmtId="0" fontId="14" fillId="0" borderId="5" xfId="123" applyFont="1" applyFill="1" applyBorder="1" applyAlignment="1" applyProtection="1">
      <alignment vertical="top" wrapText="1"/>
      <protection locked="0"/>
    </xf>
    <xf numFmtId="174" fontId="2" fillId="0" borderId="4" xfId="123" applyNumberFormat="1" applyFont="1" applyBorder="1" applyAlignment="1" applyProtection="1">
      <alignment horizontal="right" vertical="top" wrapText="1"/>
    </xf>
    <xf numFmtId="0" fontId="14" fillId="0" borderId="5" xfId="123" applyFont="1" applyFill="1" applyBorder="1" applyAlignment="1" applyProtection="1">
      <alignment horizontal="justify" vertical="top" wrapText="1"/>
      <protection locked="0"/>
    </xf>
    <xf numFmtId="0" fontId="2" fillId="0" borderId="4" xfId="0" applyFont="1" applyBorder="1" applyAlignment="1" applyProtection="1">
      <alignment horizontal="center" vertical="top" wrapText="1"/>
    </xf>
    <xf numFmtId="14" fontId="2" fillId="0" borderId="4" xfId="0" applyNumberFormat="1" applyFont="1" applyBorder="1" applyAlignment="1" applyProtection="1">
      <alignment horizontal="center" vertical="top" wrapText="1"/>
    </xf>
    <xf numFmtId="0" fontId="12" fillId="0" borderId="4" xfId="123" applyFont="1" applyBorder="1" applyAlignment="1" applyProtection="1">
      <alignment horizontal="justify" vertical="top" wrapText="1"/>
    </xf>
    <xf numFmtId="0" fontId="12" fillId="0" borderId="4" xfId="123" applyFont="1" applyBorder="1" applyAlignment="1" applyProtection="1">
      <alignment horizontal="left" vertical="top" wrapText="1"/>
    </xf>
    <xf numFmtId="0" fontId="12" fillId="0" borderId="4" xfId="123" applyFont="1" applyBorder="1" applyAlignment="1" applyProtection="1">
      <alignment horizontal="center" vertical="top" wrapText="1"/>
    </xf>
    <xf numFmtId="14" fontId="12" fillId="0" borderId="4" xfId="123" applyNumberFormat="1" applyFont="1" applyFill="1" applyBorder="1" applyAlignment="1" applyProtection="1">
      <alignment vertical="top" wrapText="1"/>
    </xf>
    <xf numFmtId="171" fontId="2" fillId="0" borderId="4" xfId="123" applyNumberFormat="1" applyFont="1" applyFill="1" applyBorder="1" applyAlignment="1" applyProtection="1">
      <alignment vertical="top" wrapText="1"/>
    </xf>
    <xf numFmtId="1" fontId="2" fillId="0" borderId="4" xfId="123" applyNumberFormat="1" applyFont="1" applyFill="1" applyBorder="1" applyAlignment="1" applyProtection="1">
      <alignment horizontal="center" vertical="top" wrapText="1"/>
    </xf>
    <xf numFmtId="0" fontId="2" fillId="0" borderId="4" xfId="0" applyFont="1" applyFill="1" applyBorder="1" applyAlignment="1" applyProtection="1">
      <alignment vertical="top"/>
    </xf>
    <xf numFmtId="0" fontId="2" fillId="0" borderId="5" xfId="0" applyFont="1" applyFill="1" applyBorder="1" applyAlignment="1" applyProtection="1">
      <alignment horizontal="justify" vertical="center" wrapText="1"/>
      <protection locked="0"/>
    </xf>
    <xf numFmtId="0" fontId="3" fillId="0" borderId="4" xfId="123" applyFont="1" applyFill="1" applyBorder="1" applyAlignment="1" applyProtection="1">
      <alignment vertical="top" wrapText="1"/>
    </xf>
    <xf numFmtId="0" fontId="2" fillId="0" borderId="4" xfId="123" applyNumberFormat="1" applyFont="1" applyFill="1" applyBorder="1" applyAlignment="1" applyProtection="1">
      <alignment vertical="top" wrapText="1"/>
    </xf>
    <xf numFmtId="0" fontId="2" fillId="0" borderId="4" xfId="123" applyFont="1" applyFill="1" applyBorder="1" applyAlignment="1" applyProtection="1">
      <alignment horizontal="justify" vertical="justify" wrapText="1"/>
    </xf>
    <xf numFmtId="0" fontId="2" fillId="0" borderId="4" xfId="0" applyFont="1" applyBorder="1" applyAlignment="1" applyProtection="1">
      <alignment horizontal="left" vertical="top" wrapText="1"/>
    </xf>
    <xf numFmtId="14" fontId="2" fillId="0" borderId="4" xfId="123" applyNumberFormat="1" applyFont="1" applyFill="1" applyBorder="1" applyAlignment="1" applyProtection="1">
      <alignment horizontal="center" vertical="center" wrapText="1"/>
    </xf>
    <xf numFmtId="0" fontId="2" fillId="6" borderId="4" xfId="123" applyNumberFormat="1" applyFont="1" applyFill="1" applyBorder="1" applyAlignment="1" applyProtection="1">
      <alignment horizontal="justify" vertical="center" wrapText="1"/>
    </xf>
    <xf numFmtId="0" fontId="2" fillId="6" borderId="4" xfId="123" applyFont="1" applyFill="1" applyBorder="1" applyAlignment="1" applyProtection="1">
      <alignment horizontal="justify" vertical="center"/>
    </xf>
    <xf numFmtId="14" fontId="2" fillId="6" borderId="4" xfId="123" applyNumberFormat="1" applyFont="1" applyFill="1" applyBorder="1" applyAlignment="1" applyProtection="1">
      <alignment horizontal="justify" vertical="center"/>
    </xf>
    <xf numFmtId="0" fontId="2" fillId="4" borderId="4" xfId="0" applyNumberFormat="1" applyFont="1" applyFill="1" applyBorder="1" applyAlignment="1" applyProtection="1">
      <alignment horizontal="justify" vertical="center"/>
      <protection locked="0"/>
    </xf>
    <xf numFmtId="0" fontId="2" fillId="0" borderId="5" xfId="123" applyFont="1" applyFill="1" applyBorder="1" applyAlignment="1" applyProtection="1">
      <alignment horizontal="justify" vertical="center"/>
      <protection locked="0"/>
    </xf>
    <xf numFmtId="9" fontId="2" fillId="6" borderId="4" xfId="123" applyNumberFormat="1" applyFont="1" applyFill="1" applyBorder="1" applyAlignment="1" applyProtection="1">
      <alignment horizontal="justify" vertical="center"/>
    </xf>
    <xf numFmtId="167" fontId="2" fillId="6" borderId="4" xfId="123" applyNumberFormat="1" applyFont="1" applyFill="1" applyBorder="1" applyAlignment="1" applyProtection="1">
      <alignment horizontal="justify" vertical="center"/>
    </xf>
    <xf numFmtId="9" fontId="2" fillId="6" borderId="4" xfId="123" applyNumberFormat="1" applyFont="1" applyFill="1" applyBorder="1" applyAlignment="1" applyProtection="1">
      <alignment horizontal="justify" vertical="center" wrapText="1"/>
    </xf>
    <xf numFmtId="0" fontId="3" fillId="0" borderId="5" xfId="123" applyFont="1" applyFill="1" applyBorder="1" applyAlignment="1" applyProtection="1">
      <alignment horizontal="justify" vertical="center" wrapText="1"/>
      <protection locked="0"/>
    </xf>
    <xf numFmtId="0" fontId="2" fillId="0" borderId="4" xfId="123" applyFont="1" applyFill="1" applyBorder="1" applyAlignment="1" applyProtection="1">
      <alignment horizontal="justify" vertical="center"/>
    </xf>
    <xf numFmtId="1" fontId="2" fillId="6" borderId="4" xfId="123" applyNumberFormat="1" applyFont="1" applyFill="1" applyBorder="1" applyAlignment="1" applyProtection="1">
      <alignment horizontal="justify" vertical="center"/>
    </xf>
    <xf numFmtId="14" fontId="2" fillId="0" borderId="4" xfId="123" applyNumberFormat="1" applyFont="1" applyFill="1" applyBorder="1" applyAlignment="1" applyProtection="1">
      <alignment horizontal="justify" vertical="center"/>
    </xf>
    <xf numFmtId="0" fontId="14" fillId="0" borderId="5" xfId="0" applyFont="1" applyBorder="1" applyAlignment="1" applyProtection="1">
      <alignment horizontal="justify" vertical="center" wrapText="1"/>
      <protection locked="0"/>
    </xf>
    <xf numFmtId="0" fontId="12" fillId="0" borderId="5" xfId="0" applyFont="1" applyBorder="1" applyAlignment="1" applyProtection="1">
      <alignment horizontal="justify" vertical="center"/>
      <protection locked="0"/>
    </xf>
    <xf numFmtId="14" fontId="2" fillId="6" borderId="4" xfId="0" applyNumberFormat="1" applyFont="1" applyFill="1" applyBorder="1" applyAlignment="1" applyProtection="1">
      <alignment horizontal="justify" vertical="center" wrapText="1"/>
    </xf>
    <xf numFmtId="1" fontId="12" fillId="6" borderId="4" xfId="0" applyNumberFormat="1" applyFont="1" applyFill="1" applyBorder="1" applyAlignment="1" applyProtection="1">
      <alignment horizontal="justify" vertical="center" wrapText="1"/>
    </xf>
    <xf numFmtId="9" fontId="12" fillId="6" borderId="4" xfId="0" applyNumberFormat="1" applyFont="1" applyFill="1" applyBorder="1" applyAlignment="1" applyProtection="1">
      <alignment horizontal="justify" vertical="center" wrapText="1"/>
    </xf>
    <xf numFmtId="14" fontId="12" fillId="6" borderId="4" xfId="0" applyNumberFormat="1" applyFont="1" applyFill="1" applyBorder="1" applyAlignment="1" applyProtection="1">
      <alignment horizontal="justify" vertical="center" wrapText="1"/>
    </xf>
    <xf numFmtId="0" fontId="2" fillId="0" borderId="4" xfId="123" applyFont="1" applyBorder="1" applyAlignment="1" applyProtection="1">
      <alignment horizontal="justify" vertical="top"/>
    </xf>
    <xf numFmtId="0" fontId="2" fillId="0" borderId="4" xfId="123" applyFont="1" applyBorder="1" applyAlignment="1" applyProtection="1">
      <alignment horizontal="center" vertical="top"/>
    </xf>
    <xf numFmtId="0" fontId="2" fillId="4" borderId="4" xfId="0" applyNumberFormat="1" applyFont="1" applyFill="1" applyBorder="1" applyAlignment="1" applyProtection="1">
      <alignment horizontal="center" vertical="top"/>
      <protection locked="0"/>
    </xf>
    <xf numFmtId="170" fontId="2" fillId="0" borderId="4" xfId="50" applyNumberFormat="1" applyFont="1" applyFill="1" applyBorder="1" applyAlignment="1" applyProtection="1">
      <alignment horizontal="center" vertical="top"/>
    </xf>
    <xf numFmtId="0" fontId="2" fillId="0" borderId="5" xfId="123" applyFont="1" applyFill="1" applyBorder="1" applyAlignment="1" applyProtection="1">
      <alignment vertical="top"/>
      <protection locked="0"/>
    </xf>
    <xf numFmtId="0" fontId="13" fillId="0" borderId="4" xfId="123" applyFont="1" applyBorder="1" applyAlignment="1" applyProtection="1">
      <alignment horizontal="justify" vertical="top" wrapText="1"/>
    </xf>
    <xf numFmtId="0" fontId="12" fillId="0" borderId="4" xfId="123" applyFont="1" applyBorder="1" applyAlignment="1" applyProtection="1">
      <alignment vertical="top" wrapText="1"/>
    </xf>
    <xf numFmtId="14" fontId="12" fillId="0" borderId="4" xfId="123" applyNumberFormat="1" applyFont="1" applyFill="1" applyBorder="1" applyAlignment="1" applyProtection="1">
      <alignment horizontal="center" vertical="top" wrapText="1"/>
    </xf>
    <xf numFmtId="0" fontId="12" fillId="0" borderId="5" xfId="123" applyFont="1" applyFill="1" applyBorder="1" applyAlignment="1" applyProtection="1">
      <alignment vertical="top"/>
      <protection locked="0"/>
    </xf>
    <xf numFmtId="174" fontId="2" fillId="0" borderId="4" xfId="123" applyNumberFormat="1" applyFont="1" applyFill="1" applyBorder="1" applyAlignment="1" applyProtection="1">
      <alignment vertical="top" wrapText="1"/>
    </xf>
    <xf numFmtId="0" fontId="13" fillId="0" borderId="4" xfId="0" applyFont="1" applyBorder="1" applyAlignment="1" applyProtection="1">
      <alignment horizontal="justify" vertical="top" wrapText="1"/>
    </xf>
    <xf numFmtId="0" fontId="13" fillId="0" borderId="4" xfId="0" applyFont="1" applyBorder="1" applyAlignment="1" applyProtection="1">
      <alignment horizontal="left" vertical="top" wrapText="1"/>
    </xf>
    <xf numFmtId="0" fontId="13" fillId="0" borderId="4" xfId="0" applyFont="1" applyBorder="1" applyAlignment="1" applyProtection="1">
      <alignment vertical="top" wrapText="1"/>
    </xf>
    <xf numFmtId="0" fontId="12" fillId="0" borderId="4" xfId="0" applyFont="1" applyBorder="1" applyAlignment="1" applyProtection="1">
      <alignment wrapText="1"/>
    </xf>
    <xf numFmtId="0" fontId="12" fillId="0" borderId="4" xfId="0" applyFont="1" applyBorder="1" applyAlignment="1" applyProtection="1">
      <alignment horizontal="justify" vertical="top"/>
    </xf>
    <xf numFmtId="0" fontId="13" fillId="0" borderId="4" xfId="0" applyFont="1" applyBorder="1" applyAlignment="1" applyProtection="1">
      <alignment wrapText="1"/>
    </xf>
    <xf numFmtId="0" fontId="12" fillId="0" borderId="4" xfId="0" applyFont="1" applyBorder="1" applyAlignment="1" applyProtection="1"/>
    <xf numFmtId="0" fontId="2" fillId="0" borderId="5" xfId="123" applyFont="1" applyFill="1" applyBorder="1" applyAlignment="1" applyProtection="1">
      <alignment horizontal="left" vertical="top" wrapText="1"/>
      <protection locked="0"/>
    </xf>
    <xf numFmtId="0" fontId="2" fillId="0" borderId="4" xfId="69" applyFont="1" applyFill="1" applyBorder="1" applyAlignment="1" applyProtection="1">
      <alignment horizontal="justify" vertical="top" wrapText="1"/>
    </xf>
    <xf numFmtId="0" fontId="2" fillId="0" borderId="4" xfId="69" applyNumberFormat="1" applyFont="1" applyFill="1" applyBorder="1" applyAlignment="1" applyProtection="1">
      <alignment horizontal="center" vertical="top" wrapText="1"/>
    </xf>
    <xf numFmtId="0" fontId="14" fillId="0" borderId="4" xfId="123" applyFont="1" applyFill="1" applyBorder="1" applyAlignment="1" applyProtection="1">
      <alignment horizontal="justify" vertical="top" wrapText="1"/>
    </xf>
    <xf numFmtId="0" fontId="12" fillId="0" borderId="4" xfId="123" applyFont="1" applyFill="1" applyBorder="1" applyAlignment="1" applyProtection="1">
      <alignment horizontal="justify" vertical="top" wrapText="1"/>
    </xf>
    <xf numFmtId="0" fontId="2" fillId="0" borderId="4" xfId="0" applyFont="1" applyFill="1" applyBorder="1" applyAlignment="1" applyProtection="1">
      <alignment horizontal="center" vertical="top" wrapText="1"/>
    </xf>
    <xf numFmtId="14" fontId="2" fillId="0" borderId="4" xfId="0" applyNumberFormat="1" applyFont="1" applyFill="1" applyBorder="1" applyAlignment="1" applyProtection="1">
      <alignment vertical="top"/>
    </xf>
    <xf numFmtId="0" fontId="2" fillId="0" borderId="5" xfId="0" applyFont="1" applyFill="1" applyBorder="1" applyAlignment="1" applyProtection="1">
      <alignment vertical="top" wrapText="1"/>
      <protection locked="0"/>
    </xf>
    <xf numFmtId="0" fontId="12" fillId="0" borderId="2" xfId="123" applyFont="1" applyFill="1" applyBorder="1" applyAlignment="1" applyProtection="1">
      <alignment horizontal="center" vertical="top" wrapText="1"/>
    </xf>
    <xf numFmtId="0" fontId="4" fillId="0" borderId="4" xfId="123" applyFont="1" applyBorder="1" applyAlignment="1" applyProtection="1">
      <alignment horizontal="left" vertical="top" wrapText="1"/>
    </xf>
    <xf numFmtId="0" fontId="4" fillId="4" borderId="4" xfId="0" applyNumberFormat="1" applyFont="1" applyFill="1" applyBorder="1" applyAlignment="1" applyProtection="1">
      <alignment horizontal="left" vertical="top" wrapText="1"/>
      <protection locked="0"/>
    </xf>
    <xf numFmtId="0" fontId="12" fillId="0" borderId="4" xfId="123" applyFont="1" applyFill="1" applyBorder="1" applyAlignment="1" applyProtection="1">
      <alignment horizontal="left" vertical="top" wrapText="1"/>
    </xf>
    <xf numFmtId="9" fontId="12" fillId="0" borderId="4" xfId="128" applyNumberFormat="1" applyFont="1" applyFill="1" applyBorder="1" applyAlignment="1" applyProtection="1">
      <alignment horizontal="center" vertical="top" wrapText="1"/>
    </xf>
    <xf numFmtId="0" fontId="2" fillId="0" borderId="9" xfId="123" applyFont="1" applyBorder="1" applyAlignment="1" applyProtection="1">
      <alignment horizontal="justify" vertical="top" wrapText="1"/>
    </xf>
    <xf numFmtId="0" fontId="2" fillId="0" borderId="9" xfId="123" applyFont="1" applyFill="1" applyBorder="1" applyAlignment="1" applyProtection="1">
      <alignment horizontal="justify" vertical="top" wrapText="1"/>
    </xf>
    <xf numFmtId="0" fontId="2" fillId="0" borderId="10" xfId="123" applyFont="1" applyBorder="1" applyAlignment="1" applyProtection="1">
      <alignment horizontal="justify" vertical="top" wrapText="1"/>
    </xf>
    <xf numFmtId="0" fontId="2" fillId="6" borderId="4" xfId="111" applyFont="1" applyFill="1" applyBorder="1" applyAlignment="1" applyProtection="1">
      <alignment horizontal="left" vertical="top" wrapText="1"/>
    </xf>
    <xf numFmtId="0" fontId="2" fillId="6" borderId="4" xfId="111" applyFont="1" applyFill="1" applyBorder="1" applyAlignment="1" applyProtection="1">
      <alignment horizontal="justify" vertical="top" wrapText="1"/>
    </xf>
    <xf numFmtId="0" fontId="2" fillId="6" borderId="4" xfId="111" applyFont="1" applyFill="1" applyBorder="1" applyAlignment="1" applyProtection="1">
      <alignment horizontal="center" vertical="top" wrapText="1"/>
    </xf>
    <xf numFmtId="14" fontId="2" fillId="6" borderId="4" xfId="111" applyNumberFormat="1" applyFont="1" applyFill="1" applyBorder="1" applyAlignment="1" applyProtection="1">
      <alignment horizontal="justify" vertical="top" wrapText="1"/>
    </xf>
    <xf numFmtId="0" fontId="14" fillId="6" borderId="5" xfId="123" applyFont="1" applyFill="1" applyBorder="1" applyAlignment="1" applyProtection="1">
      <alignment vertical="top" wrapText="1"/>
      <protection locked="0"/>
    </xf>
    <xf numFmtId="0" fontId="12" fillId="0" borderId="5" xfId="0" applyFont="1" applyBorder="1" applyAlignment="1" applyProtection="1">
      <alignment horizontal="center" vertical="center" wrapText="1"/>
      <protection locked="0"/>
    </xf>
    <xf numFmtId="0" fontId="2" fillId="6" borderId="4" xfId="123" applyFont="1" applyFill="1" applyBorder="1" applyAlignment="1" applyProtection="1">
      <alignment horizontal="justify" vertical="top"/>
    </xf>
    <xf numFmtId="0" fontId="3" fillId="0" borderId="4" xfId="123" applyFont="1" applyBorder="1" applyAlignment="1" applyProtection="1">
      <alignment vertical="top" wrapText="1"/>
    </xf>
    <xf numFmtId="0" fontId="14" fillId="0" borderId="4" xfId="123" applyFont="1" applyFill="1" applyBorder="1" applyAlignment="1" applyProtection="1">
      <alignment horizontal="center" vertical="top" wrapText="1"/>
    </xf>
    <xf numFmtId="14" fontId="2" fillId="0" borderId="4" xfId="123" applyNumberFormat="1" applyFont="1" applyBorder="1" applyAlignment="1" applyProtection="1">
      <alignment horizontal="justify" vertical="center" wrapText="1"/>
    </xf>
    <xf numFmtId="0" fontId="2" fillId="18" borderId="5" xfId="123" applyFont="1" applyFill="1" applyBorder="1" applyAlignment="1" applyProtection="1">
      <alignment horizontal="justify" vertical="center" wrapText="1"/>
      <protection locked="0"/>
    </xf>
    <xf numFmtId="0" fontId="13" fillId="0" borderId="4" xfId="123" applyFont="1" applyFill="1" applyBorder="1" applyAlignment="1" applyProtection="1">
      <alignment horizontal="justify" vertical="center" wrapText="1"/>
    </xf>
    <xf numFmtId="14" fontId="2" fillId="0" borderId="4" xfId="0" applyNumberFormat="1" applyFont="1" applyFill="1" applyBorder="1" applyAlignment="1" applyProtection="1">
      <alignment horizontal="justify" vertical="center" wrapText="1"/>
    </xf>
    <xf numFmtId="0" fontId="12" fillId="6" borderId="4" xfId="0" applyNumberFormat="1" applyFont="1" applyFill="1" applyBorder="1" applyAlignment="1" applyProtection="1">
      <alignment horizontal="justify" vertical="center" wrapText="1"/>
    </xf>
    <xf numFmtId="0" fontId="45" fillId="0" borderId="4" xfId="123" applyFont="1" applyBorder="1" applyAlignment="1" applyProtection="1">
      <alignment horizontal="justify" vertical="center" wrapText="1"/>
    </xf>
    <xf numFmtId="0" fontId="12" fillId="18" borderId="5" xfId="0" applyFont="1" applyFill="1" applyBorder="1" applyAlignment="1" applyProtection="1">
      <alignment horizontal="justify" vertical="center" wrapText="1"/>
      <protection locked="0"/>
    </xf>
    <xf numFmtId="0" fontId="2" fillId="0" borderId="5" xfId="0" applyFont="1" applyBorder="1" applyAlignment="1" applyProtection="1">
      <alignment horizontal="justify" vertical="center"/>
      <protection locked="0"/>
    </xf>
    <xf numFmtId="0" fontId="12" fillId="0" borderId="4" xfId="123" applyFont="1" applyFill="1" applyBorder="1" applyAlignment="1" applyProtection="1">
      <alignment vertical="center" wrapText="1"/>
    </xf>
    <xf numFmtId="0" fontId="45" fillId="0" borderId="4" xfId="123" applyFont="1" applyFill="1" applyBorder="1" applyAlignment="1" applyProtection="1">
      <alignment horizontal="justify" vertical="center" wrapText="1"/>
    </xf>
    <xf numFmtId="0" fontId="2" fillId="0" borderId="5" xfId="0" applyFont="1" applyBorder="1" applyAlignment="1" applyProtection="1">
      <alignment horizontal="justify" vertical="center" wrapText="1"/>
      <protection locked="0"/>
    </xf>
    <xf numFmtId="0" fontId="18" fillId="6" borderId="4" xfId="123" applyFont="1" applyFill="1" applyBorder="1" applyAlignment="1" applyProtection="1">
      <alignment horizontal="justify" vertical="center" wrapText="1"/>
    </xf>
    <xf numFmtId="0" fontId="0" fillId="0" borderId="4" xfId="0" applyBorder="1" applyAlignment="1" applyProtection="1">
      <alignment vertical="center" wrapText="1"/>
    </xf>
    <xf numFmtId="0" fontId="12" fillId="0" borderId="5" xfId="0" applyFont="1" applyBorder="1" applyAlignment="1" applyProtection="1">
      <alignment horizontal="center"/>
      <protection locked="0"/>
    </xf>
    <xf numFmtId="0" fontId="14" fillId="0" borderId="4" xfId="0" applyFont="1" applyFill="1" applyBorder="1" applyAlignment="1" applyProtection="1">
      <alignment horizontal="justify" vertical="top" wrapText="1"/>
    </xf>
    <xf numFmtId="0" fontId="2" fillId="0" borderId="4" xfId="0" applyNumberFormat="1" applyFont="1" applyFill="1" applyBorder="1" applyAlignment="1" applyProtection="1">
      <alignment horizontal="center" vertical="top" wrapText="1"/>
    </xf>
    <xf numFmtId="0" fontId="14" fillId="19" borderId="4" xfId="0" applyFont="1" applyFill="1" applyBorder="1" applyAlignment="1" applyProtection="1">
      <alignment horizontal="justify" vertical="top" wrapText="1"/>
    </xf>
    <xf numFmtId="0" fontId="2" fillId="0" borderId="4" xfId="123" applyFont="1" applyFill="1" applyBorder="1" applyAlignment="1" applyProtection="1">
      <alignment horizontal="left" vertical="center" wrapText="1"/>
    </xf>
    <xf numFmtId="174" fontId="2" fillId="0" borderId="4" xfId="123" applyNumberFormat="1" applyFont="1" applyFill="1" applyBorder="1" applyAlignment="1" applyProtection="1">
      <alignment horizontal="center" vertical="top"/>
    </xf>
    <xf numFmtId="0" fontId="2" fillId="0" borderId="4" xfId="123" applyFont="1" applyFill="1" applyBorder="1" applyAlignment="1" applyProtection="1">
      <alignment horizontal="center" vertical="center"/>
    </xf>
    <xf numFmtId="0" fontId="2" fillId="0" borderId="4" xfId="117" applyFont="1" applyFill="1" applyBorder="1" applyAlignment="1" applyProtection="1">
      <alignment horizontal="justify" vertical="top" wrapText="1"/>
    </xf>
    <xf numFmtId="0" fontId="2" fillId="6" borderId="4" xfId="0" applyNumberFormat="1" applyFont="1" applyFill="1" applyBorder="1" applyAlignment="1" applyProtection="1">
      <alignment horizontal="justify" vertical="top" wrapText="1"/>
    </xf>
    <xf numFmtId="0" fontId="2" fillId="6" borderId="4" xfId="117" applyNumberFormat="1" applyFont="1" applyFill="1" applyBorder="1" applyAlignment="1" applyProtection="1">
      <alignment horizontal="center" vertical="center" wrapText="1"/>
    </xf>
    <xf numFmtId="0" fontId="2" fillId="6" borderId="4" xfId="117" applyFont="1" applyFill="1" applyBorder="1" applyAlignment="1" applyProtection="1">
      <alignment horizontal="justify" vertical="top" wrapText="1"/>
    </xf>
    <xf numFmtId="0" fontId="3" fillId="6" borderId="4" xfId="0" applyFont="1" applyFill="1" applyBorder="1" applyAlignment="1" applyProtection="1">
      <alignment horizontal="justify" vertical="top" wrapText="1"/>
    </xf>
    <xf numFmtId="0" fontId="2" fillId="0" borderId="4" xfId="0" applyFont="1" applyBorder="1" applyAlignment="1" applyProtection="1">
      <alignment horizontal="center" vertical="center" wrapText="1"/>
    </xf>
    <xf numFmtId="0" fontId="2" fillId="0" borderId="4" xfId="0" applyFont="1" applyBorder="1" applyAlignment="1" applyProtection="1">
      <alignment horizontal="center" vertical="center"/>
    </xf>
    <xf numFmtId="0" fontId="2" fillId="0" borderId="5" xfId="123" applyNumberFormat="1" applyFont="1" applyFill="1" applyBorder="1" applyAlignment="1" applyProtection="1">
      <alignment vertical="top" wrapText="1"/>
      <protection locked="0"/>
    </xf>
    <xf numFmtId="0" fontId="2" fillId="0" borderId="11" xfId="123" applyFont="1" applyFill="1" applyBorder="1" applyAlignment="1" applyProtection="1">
      <alignment horizontal="center" vertical="top" wrapText="1"/>
    </xf>
    <xf numFmtId="0" fontId="2" fillId="0" borderId="11" xfId="123" applyFont="1" applyBorder="1" applyAlignment="1" applyProtection="1">
      <alignment vertical="top" wrapText="1"/>
    </xf>
    <xf numFmtId="0" fontId="12" fillId="0" borderId="11" xfId="123" applyFont="1" applyBorder="1" applyAlignment="1" applyProtection="1">
      <alignment vertical="top" wrapText="1"/>
    </xf>
    <xf numFmtId="0" fontId="15" fillId="0" borderId="11" xfId="123" applyFont="1" applyBorder="1" applyAlignment="1" applyProtection="1">
      <alignment vertical="top" wrapText="1"/>
    </xf>
    <xf numFmtId="0" fontId="2" fillId="0" borderId="11" xfId="123" applyFont="1" applyBorder="1" applyAlignment="1" applyProtection="1">
      <alignment horizontal="left" vertical="top" wrapText="1"/>
    </xf>
    <xf numFmtId="0" fontId="15" fillId="0" borderId="11" xfId="0" applyFont="1" applyBorder="1" applyAlignment="1" applyProtection="1">
      <alignment vertical="top" wrapText="1"/>
    </xf>
    <xf numFmtId="0" fontId="31" fillId="0" borderId="11" xfId="0" applyFont="1" applyBorder="1" applyAlignment="1" applyProtection="1">
      <alignment vertical="top" wrapText="1"/>
    </xf>
    <xf numFmtId="0" fontId="15" fillId="0" borderId="11" xfId="0" applyFont="1" applyBorder="1" applyAlignment="1" applyProtection="1">
      <alignment wrapText="1"/>
    </xf>
    <xf numFmtId="0" fontId="14" fillId="0" borderId="11" xfId="123" applyFont="1" applyBorder="1" applyAlignment="1" applyProtection="1">
      <alignment vertical="center" wrapText="1"/>
      <protection locked="0"/>
    </xf>
    <xf numFmtId="0" fontId="34" fillId="12" borderId="11" xfId="123" applyFont="1" applyFill="1" applyBorder="1" applyAlignment="1" applyProtection="1">
      <alignment horizontal="justify" vertical="top" wrapText="1"/>
      <protection locked="0"/>
    </xf>
    <xf numFmtId="0" fontId="2" fillId="0" borderId="11" xfId="123" applyFont="1" applyFill="1" applyBorder="1" applyAlignment="1" applyProtection="1">
      <alignment vertical="top" wrapText="1"/>
      <protection locked="0"/>
    </xf>
    <xf numFmtId="0" fontId="12" fillId="0" borderId="8" xfId="0" applyFont="1" applyFill="1" applyBorder="1" applyAlignment="1" applyProtection="1">
      <alignment horizontal="left" vertical="top" wrapText="1"/>
    </xf>
    <xf numFmtId="0" fontId="12" fillId="0" borderId="2" xfId="123" applyFont="1" applyFill="1" applyBorder="1" applyAlignment="1" applyProtection="1">
      <alignment horizontal="justify" vertical="center" wrapText="1"/>
      <protection locked="0"/>
    </xf>
    <xf numFmtId="0" fontId="12" fillId="0" borderId="2" xfId="123" applyFont="1" applyFill="1" applyBorder="1" applyAlignment="1" applyProtection="1">
      <alignment horizontal="justify" vertical="center" wrapText="1"/>
    </xf>
    <xf numFmtId="0" fontId="12" fillId="0" borderId="2" xfId="123" applyFont="1" applyFill="1" applyBorder="1" applyAlignment="1" applyProtection="1">
      <alignment horizontal="left" vertical="center" wrapText="1"/>
    </xf>
    <xf numFmtId="14" fontId="12" fillId="0" borderId="2" xfId="123" applyNumberFormat="1" applyFont="1" applyFill="1" applyBorder="1" applyAlignment="1" applyProtection="1">
      <alignment vertical="top" wrapText="1"/>
    </xf>
    <xf numFmtId="0" fontId="2" fillId="0" borderId="9" xfId="123" applyFont="1" applyFill="1" applyBorder="1" applyAlignment="1" applyProtection="1">
      <alignment horizontal="left" vertical="top" wrapText="1"/>
    </xf>
    <xf numFmtId="0" fontId="12" fillId="0" borderId="4" xfId="123" applyFont="1" applyFill="1" applyBorder="1" applyAlignment="1" applyProtection="1">
      <alignment horizontal="justify" vertical="center" wrapText="1"/>
      <protection locked="0"/>
    </xf>
    <xf numFmtId="0" fontId="12" fillId="0" borderId="4" xfId="123" applyFont="1" applyFill="1" applyBorder="1" applyAlignment="1" applyProtection="1">
      <alignment horizontal="left" vertical="center" wrapText="1"/>
    </xf>
    <xf numFmtId="0" fontId="12" fillId="0" borderId="4" xfId="123" applyFont="1" applyFill="1" applyBorder="1" applyAlignment="1" applyProtection="1">
      <alignment horizontal="center" vertical="top" wrapText="1"/>
    </xf>
    <xf numFmtId="0" fontId="12" fillId="0" borderId="4" xfId="123" applyFont="1" applyFill="1" applyBorder="1" applyAlignment="1" applyProtection="1">
      <alignment horizontal="left" vertical="top" wrapText="1"/>
      <protection locked="0"/>
    </xf>
    <xf numFmtId="0" fontId="13" fillId="0" borderId="4" xfId="123" applyFont="1" applyFill="1" applyBorder="1" applyAlignment="1" applyProtection="1">
      <alignment horizontal="left" vertical="center" wrapText="1"/>
    </xf>
    <xf numFmtId="0" fontId="2" fillId="0" borderId="5" xfId="123" applyFont="1" applyFill="1" applyBorder="1" applyAlignment="1" applyProtection="1">
      <alignment horizontal="center" vertical="top" wrapText="1"/>
      <protection locked="0"/>
    </xf>
    <xf numFmtId="0" fontId="12" fillId="0" borderId="4" xfId="0" applyFont="1" applyFill="1" applyBorder="1" applyAlignment="1" applyProtection="1">
      <alignment horizontal="left" vertical="center" wrapText="1"/>
    </xf>
    <xf numFmtId="0" fontId="12" fillId="0" borderId="4" xfId="0" applyFont="1" applyFill="1" applyBorder="1" applyAlignment="1" applyProtection="1">
      <alignment horizontal="center" vertical="top" wrapText="1"/>
    </xf>
    <xf numFmtId="0" fontId="12" fillId="0" borderId="9" xfId="123" applyFont="1" applyFill="1" applyBorder="1" applyAlignment="1" applyProtection="1">
      <alignment horizontal="left" vertical="top" wrapText="1"/>
    </xf>
    <xf numFmtId="0" fontId="12" fillId="0" borderId="4" xfId="0" applyFont="1" applyFill="1" applyBorder="1" applyAlignment="1" applyProtection="1">
      <alignment horizontal="center" vertical="top"/>
    </xf>
    <xf numFmtId="0" fontId="2" fillId="0" borderId="4" xfId="123" applyFont="1" applyFill="1" applyBorder="1" applyAlignment="1" applyProtection="1">
      <alignment horizontal="justify" vertical="center" wrapText="1"/>
      <protection locked="0"/>
    </xf>
    <xf numFmtId="0" fontId="4" fillId="0" borderId="9" xfId="0" applyFont="1" applyFill="1" applyBorder="1" applyAlignment="1" applyProtection="1">
      <alignment horizontal="justify" vertical="top" wrapText="1"/>
    </xf>
    <xf numFmtId="0" fontId="4" fillId="0" borderId="4" xfId="0" applyFont="1" applyFill="1" applyBorder="1" applyAlignment="1" applyProtection="1">
      <alignment horizontal="justify" vertical="center" wrapText="1"/>
    </xf>
    <xf numFmtId="14" fontId="2" fillId="6" borderId="4" xfId="123" applyNumberFormat="1" applyFont="1" applyFill="1" applyBorder="1" applyAlignment="1" applyProtection="1">
      <alignment horizontal="right" vertical="top" wrapText="1"/>
    </xf>
    <xf numFmtId="0" fontId="2" fillId="0" borderId="4" xfId="123" applyFont="1" applyBorder="1" applyAlignment="1" applyProtection="1">
      <alignment horizontal="left" vertical="center" wrapText="1"/>
    </xf>
    <xf numFmtId="0" fontId="12" fillId="6" borderId="9" xfId="123" applyFont="1" applyFill="1" applyBorder="1" applyAlignment="1" applyProtection="1">
      <alignment horizontal="justify" vertical="top" wrapText="1"/>
    </xf>
    <xf numFmtId="0" fontId="12" fillId="6" borderId="4" xfId="123" applyFont="1" applyFill="1" applyBorder="1" applyAlignment="1" applyProtection="1">
      <alignment horizontal="justify" vertical="top" wrapText="1"/>
    </xf>
    <xf numFmtId="0" fontId="13" fillId="6" borderId="4" xfId="123" applyFont="1" applyFill="1" applyBorder="1" applyAlignment="1" applyProtection="1">
      <alignment horizontal="justify" vertical="center" wrapText="1"/>
    </xf>
    <xf numFmtId="0" fontId="2" fillId="6" borderId="4" xfId="123" applyFont="1" applyFill="1" applyBorder="1" applyAlignment="1" applyProtection="1">
      <alignment horizontal="left" vertical="center" wrapText="1"/>
    </xf>
    <xf numFmtId="0" fontId="5" fillId="0" borderId="9" xfId="81" applyFont="1" applyFill="1" applyBorder="1" applyAlignment="1" applyProtection="1">
      <alignment horizontal="left" vertical="top" wrapText="1"/>
    </xf>
    <xf numFmtId="0" fontId="6" fillId="0" borderId="4" xfId="123" applyFont="1" applyFill="1" applyBorder="1" applyAlignment="1" applyProtection="1">
      <alignment horizontal="justify" vertical="center" wrapText="1"/>
      <protection locked="0"/>
    </xf>
    <xf numFmtId="0" fontId="0" fillId="0" borderId="4" xfId="0" applyBorder="1" applyAlignment="1" applyProtection="1">
      <alignment horizontal="left" vertical="center"/>
    </xf>
    <xf numFmtId="0" fontId="12" fillId="0" borderId="4" xfId="0" applyFont="1" applyBorder="1" applyAlignment="1" applyProtection="1">
      <alignment horizontal="left" vertical="top"/>
    </xf>
    <xf numFmtId="0" fontId="5" fillId="6" borderId="9" xfId="123" applyFont="1" applyFill="1" applyBorder="1" applyAlignment="1" applyProtection="1">
      <alignment horizontal="center" vertical="center" wrapText="1"/>
    </xf>
    <xf numFmtId="0" fontId="11" fillId="6" borderId="4" xfId="123" applyFont="1" applyFill="1" applyBorder="1" applyAlignment="1" applyProtection="1">
      <alignment horizontal="justify" vertical="center" wrapText="1"/>
    </xf>
    <xf numFmtId="0" fontId="5" fillId="6" borderId="4" xfId="123" applyFont="1" applyFill="1" applyBorder="1" applyAlignment="1" applyProtection="1">
      <alignment horizontal="justify" vertical="center" wrapText="1"/>
    </xf>
    <xf numFmtId="0" fontId="5" fillId="6" borderId="4" xfId="123" applyFont="1" applyFill="1" applyBorder="1" applyAlignment="1" applyProtection="1">
      <alignment horizontal="justify" vertical="center" wrapText="1"/>
      <protection locked="0"/>
    </xf>
    <xf numFmtId="0" fontId="5" fillId="6" borderId="4" xfId="123" applyFont="1" applyFill="1" applyBorder="1" applyAlignment="1" applyProtection="1">
      <alignment horizontal="left" vertical="center" wrapText="1"/>
    </xf>
    <xf numFmtId="0" fontId="5" fillId="0" borderId="4" xfId="123" applyFont="1" applyFill="1" applyBorder="1" applyAlignment="1" applyProtection="1">
      <alignment horizontal="center" vertical="center" wrapText="1"/>
    </xf>
    <xf numFmtId="0" fontId="5" fillId="0" borderId="4" xfId="123" applyFont="1" applyFill="1" applyBorder="1" applyAlignment="1" applyProtection="1">
      <alignment horizontal="justify" vertical="center" wrapText="1"/>
    </xf>
    <xf numFmtId="0" fontId="2" fillId="0" borderId="9" xfId="123" applyFont="1" applyFill="1" applyBorder="1" applyAlignment="1" applyProtection="1">
      <alignment vertical="top" wrapText="1"/>
    </xf>
    <xf numFmtId="0" fontId="5" fillId="0" borderId="9" xfId="81" applyFont="1" applyFill="1" applyBorder="1" applyAlignment="1" applyProtection="1">
      <alignment horizontal="justify" vertical="top" wrapText="1"/>
    </xf>
    <xf numFmtId="0" fontId="5" fillId="6" borderId="9" xfId="81" applyFont="1" applyFill="1" applyBorder="1" applyAlignment="1" applyProtection="1">
      <alignment horizontal="justify" vertical="top" wrapText="1"/>
    </xf>
    <xf numFmtId="0" fontId="2" fillId="0" borderId="9" xfId="123" applyFont="1" applyFill="1" applyBorder="1" applyAlignment="1" applyProtection="1">
      <alignment horizontal="justify" vertical="center" wrapText="1"/>
    </xf>
    <xf numFmtId="0" fontId="5" fillId="0" borderId="9" xfId="81" applyFont="1" applyFill="1" applyBorder="1" applyAlignment="1" applyProtection="1">
      <alignment horizontal="justify" vertical="center" wrapText="1"/>
    </xf>
    <xf numFmtId="0" fontId="2" fillId="0" borderId="9" xfId="123" applyFont="1" applyBorder="1" applyAlignment="1" applyProtection="1">
      <alignment horizontal="justify" vertical="center" wrapText="1"/>
    </xf>
    <xf numFmtId="0" fontId="2" fillId="6" borderId="9" xfId="123" applyFont="1" applyFill="1" applyBorder="1" applyAlignment="1" applyProtection="1">
      <alignment horizontal="justify" vertical="top" wrapText="1"/>
    </xf>
    <xf numFmtId="0" fontId="2" fillId="6" borderId="9" xfId="81" applyFont="1" applyFill="1" applyBorder="1" applyAlignment="1" applyProtection="1">
      <alignment horizontal="justify" vertical="top" wrapText="1"/>
    </xf>
    <xf numFmtId="1" fontId="4" fillId="0" borderId="9" xfId="26" applyNumberFormat="1" applyFont="1" applyFill="1" applyBorder="1" applyAlignment="1" applyProtection="1">
      <alignment horizontal="justify" vertical="top" wrapText="1"/>
    </xf>
    <xf numFmtId="0" fontId="26" fillId="13" borderId="9" xfId="0" applyFont="1" applyFill="1" applyBorder="1" applyAlignment="1" applyProtection="1">
      <alignment horizontal="justify" vertical="top" wrapText="1"/>
    </xf>
    <xf numFmtId="0" fontId="26" fillId="0" borderId="9" xfId="0" applyFont="1" applyFill="1" applyBorder="1" applyAlignment="1" applyProtection="1">
      <alignment horizontal="justify" vertical="top" wrapText="1"/>
    </xf>
    <xf numFmtId="0" fontId="26" fillId="0" borderId="9" xfId="0" applyFont="1" applyFill="1" applyBorder="1" applyAlignment="1" applyProtection="1">
      <alignment vertical="top" wrapText="1"/>
    </xf>
    <xf numFmtId="0" fontId="2" fillId="6" borderId="9" xfId="123" applyFont="1" applyFill="1" applyBorder="1" applyAlignment="1" applyProtection="1">
      <alignment horizontal="center" vertical="top" wrapText="1"/>
    </xf>
    <xf numFmtId="0" fontId="42" fillId="6" borderId="4" xfId="123" applyFont="1" applyFill="1" applyBorder="1" applyAlignment="1" applyProtection="1">
      <alignment horizontal="left" vertical="top" wrapText="1"/>
    </xf>
    <xf numFmtId="0" fontId="43" fillId="6" borderId="4" xfId="123" applyFont="1" applyFill="1" applyBorder="1" applyAlignment="1" applyProtection="1">
      <alignment horizontal="justify" vertical="top" wrapText="1"/>
    </xf>
    <xf numFmtId="0" fontId="4" fillId="6" borderId="4" xfId="123" applyFont="1" applyFill="1" applyBorder="1" applyAlignment="1" applyProtection="1">
      <alignment horizontal="justify" vertical="top" wrapText="1"/>
    </xf>
    <xf numFmtId="0" fontId="44" fillId="6" borderId="4" xfId="0" applyFont="1" applyFill="1" applyBorder="1" applyAlignment="1" applyProtection="1">
      <alignment horizontal="center" vertical="top" wrapText="1"/>
    </xf>
    <xf numFmtId="0" fontId="43" fillId="6" borderId="4" xfId="123" applyFont="1" applyFill="1" applyBorder="1" applyAlignment="1" applyProtection="1">
      <alignment horizontal="center" vertical="top" wrapText="1"/>
    </xf>
    <xf numFmtId="170" fontId="2" fillId="6" borderId="4" xfId="50" applyNumberFormat="1" applyFont="1" applyFill="1" applyBorder="1" applyAlignment="1" applyProtection="1">
      <alignment horizontal="center" vertical="top" wrapText="1"/>
    </xf>
    <xf numFmtId="0" fontId="44" fillId="6" borderId="4" xfId="0" applyFont="1" applyFill="1" applyBorder="1" applyAlignment="1" applyProtection="1">
      <alignment horizontal="center" vertical="top"/>
    </xf>
    <xf numFmtId="0" fontId="2" fillId="0" borderId="9" xfId="123" applyFont="1" applyBorder="1" applyAlignment="1" applyProtection="1">
      <alignment vertical="top" wrapText="1"/>
    </xf>
    <xf numFmtId="0" fontId="2" fillId="0" borderId="9" xfId="123" applyFont="1" applyFill="1" applyBorder="1" applyAlignment="1" applyProtection="1">
      <alignment horizontal="center" vertical="top" wrapText="1"/>
    </xf>
    <xf numFmtId="0" fontId="2" fillId="0" borderId="9" xfId="123" applyFont="1" applyFill="1" applyBorder="1" applyAlignment="1" applyProtection="1">
      <alignment horizontal="center" vertical="top"/>
    </xf>
    <xf numFmtId="0" fontId="2" fillId="0" borderId="9" xfId="123" applyFont="1" applyFill="1" applyBorder="1" applyAlignment="1" applyProtection="1">
      <alignment horizontal="center" vertical="center" wrapText="1"/>
    </xf>
    <xf numFmtId="0" fontId="46" fillId="0" borderId="4" xfId="123" applyFont="1" applyBorder="1" applyAlignment="1" applyProtection="1">
      <alignment horizontal="justify" vertical="center" wrapText="1"/>
    </xf>
    <xf numFmtId="0" fontId="2" fillId="0" borderId="9" xfId="81" applyFont="1" applyFill="1" applyBorder="1" applyAlignment="1" applyProtection="1">
      <alignment horizontal="justify" vertical="center" wrapText="1"/>
    </xf>
    <xf numFmtId="0" fontId="2" fillId="0" borderId="9" xfId="81" applyFont="1" applyFill="1" applyBorder="1" applyAlignment="1" applyProtection="1">
      <alignment horizontal="justify" vertical="top" wrapText="1"/>
    </xf>
    <xf numFmtId="0" fontId="21" fillId="0" borderId="9" xfId="81" applyFont="1" applyFill="1" applyBorder="1" applyAlignment="1" applyProtection="1">
      <alignment horizontal="justify" vertical="top" wrapText="1"/>
    </xf>
    <xf numFmtId="0" fontId="2" fillId="0" borderId="9" xfId="0" applyFont="1" applyFill="1" applyBorder="1" applyAlignment="1" applyProtection="1">
      <alignment vertical="top" wrapText="1"/>
    </xf>
    <xf numFmtId="0" fontId="2" fillId="17" borderId="9" xfId="123" applyFont="1" applyFill="1" applyBorder="1" applyAlignment="1" applyProtection="1">
      <alignment horizontal="justify" vertical="center" wrapText="1"/>
    </xf>
    <xf numFmtId="0" fontId="2" fillId="6" borderId="9" xfId="123" applyFont="1" applyFill="1" applyBorder="1" applyAlignment="1" applyProtection="1">
      <alignment horizontal="justify" vertical="center" wrapText="1"/>
    </xf>
    <xf numFmtId="0" fontId="2" fillId="6" borderId="9" xfId="81" applyFont="1" applyFill="1" applyBorder="1" applyAlignment="1" applyProtection="1">
      <alignment horizontal="justify" vertical="center" wrapText="1"/>
    </xf>
    <xf numFmtId="0" fontId="12" fillId="0" borderId="9" xfId="123" applyFont="1" applyBorder="1" applyAlignment="1" applyProtection="1">
      <alignment horizontal="justify" vertical="center" wrapText="1"/>
    </xf>
    <xf numFmtId="0" fontId="2" fillId="0" borderId="9" xfId="87" applyFont="1" applyFill="1" applyBorder="1" applyAlignment="1" applyProtection="1">
      <alignment horizontal="justify" vertical="center" wrapText="1"/>
    </xf>
    <xf numFmtId="0" fontId="2" fillId="0" borderId="9" xfId="123" applyFont="1" applyFill="1" applyBorder="1" applyAlignment="1" applyProtection="1">
      <alignment vertical="center" wrapText="1"/>
    </xf>
    <xf numFmtId="0" fontId="2" fillId="0" borderId="9" xfId="123" applyFont="1" applyBorder="1" applyAlignment="1" applyProtection="1">
      <alignment horizontal="justify" vertical="center"/>
    </xf>
    <xf numFmtId="0" fontId="12" fillId="6" borderId="9" xfId="0" applyFont="1" applyFill="1" applyBorder="1" applyAlignment="1" applyProtection="1">
      <alignment horizontal="justify" vertical="center" wrapText="1"/>
    </xf>
    <xf numFmtId="0" fontId="2" fillId="0" borderId="9" xfId="123" applyFont="1" applyBorder="1" applyAlignment="1" applyProtection="1">
      <alignment horizontal="justify" vertical="top"/>
    </xf>
    <xf numFmtId="0" fontId="12" fillId="0" borderId="4" xfId="0" applyFont="1" applyFill="1" applyBorder="1" applyAlignment="1" applyProtection="1">
      <alignment vertical="top" wrapText="1"/>
    </xf>
    <xf numFmtId="14" fontId="12" fillId="0" borderId="4" xfId="0" applyNumberFormat="1" applyFont="1" applyFill="1" applyBorder="1" applyAlignment="1" applyProtection="1">
      <alignment vertical="top"/>
    </xf>
    <xf numFmtId="0" fontId="12" fillId="0" borderId="5" xfId="0" applyFont="1" applyFill="1" applyBorder="1" applyAlignment="1" applyProtection="1">
      <alignment vertical="top" wrapText="1"/>
      <protection locked="0"/>
    </xf>
    <xf numFmtId="0" fontId="14" fillId="0" borderId="4" xfId="123" applyFont="1" applyBorder="1" applyAlignment="1" applyProtection="1">
      <alignment horizontal="left" vertical="top" wrapText="1"/>
    </xf>
    <xf numFmtId="0" fontId="2" fillId="0" borderId="9" xfId="123" applyFont="1" applyBorder="1" applyAlignment="1" applyProtection="1">
      <alignment horizontal="left" vertical="top" wrapText="1"/>
    </xf>
    <xf numFmtId="0" fontId="2" fillId="6" borderId="9" xfId="111" applyFont="1" applyFill="1" applyBorder="1" applyAlignment="1" applyProtection="1">
      <alignment horizontal="left" vertical="top" wrapText="1"/>
    </xf>
    <xf numFmtId="0" fontId="3" fillId="0" borderId="9" xfId="123" applyFont="1" applyFill="1" applyBorder="1" applyAlignment="1" applyProtection="1">
      <alignment horizontal="justify" vertical="center" wrapText="1"/>
    </xf>
    <xf numFmtId="0" fontId="3" fillId="0" borderId="4" xfId="0" applyFont="1" applyFill="1" applyBorder="1" applyAlignment="1" applyProtection="1">
      <alignment horizontal="justify" vertical="center" wrapText="1"/>
    </xf>
    <xf numFmtId="0" fontId="2" fillId="0" borderId="9" xfId="0" applyFont="1" applyFill="1" applyBorder="1" applyAlignment="1" applyProtection="1">
      <alignment horizontal="justify" vertical="top" wrapText="1"/>
    </xf>
    <xf numFmtId="0" fontId="2" fillId="19" borderId="9" xfId="0" applyFont="1" applyFill="1" applyBorder="1" applyAlignment="1" applyProtection="1">
      <alignment horizontal="justify" vertical="top" wrapText="1"/>
    </xf>
    <xf numFmtId="0" fontId="2" fillId="0" borderId="9" xfId="123" applyFont="1" applyBorder="1" applyAlignment="1" applyProtection="1">
      <alignment horizontal="center" vertical="top" wrapText="1"/>
    </xf>
    <xf numFmtId="0" fontId="0" fillId="0" borderId="0" xfId="0" pivotButton="1"/>
    <xf numFmtId="0" fontId="0" fillId="0" borderId="0" xfId="0" applyAlignment="1">
      <alignment horizontal="left"/>
    </xf>
    <xf numFmtId="0" fontId="0" fillId="0" borderId="0" xfId="0" applyNumberFormat="1"/>
  </cellXfs>
  <cellStyles count="130">
    <cellStyle name="Euro" xfId="2"/>
    <cellStyle name="Hipervínculo 2" xfId="3"/>
    <cellStyle name="Hipervínculo 3" xfId="4"/>
    <cellStyle name="Hipervínculo 4" xfId="5"/>
    <cellStyle name="Hipervínculo 5" xfId="6"/>
    <cellStyle name="Millares" xfId="129" builtinId="3"/>
    <cellStyle name="Millares 2" xfId="7"/>
    <cellStyle name="Millares 2 2" xfId="8"/>
    <cellStyle name="Millares 3" xfId="9"/>
    <cellStyle name="Millares 4" xfId="10"/>
    <cellStyle name="Millares 5" xfId="11"/>
    <cellStyle name="MillÔres [0]_LISTADO MAESTRO DE DOCUMENTOS" xfId="12"/>
    <cellStyle name="Moneda 2" xfId="13"/>
    <cellStyle name="Moneda 4" xfId="14"/>
    <cellStyle name="Normal" xfId="0" builtinId="0"/>
    <cellStyle name="Normal 10" xfId="15"/>
    <cellStyle name="Normal 11" xfId="16"/>
    <cellStyle name="Normal 12" xfId="17"/>
    <cellStyle name="Normal 13" xfId="18"/>
    <cellStyle name="Normal 14" xfId="19"/>
    <cellStyle name="Normal 16" xfId="64"/>
    <cellStyle name="Normal 17" xfId="66"/>
    <cellStyle name="Normal 18" xfId="69"/>
    <cellStyle name="Normal 19" xfId="72"/>
    <cellStyle name="Normal 2" xfId="1"/>
    <cellStyle name="Normal 2 10" xfId="55"/>
    <cellStyle name="Normal 2 11" xfId="50"/>
    <cellStyle name="Normal 2 12" xfId="56"/>
    <cellStyle name="Normal 2 13" xfId="49"/>
    <cellStyle name="Normal 2 14" xfId="57"/>
    <cellStyle name="Normal 2 15" xfId="48"/>
    <cellStyle name="Normal 2 16" xfId="58"/>
    <cellStyle name="Normal 2 17" xfId="21"/>
    <cellStyle name="Normal 2 18" xfId="47"/>
    <cellStyle name="Normal 2 19" xfId="59"/>
    <cellStyle name="Normal 2 2" xfId="20"/>
    <cellStyle name="Normal 2 20" xfId="46"/>
    <cellStyle name="Normal 2 21" xfId="60"/>
    <cellStyle name="Normal 2 22" xfId="45"/>
    <cellStyle name="Normal 2 23" xfId="61"/>
    <cellStyle name="Normal 2 24" xfId="44"/>
    <cellStyle name="Normal 2 25" xfId="62"/>
    <cellStyle name="Normal 2 26" xfId="43"/>
    <cellStyle name="Normal 2 27" xfId="63"/>
    <cellStyle name="Normal 2 28" xfId="42"/>
    <cellStyle name="Normal 2 3" xfId="22"/>
    <cellStyle name="Normal 2 4" xfId="23"/>
    <cellStyle name="Normal 2 5" xfId="24"/>
    <cellStyle name="Normal 2 6" xfId="53"/>
    <cellStyle name="Normal 2 7" xfId="52"/>
    <cellStyle name="Normal 2 8" xfId="54"/>
    <cellStyle name="Normal 2 9" xfId="51"/>
    <cellStyle name="Normal 20" xfId="75"/>
    <cellStyle name="Normal 21" xfId="78"/>
    <cellStyle name="Normal 22" xfId="81"/>
    <cellStyle name="Normal 23" xfId="84"/>
    <cellStyle name="Normal 24" xfId="87"/>
    <cellStyle name="Normal 25" xfId="90"/>
    <cellStyle name="Normal 26" xfId="93"/>
    <cellStyle name="Normal 27" xfId="96"/>
    <cellStyle name="Normal 28" xfId="99"/>
    <cellStyle name="Normal 29" xfId="102"/>
    <cellStyle name="Normal 3" xfId="25"/>
    <cellStyle name="Normal 3 2" xfId="26"/>
    <cellStyle name="Normal 3_HORAS AUDITOR -Ciclos 2008 a 2010" xfId="27"/>
    <cellStyle name="Normal 30" xfId="105"/>
    <cellStyle name="Normal 31" xfId="108"/>
    <cellStyle name="Normal 32" xfId="111"/>
    <cellStyle name="Normal 33" xfId="114"/>
    <cellStyle name="Normal 34" xfId="117"/>
    <cellStyle name="Normal 35" xfId="120"/>
    <cellStyle name="Normal 36" xfId="123"/>
    <cellStyle name="Normal 4" xfId="28"/>
    <cellStyle name="Normal 4 2" xfId="29"/>
    <cellStyle name="Normal 4_HORAS AUDITOR -Ciclos 2008 a 2010" xfId="30"/>
    <cellStyle name="Normal 5" xfId="31"/>
    <cellStyle name="Normal 5 2" xfId="32"/>
    <cellStyle name="Normal 5 3" xfId="33"/>
    <cellStyle name="Normal 6" xfId="34"/>
    <cellStyle name="Normal 6 2" xfId="35"/>
    <cellStyle name="Normal 7" xfId="36"/>
    <cellStyle name="Normal 8" xfId="37"/>
    <cellStyle name="Normal 9" xfId="38"/>
    <cellStyle name="Normal 9 2" xfId="39"/>
    <cellStyle name="Porcentaje" xfId="128" builtinId="5"/>
    <cellStyle name="Porcentual 10" xfId="85"/>
    <cellStyle name="Porcentual 11" xfId="88"/>
    <cellStyle name="Porcentual 12" xfId="91"/>
    <cellStyle name="Porcentual 13" xfId="94"/>
    <cellStyle name="Porcentual 14" xfId="97"/>
    <cellStyle name="Porcentual 15" xfId="100"/>
    <cellStyle name="Porcentual 16" xfId="103"/>
    <cellStyle name="Porcentual 17" xfId="106"/>
    <cellStyle name="Porcentual 18" xfId="109"/>
    <cellStyle name="Porcentual 19" xfId="112"/>
    <cellStyle name="Porcentual 2" xfId="40"/>
    <cellStyle name="Porcentual 2 10" xfId="86"/>
    <cellStyle name="Porcentual 2 11" xfId="89"/>
    <cellStyle name="Porcentual 2 12" xfId="92"/>
    <cellStyle name="Porcentual 2 13" xfId="95"/>
    <cellStyle name="Porcentual 2 14" xfId="98"/>
    <cellStyle name="Porcentual 2 15" xfId="101"/>
    <cellStyle name="Porcentual 2 16" xfId="104"/>
    <cellStyle name="Porcentual 2 17" xfId="107"/>
    <cellStyle name="Porcentual 2 18" xfId="110"/>
    <cellStyle name="Porcentual 2 19" xfId="113"/>
    <cellStyle name="Porcentual 2 2" xfId="41"/>
    <cellStyle name="Porcentual 2 20" xfId="116"/>
    <cellStyle name="Porcentual 2 21" xfId="119"/>
    <cellStyle name="Porcentual 2 22" xfId="122"/>
    <cellStyle name="Porcentual 2 23" xfId="125"/>
    <cellStyle name="Porcentual 2 24" xfId="127"/>
    <cellStyle name="Porcentual 2 3" xfId="65"/>
    <cellStyle name="Porcentual 2 4" xfId="68"/>
    <cellStyle name="Porcentual 2 5" xfId="71"/>
    <cellStyle name="Porcentual 2 6" xfId="74"/>
    <cellStyle name="Porcentual 2 7" xfId="77"/>
    <cellStyle name="Porcentual 2 8" xfId="80"/>
    <cellStyle name="Porcentual 2 9" xfId="83"/>
    <cellStyle name="Porcentual 20" xfId="115"/>
    <cellStyle name="Porcentual 21" xfId="118"/>
    <cellStyle name="Porcentual 22" xfId="121"/>
    <cellStyle name="Porcentual 23" xfId="124"/>
    <cellStyle name="Porcentual 24" xfId="126"/>
    <cellStyle name="Porcentual 4" xfId="67"/>
    <cellStyle name="Porcentual 5" xfId="70"/>
    <cellStyle name="Porcentual 6" xfId="73"/>
    <cellStyle name="Porcentual 7" xfId="76"/>
    <cellStyle name="Porcentual 8" xfId="79"/>
    <cellStyle name="Porcentual 9" xfId="82"/>
  </cellStyles>
  <dxfs count="1">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uis Alfredo Gutierrez" refreshedDate="42318.682299537038" createdVersion="5" refreshedVersion="5" minRefreshableVersion="3" recordCount="1874">
  <cacheSource type="worksheet">
    <worksheetSource ref="A1:S1875" sheet="PM CGR ADM"/>
  </cacheSource>
  <cacheFields count="19">
    <cacheField name="No. consecutivo hallazgo_x000a_(Cód. Icbf)" numFmtId="0">
      <sharedItems count="715">
        <s v="ARGR2014-CGR-ADMO-012"/>
        <s v="ARGR2014-CGR-ADM015"/>
        <s v="ARGR2014-CGR-ADM017"/>
        <s v="ARGR2014-CGR-ADM023"/>
        <s v="ARGR2014-CGR-ADM024"/>
        <s v="ARGR2014-CGR-ADM075"/>
        <s v="ARGR2014-CGR-ADM079"/>
        <s v="ARGR2014-CGR-ADM080"/>
        <s v="ARGR2014-CGR-ADM081"/>
        <s v="ARGR2014-CGR-ADM083"/>
        <s v="ARGR2014-CGR-ADM085"/>
        <s v="ARGR2014-CGR-ADM086"/>
        <s v="ARGR2014-CGR-ADM088"/>
        <s v="ARGR2014-CGR-ADM090"/>
        <s v="ARGR2014-CGR-ADM103"/>
        <s v="ARGR2014-CGR-ADM104"/>
        <s v="ARGR2014-CGR-ADM108"/>
        <s v="ARGR2014-CGR-ADM111"/>
        <s v="ARGR2014-CGR-ADM116"/>
        <s v="ARGR2014-CGR-ADM117"/>
        <s v="ARGR2014-CGR-ADM118"/>
        <s v="ARGR2014-CGR-ADM119"/>
        <s v="ARGR2014-CGR-ADM120"/>
        <s v="ARGR2014-CGR-ADM128"/>
        <s v="ARGR2014-CGR-ADM160"/>
        <s v="ARGR2014-CGR-ADM173"/>
        <s v="ARGR2014-CGR-ADM175"/>
        <s v="ARGR2014-CGR-ADM176"/>
        <s v="ARGR2014-CGR-ADM177"/>
        <s v="ARGR2014-CGR-ADM178"/>
        <s v="ARGR2014-CGR-ADM180"/>
        <s v="ARGR2014-CGR-ADM184"/>
        <s v="ARGR2014-CGR-ADM185"/>
        <s v="ARGR2014-CGR-ADM186"/>
        <s v="ARGR2014-CGR-ADM187"/>
        <s v="ARGR2014-CGR-ADM188"/>
        <s v="ARGR2014-CGR-ADM189"/>
        <s v="ARGR2014-CGR-ADM213"/>
        <s v="ARGR2014-CGR-ADM220"/>
        <s v="ARGR2014-CGR-ADM222"/>
        <s v="ARGR2014-CGR-ADM233"/>
        <s v="ARGR2014-CGR-ADM240"/>
        <s v="ARGR2014-CGR-ADM241"/>
        <s v="ARGR2014-CGR-ADM242"/>
        <s v="ARGR2014-CGR-ADM245"/>
        <s v="AR2012-CGR-DG176"/>
        <s v="AE2014-CGR-AD-069"/>
        <s v="AE2014-CGR-AD-070"/>
        <s v="AE2014-CGR-AD-071"/>
        <s v="AE2014-CGR-AD-072"/>
        <s v="AE2014-CGR-AD-073"/>
        <s v="AE2014-CGR-AD-075"/>
        <s v="AE2014-CGR-AD-076"/>
        <s v="AE2014-CGR-AD-077"/>
        <s v="AE2014-CGR-AD-079"/>
        <s v="AE2014-CGR-AD-080"/>
        <s v="AE2014-CGR-AD-084"/>
        <s v="AE2014-CGR-AD-086"/>
        <s v="AE2014-CGR-AD-090"/>
        <s v="AE2014-CGR-AD-092"/>
        <s v="AE2014-CGR-AD-099"/>
        <s v="AE2014-CGR-AD-100"/>
        <s v="AE2014-CGR-AD-103"/>
        <s v="AE2014-CGR-AD-104"/>
        <s v="AE2014-CGR-AD-105"/>
        <s v="AE2014-CGR-AD-106"/>
        <s v="AE2014-CGR-AD-107"/>
        <s v="AE2014-CGR-AD-111"/>
        <s v="AE2014-CGR-AD-128"/>
        <s v="AE2014-CGR-AD-132"/>
        <s v="AE2014-CGR-AD-133"/>
        <s v="AE2014-CGR-AD-134"/>
        <s v="AE2014-CGR-AD-137"/>
        <s v="AR2013-CGR-AD-010"/>
        <s v="AEF2014-CGR-DVHBVM-001"/>
        <s v="AEF2014-CGR-DVHBVM-054"/>
        <s v="AEF2014-CGR-DVHBVM-059"/>
        <s v="AEF2014-CGR-DVHBVM-065"/>
        <s v="AEF2014-CGR-DVHBVM-095"/>
        <s v="ARGR2013-CGR-AD068"/>
        <s v="ARGR2013-CGR-AD115"/>
        <s v="ARGR2013-CGR-AD119"/>
        <s v="ARGR2013-CGR-AD120"/>
        <s v="AEF2014-CGR-DVHBVM-027"/>
        <s v="AEF2014-CGR-DVHBVM-032"/>
        <s v="AEF2014-CGR-DVHBVM-033"/>
        <s v="AEF2014-CGR-DVHBVM-043"/>
        <s v="ARGR2014-CGR-AN013"/>
        <s v="ARGR2014-CGR-AN022"/>
        <s v="ARGR2014-CGR-AN034"/>
        <s v="ARGR2014-CGR-AN036"/>
        <s v="ARGR2014-CGR-AN041"/>
        <s v="ARGR2014-CGR-AN060"/>
        <s v="ARGR2014-CGR-AN082"/>
        <s v="ARGR2014-CGR-AN083"/>
        <s v="ARGR2014-CGR-AN125"/>
        <s v="ARGR2014-CGR-AN133"/>
        <s v="ARGR2014-CGR-AN136"/>
        <s v="ARGR2014-CGR-AN137"/>
        <s v="ARGR2014-CGR-AN138"/>
        <s v="ARGR2014-CGR-AN148"/>
        <s v="ARGR2014-CGR-AN162"/>
        <s v="ARGR2014-CGR-AN167"/>
        <s v="ARGR2014-CGR-AN173"/>
        <s v="ARGR2014-CGR-AN176"/>
        <s v="ARGR2014-CGR-AN181"/>
        <s v="ARGR2014-CGR-AN183"/>
        <s v="ARGR2014-CGR-AN185"/>
        <s v="ARGR2014-CGR-AN213"/>
        <s v="ARGR2014-CGR-AN244"/>
        <s v="AR2013-CGR-AN-001"/>
        <s v="AR2013-CGR-AN-012"/>
        <s v="AR2013-CGR-AN-025"/>
        <s v="AR2013-CGR-AN-026"/>
        <s v="AEF2014-CGR-DVHBVM-012"/>
        <s v="AEF2014-CGR-DVHBVM-021"/>
        <s v="AEF2014-CGR-DVHBVM-061"/>
        <s v="AEF2014-CGR-DVHBVM-083"/>
        <s v="ARGR2013-CGR-DG003"/>
        <s v="ARGR2013-CGR-DG005"/>
        <s v="ARGR2013-CGR-DG006"/>
        <s v="ARGR2013-CGR-DG007"/>
        <s v="ARGR2013-CGR-DG008"/>
        <s v="ARGR2013-CGR-DG009"/>
        <s v="ARGR2013-CGR-DG013"/>
        <s v="ARGR2013-CGR-DG014"/>
        <s v="ARGR2013-CGR-DG018"/>
        <s v="ARGR2013-CGR-DG019"/>
        <s v="ARGR2013-CGR-DG020"/>
        <s v="ARGR2013-CGR-DG021"/>
        <s v="ARGR2013-CGR-DG022"/>
        <s v="ARGR2013-CGR-DG023"/>
        <s v="ARGR2013-CGR-DG024"/>
        <s v="ARGR2013-CGR-DG036"/>
        <s v="ARGR2013-CGR-DG037"/>
        <s v="ARGR2013-CGR-DG052"/>
        <s v="ARGR2013-CGR-DG054"/>
        <s v="ARGR2013-CGR-DG055"/>
        <s v="ARGR2013-CGR-DG056"/>
        <s v="ARGR2013-CGR-DG071"/>
        <s v="ARGR2013-CGR-DG074"/>
        <s v="ARGR2013-CGR-DG075"/>
        <s v="ARGR2013-CGR-DG076"/>
        <s v="ARGR2013-CGR-DG081"/>
        <s v="ARGR2013-CGR-DG082"/>
        <s v="ARGR2013-CGR-DG083"/>
        <s v="ARGR2013-CGR-DG091"/>
        <s v="ARGR2013-CGR-DG108"/>
        <s v="ARGR2013-CGR-DG112"/>
        <s v="AE2013-CGR-CRN-003"/>
        <s v="ARGR2013-CGR-DG085"/>
        <s v="ARGR2013-CGR-DG086"/>
        <s v="ARGR2013-CGRPRO106  "/>
        <s v="ARGR2014-CGR-ASE001"/>
        <s v="ARGR2014-CGR-ATL001"/>
        <s v="ARGR2014-CGR-ATL002"/>
        <s v="ARGR2014-CGR-ATL003"/>
        <s v="ARGR2014-CGR-ATL024"/>
        <s v="ARGR2014-CGR-ATL084"/>
        <s v="ARGR2014-CGR-ATL125"/>
        <s v="ARGR2014-CGR-ATL139"/>
        <s v="ARGR2014-CGR-ATL148"/>
        <s v="ARGR2014-CGR-ATL151"/>
        <s v="ARGR2014-CGR-ATL167"/>
        <s v="ARGR2014-CGR-ATL174"/>
        <s v="ARGR2014-CGR-ATL177"/>
        <s v="ARGR2014-CGR-ATL185"/>
        <s v="ARGR2014-CGR-ATL195"/>
        <s v="ARGR2014-CGR-ATL215"/>
        <s v="ARGR2014-CGR-ATL224"/>
        <s v="ARGR2014-CGR-ATL232"/>
        <s v="ARGR2013-CGR-ATL039"/>
        <s v="ARGR2014-CGR-BOG003"/>
        <s v="ARGR2014-CGR-BOG025"/>
        <s v="ARGR2014-CGR-BOG055"/>
        <s v="ARGR2014-CGR-BOG125"/>
        <s v="ARGR2014-CGR-BOG134"/>
        <s v="ARGR2014-CGR-BOG149"/>
        <s v="ARGR2014-CGR-BOG151"/>
        <s v="ARGR2014-CGR-BOG152"/>
        <s v="ARGR2014-CGR-BOG191"/>
        <s v="ARGR2014-CGR-BOG202"/>
        <s v="ARGR2014-CGR-BOG204"/>
        <s v="ARGR2014-CGR-BOG213"/>
        <s v="AEF2014-CGR-DVHBVM-035"/>
        <s v="AEF2014-CGR-DVHBVM-038"/>
        <s v="AEF2014-CGR-DVHBVM-039"/>
        <s v="AEF2014-CGR-DVHBVM-040"/>
        <s v="AEF2014-CGR-DVHBVM-071"/>
        <s v="AEF2014-CGR-DVHBVM-089"/>
        <s v="AEF2014-CGR-DVHBVM-097"/>
        <s v="AR2013-CGR-BOL-006"/>
        <s v="AR2013-CGR-BOL-010"/>
        <s v="AR2013-CGR-BOL-014"/>
        <s v="AR2013-CGR-BOL-035"/>
        <s v="AI2004-BL006"/>
        <s v="ARGR2013-CGR-BOL -068"/>
        <s v="ARGR2013-CGR-BOL-068"/>
        <s v="ARGR2013-CGR-BOL- 113"/>
        <s v="ARGR2013-CGR-BOL- 120"/>
        <s v="AE2014-CGR-BY-102"/>
        <s v="AE2014-CGR-BY-103"/>
        <s v="AE2014-CGR-BY-104"/>
        <s v="AR2012-CGR-DG050"/>
        <s v="AR2012-CGR-DG072"/>
        <s v="AR2012-CGR-DG171"/>
        <s v="AR2012-CGR-DG175"/>
        <s v="AE2014-CGR-CA-120"/>
        <s v="ARGR2013-CGR-CAQ- 25"/>
        <s v="ARGR2013-CGR-CAQ- 38"/>
        <s v="ARGR2013-CGR-CAQ- 57"/>
        <s v="ARGR2013-CGR-CAQ- 96"/>
        <s v="ARGR2013-CGR-CAQ- 97"/>
        <s v="ARGR2013-CGR-CAQ- 114"/>
        <s v="ARGR2013-CGR-CAQ- 120"/>
        <s v="ARGR2013-CGR-CAQ- 121"/>
        <s v="ARGR2014-CGR-CAS-048"/>
        <s v="ARGR2014-CGR-CAS-049"/>
        <s v="ARGR2014-CGR-CAS-061"/>
        <s v="ARGR2014-CGR-CAS-062"/>
        <s v="ARGR2014-CGR-CAS-103"/>
        <s v="ARGR2014-CGR-CAS-140"/>
        <s v="ARGR2014-CGR-CAS-175"/>
        <s v="ARGR2014-CGR-CAS-178"/>
        <s v="ARGR2014-CGR-CAS-182"/>
        <s v="ARGR2014-CGR-CAS-200"/>
        <s v="ARGR2014-CGR-CAS-213"/>
        <s v="ARGR2014-CGR-CAS-214"/>
        <s v="ARGR2014-CGR-CAS-226"/>
        <s v="ARGR2014-CGR-CU016"/>
        <s v="ARGR2014-CGR-CU022"/>
        <s v="ARGR2014-CGR-CU099"/>
        <s v="ARGR2014-CGR-CU112"/>
        <s v="ARGR2014-CGR-CU113"/>
        <s v="ARGR2014-CGR-CU115"/>
        <s v="ARGR2014-CGR-CU126"/>
        <s v="ARGR2014-CGR-CU127"/>
        <s v="ARGR2014-CGR-CU131"/>
        <s v="ARGR2014-CGR-CU141"/>
        <s v="ARGR2014-CGR-CU149"/>
        <s v="ARGR2014-CGR-CU153"/>
        <s v="ARGR2014-CGR-CU160"/>
        <s v="ARGR2014-CGR-CU168"/>
        <s v="ARGR2014-CGR-CU177"/>
        <s v="ARGR2014-CGR-CU185"/>
        <s v="ARGR2014-CGR-CU188"/>
        <s v="ARGR2014-CGR-CU213"/>
        <s v="ARGR2014-CGR-CU227"/>
        <s v="ARGR2014-CGR-CU232"/>
        <s v="ARGR2014-CGR-CU237"/>
        <s v="ARGR2014-CGR-CU238"/>
        <s v="ARGR2014-CGR-CU239"/>
        <s v="ARGR2014-CGR-CHO043"/>
        <s v="ARGR2014-CGR-CHO048"/>
        <s v="ARGR2014-CGR-CHO056"/>
        <s v="ARGR2014-CGR-CHO149"/>
        <s v="ARGR2014-CGR-CHO150"/>
        <s v="ARGR2014-CGR-CHO205"/>
        <s v="ARGR2014-CGR-CHO206"/>
        <s v="ARGR2014-CGR-CHO207"/>
        <s v="ARGR2014-CGR-CHO232"/>
        <s v="ARGR2014-CGR-CHO236"/>
        <s v="AE2014-CGR-NYA-CHOCO006"/>
        <s v="AE2014-CGR-NYA-CHOCO007"/>
        <s v="AE2014-CGR-NYA-CHOCO008"/>
        <s v="ARGR2014-CGR-CON033"/>
        <s v="ARGR2014-CGR-CON036"/>
        <s v="ARGR2014-CGR-CON042"/>
        <s v="ARGR2014-CGR-CON046"/>
        <s v="ARGR2014-CGR-CON047"/>
        <s v="ARGR2014-CGR-CON048"/>
        <s v="ARGR2014-CGR-CON049"/>
        <s v="ARGR2014-CGR-CON090"/>
        <s v="ARGR2014-CGR-CON118"/>
        <s v="ARGR2014-CGR-CON135"/>
        <s v="ARGR2014-CGR-CON151"/>
        <s v="ARGR2014-CGR-CON209"/>
        <s v="ARGR2014-CGR-CON213"/>
        <s v="ARGR2014-CGR-OCI129"/>
        <s v="ARGR2014-CGR-OCI164"/>
        <s v="ARGR2013-CGR-DG033"/>
        <s v="ARGR2014-CGR-DIS001"/>
        <s v="AR2013-CGR-COR-021"/>
        <s v="ARGR2013-CGR-COR068"/>
        <s v="ARGR2013-CGR-COR080"/>
        <s v="ARGR2013-CGR-COR098"/>
        <s v="ARGR2013-CGR-COR119"/>
        <s v="ARGR2013-CGR-COR120"/>
        <s v="ARGR2014-CGR-CUN014"/>
        <s v="ARGR2014-CGR-CUN026"/>
        <s v="ARGR2014-CGR-CUN036"/>
        <s v="ARGR2014-CGR-CUN091"/>
        <s v="ARGR2014-CGR-CUN125"/>
        <s v="ARGR2014-CGR-CUN131"/>
        <s v="ARGR2014-CGR-CUN162"/>
        <s v="ARGR2014-CGR-CUN164"/>
        <s v="ARGR2014-CGR-CUN210"/>
        <s v="AEF2014-CGR-DVHBVM-055"/>
        <s v="ARGR2013-CGR-DG010"/>
        <s v="ARGR2013-CGR-DG038"/>
        <s v="ARGR2013-CGR-DG039"/>
        <s v="ARGR2013-CGR-DG068"/>
        <s v="ARGR2013-CGR-DG069"/>
        <s v="ARGR2013-CGR-DG120"/>
        <s v="ARGR2014-CGR-FAM002"/>
        <s v="ARGR2014-CGR-FIN019"/>
        <s v="ARGR2014-CGR-FIN020"/>
        <s v="ARGR2014-CGR-FIN021"/>
        <s v="ARGR2014-CGR-JUR131"/>
        <s v="ARGR2014-CGR-FIN132"/>
        <s v="ARGR2014-CGR-FIN133"/>
        <s v="ARGR2014-CGR-FIN134"/>
        <s v="ARGR2014-CGR-FIN162"/>
        <s v="ARGR2014-CGR-FIN163"/>
        <s v="ARGR2014-CGR-FIN166"/>
        <s v="ARGR2014-CGR-FIN170"/>
        <s v="ARGR2014-CGR-FIN173"/>
        <s v="ARGR2014-CGR-FIN174"/>
        <s v="ARGR2014-CGR-FIN176"/>
        <s v="ARGR2014-CGR-FIN177"/>
        <s v="ARGR2014-CGR-FIN178"/>
        <s v="ARGR2014-CGR-FIN195"/>
        <s v="ARGR2014-CGR-FIN197"/>
        <s v="ARGR2014-CGR-FIN198"/>
        <s v="ARGR2014-CGR-FIN227"/>
        <s v="ARGR2014-CGR-FIN234"/>
        <s v="ARGR2014-CGR-FIN235"/>
        <s v="ARGR2014-CGR-FIN236"/>
        <s v="AE2012-CGR-REC-006"/>
        <s v="AR2012-CGR-DG-180"/>
        <s v="AR2013-CGR-DG-018"/>
        <s v="ARGR2013-CGR-FIN-25"/>
        <s v="ARGR2013-CGR-FIN-117"/>
        <s v="AEF2014-CGR-DVHBVM-016"/>
        <s v="AEF2014-CGR-DVHBVM-017"/>
        <s v="AEF2014-CGR-DVHBVM-019"/>
        <s v="AEF2014-CGR-DVHBVM-024"/>
        <s v="AEF2014-CGR-DVHBVM-028"/>
        <s v="AEF2014-CGR-DVHBVM-057"/>
        <s v="AEF2014-CGR-DVHBVM-082"/>
        <s v="ARGR2014-CGR-HUI004"/>
        <s v="ARGR2014-CGR-GH 015"/>
        <s v="ARGR2014-CGR-GH102"/>
        <s v="ARGR2014-CGR-GH151"/>
        <s v="ARGR2014-CGR-GH212"/>
        <s v="ARGR2013-CGR-GH001"/>
        <s v="ARGR2013-CGR-GH002"/>
        <s v="ARGR2013-CGR-GH 50"/>
        <s v="ARGR2013-CGR-GH126"/>
        <s v="ARGR2014-CGR-GUA026"/>
        <s v="ARGR2014-CGR-GUA027"/>
        <s v="ARGR2014-CGR-GUA037"/>
        <s v="ARGR2014-CGR-GUA038"/>
        <s v="ARGR2014-CGR-GUA063"/>
        <s v="ARGR2014-CGR-GUA064"/>
        <s v="ARGR2014-CGR-GUA087"/>
        <s v="ARGR2014-CGR-GUA093"/>
        <s v="ARGR2014-CGR-GUA099"/>
        <s v="ARGR2014-CGR-GUA107"/>
        <s v="ARGR2014-CGR-GUA137"/>
        <s v="ARGR2014-CGR-GUA142"/>
        <s v="ARGR2014-CGR-GUA145"/>
        <s v="ARGR2014-CGR-GUA148"/>
        <s v="ARGR2014-CGR-GUA173"/>
        <s v="ARGR2014-CGR-GUA180"/>
        <s v="ARGR2014-CGR-GUA223"/>
        <s v="ARGR2014-CGR-GUA232"/>
        <s v="ARGR2014-CGR-GUA244"/>
        <s v="AR2007-GU025"/>
        <s v="AR2007-GU038"/>
        <s v="AR2007-GU047"/>
        <s v="AR2012-CGR-GU-175"/>
        <s v="AR2012-CGR-GU-176"/>
        <s v="AE2013-CGR-GU-001"/>
        <s v="AE2013-CGR-GU-002"/>
        <s v="AE2013-CGR-GU-003"/>
        <s v="AE2013-CGR-GU-004"/>
        <s v="AE2013-CGR-GU-005"/>
        <s v="AE2013-CGR-GU-006"/>
        <s v="AE2013-CGR-GU-007"/>
        <s v="AE2013-CGR-GU-009"/>
        <s v="AE2013-CGR-GU-010"/>
        <s v="AE2013-CGR-GU-011"/>
        <s v="AE2013-CGR-GU-012"/>
        <s v="AE2013-CGR-GU-013"/>
        <s v="AE2013-CGR-GU-014"/>
        <s v="AE2013-CGR-GU-015"/>
        <s v="AE2013-CGR-GU-016"/>
        <s v="AE2013-CGR-GU-017"/>
        <s v="AE2013-CGR-GU-018"/>
        <s v="AE2013-CGR-GU-019"/>
        <s v="AE2013-CGR-GU-020"/>
        <s v="AE2013-CGR-GU-021"/>
        <s v="AE2013-CGR-GU-022"/>
        <s v="AE2013-CGR-GU-023"/>
        <s v="AE2013-CGR-GU-024"/>
        <s v="ARGR2013-CGR-GU125"/>
        <s v="ARGR2014-CGR-GUA035"/>
        <s v="ARGR2014-CGR-GUA036"/>
        <s v="ARGR2014-CGR-GUA149"/>
        <s v="ARGR2014-CGR-GUA177"/>
        <s v="ARGR2014-CGR-GUA179"/>
        <s v="ARGR2014-CGR-GUA194"/>
        <s v="ARGR2014-CGR-GUA228"/>
        <s v="ARGR2014-CGR-HUI005"/>
        <s v="ARGR2014-CGR-HUI028"/>
        <s v="ARGR2014-CGR-HUI039"/>
        <s v="ARGR2014-CGR-HUI042"/>
        <s v="ARGR2014-CGR-HUI043"/>
        <s v="ARGR2014-CGR-HUI048"/>
        <s v="ARGR2014-CGR-HUI099"/>
        <s v="ARGR2014-CGR-HUI107"/>
        <s v="ARGR2014-CGR-HUI108"/>
        <s v="ARGR2014-CGR-HUI125"/>
        <s v="ARGR2014-CGR-HUI143"/>
        <s v="ARGR2014-CGR-HUI148"/>
        <s v="ARGR2014-CGR-HUI156"/>
        <s v="ARGR2014-CGR-HUI157"/>
        <s v="ARGR2014-CGR-HUI158"/>
        <s v="ARGR2014-CGR-HUI168"/>
        <s v="ARGR2014-CGR-HUI177"/>
        <s v="ARGR2014-CGR-HUI185"/>
        <s v="ARGR2014-CGR-HUI208"/>
        <s v="ARGR2014-CGR-HUI211"/>
        <s v="ARGR2014-CGR-HUI216"/>
        <s v="ARGR2014-CGR-HUI218"/>
        <s v="ARGR2014-CGR-HUI220"/>
        <s v="ARGR2014-CGR-HUI232"/>
        <s v="ARGR2014-CGR-HUI235"/>
        <s v="AE2014-CGR-NYA-HU-013"/>
        <s v="AE2014-CGR-NYA-HU-014"/>
        <s v="AE2014-CGR-NYA-HU-015"/>
        <s v="ARGR2014-CGR-JUR020"/>
        <s v="ARGR2014-CGR-JUR021"/>
        <s v="ARGR2014-CGR-JUR130"/>
        <s v="ARGR2014-CGR-JUR132"/>
        <s v="ARGR2014-CGR-JUR133"/>
        <s v="ARGR2014-CGR-JUR134"/>
        <s v="ARGR2014-CGR-JUR135"/>
        <s v="ARGR2014-CGR-JUR140"/>
        <s v="ARGR2014-CGR-JUR141"/>
        <s v="ARGR2014-CGR-JUR142"/>
        <s v="ARGR2014-CGR-JUR143"/>
        <s v="ARGR2014-CGR-JUR144"/>
        <s v="ARGR2014-CGR-JUR166"/>
        <s v="ARGR2014-CGR-JUR226"/>
        <s v="ARGR2014-CGR-JUR236"/>
        <s v="ARGR2014-CGR-MAG-049"/>
        <s v="ARGR2014-CGR-MAG-194"/>
        <s v="ARGR2014-CGR-MAG-199"/>
        <s v="ARGR2014-CGR-MAG-213"/>
        <s v="ARGR2013-CGR-MAG016"/>
        <s v="ARGR2013-CGR-MAG080"/>
        <s v="ARGR2013-CGR-MAG120"/>
        <s v="ARGR2014-CGR-NAR004"/>
        <s v="ARGR2014-CGR-NAR006"/>
        <s v="ARGR2014-CGR-NAR012"/>
        <s v="ARGR2014-CGR-NAR017"/>
        <s v="ARGR2014-CGR-NAR018"/>
        <s v="ARGR2014-CGR-NAR036"/>
        <s v="ARGR2014-CGR-NAR048"/>
        <s v="ARGR2014-CGR-NAR049"/>
        <s v="ARGR2014-CGR-NAR050"/>
        <s v="ARGR2014-CGR-NAR051"/>
        <s v="ARGR2014-CGR-NAR052"/>
        <s v="ARGR2014-CGR-NAR053"/>
        <s v="ARGR2014-CGR-NAR054"/>
        <s v="ARGR2014-CGR-NAR057"/>
        <s v="ARGR2014-CGR-NAR058"/>
        <s v="ARGR2014-CGR-NAR066"/>
        <s v="ARGR2014-CGR-NAR067"/>
        <s v="ARGR2014-CGR-NAR068"/>
        <s v="ARGR2014-CGR-NAR069"/>
        <s v="ARGR2014-CGR-NAR070"/>
        <s v="ARGR2014-CGR-NAR099"/>
        <s v="ARGR2014-CGR-NAR100"/>
        <s v="ARGR2014-CGR-NAR103"/>
        <s v="ARGR2014-CGR-NAR104"/>
        <s v="ARGR2014-CGR-NAR144"/>
        <s v="ARGR2014-CGR-NAR145"/>
        <s v="ARGR2014-CGR-NAR148"/>
        <s v="ARGR2014-CGR-NAR150"/>
        <s v="ARGR2014-CGR-NAR151"/>
        <s v="ARGR2014-CGR-NAR162"/>
        <s v="ARGR2014-CGR-NAR167"/>
        <s v="ARGR2014-CGR-NAR192"/>
        <s v="ARGR2014-CGR-NAR195"/>
        <s v="ARGR2014-CGR-NAR201"/>
        <s v="ARGR2014-CGR-NAR232"/>
        <s v="AR-FINANCIERA "/>
        <s v="AE-PRIMERA INFANCIA"/>
        <s v="AE-NIÑEZ Y ADOLESCENCIA"/>
        <s v="REFORMULACION 2012"/>
        <s v="AR-GESTION 2013"/>
        <s v="ARGR2014-CGR-DNA015"/>
        <s v="ARGR2014-CGR-DNA209"/>
        <s v="ARGR2014-CGR-NUT007"/>
        <s v="ARGR2014-CGR-NUT012"/>
        <s v="ARGR2014-CGR-NUT015"/>
        <s v="ARGR2014-CGR-NUT045"/>
        <s v="ARGR2014-CGR-NUT059"/>
        <s v="ARGR2014-CGR-NUT064"/>
        <s v="ARGR2014-CGR-NUT065"/>
        <s v="ARGR2014-CGR-NUT114"/>
        <s v="ARGR2014-CGR-NUT124"/>
        <s v="ARGR2014-CGR-NUT126"/>
        <s v="ARGR2014-CGR-NUT209"/>
        <s v="AE-NUT GUAJIRA -001"/>
        <s v="AE-NUT GUAJIRA -002"/>
        <s v="ARGR2012-CGR-NUT078"/>
        <s v="ARGR2012-CGR-NUT079"/>
        <s v="ARGR2013-CGR-DG113"/>
        <s v="ARGR2014-CGR-BOG006"/>
        <s v="ARGR2014-CGR-BOG012"/>
        <s v="ARGR2014-CGR-BOG015"/>
        <s v="ARGR2014-CGR-BOG033"/>
        <s v="ARGR2014-CGR-BOG121"/>
        <s v="ARGR2014-CGR-BOG122"/>
        <s v="ARGR2014-CGR-BOG123"/>
        <s v="ARGR2014-CGR-BOG124"/>
        <s v="ARGR2014-CGR-BOG209"/>
        <s v="AE2014-CGR-PL-049"/>
        <s v="ARGR2013-CGR-PLAN010"/>
        <s v="ARGR2013-CGR-PLAN011"/>
        <s v="ARGR2013-CGR-PLAN079"/>
        <s v="ARGR2013-CGR-PLAN116"/>
        <s v="ARGR2014-CGR-PI-007"/>
        <s v="ARGR2014-CGR-PI-008"/>
        <s v="ARGR2014-CGR-PI-011"/>
        <s v="ARGR2014-CGR-PI-015"/>
        <s v="AE2014-CGR-PI-032_x000a__x000a_"/>
        <s v="AE2014-CGR-PI-033_x000a__x000a_"/>
        <s v="AE2014-CGR-PI-038"/>
        <s v="AE2014-CGR-PI-040"/>
        <s v="ARGR2014-CGR-PI-046"/>
        <s v="ARGR2014-CGR-PI-047"/>
        <s v="ARGR2014-CGR-PI-048"/>
        <s v="ARGR2014-CGR-PI-049"/>
        <s v="ARGR2014-CGR-PI-068"/>
        <s v="ARGR2014-CGR-PI075"/>
        <s v="ARGR2014-CGR-PI-084"/>
        <s v="ARGR2014-CGR-PI-089"/>
        <s v="ARGR2014-CGR-PI-103"/>
        <s v="ARGR2014-CGR-PI-104"/>
        <s v="ARGR2014-CGR-PI107"/>
        <s v="ARGR2014-CGR-PI108"/>
        <s v="ARGR2014-CGR-PI-119"/>
        <s v="ARGR2014-CGR-PI-124"/>
        <s v="AE2014-CGR-PI-140"/>
        <s v="ARGR2014-CGR-PI-148"/>
        <s v="ARGR2014-CGR-PI-209"/>
        <s v="ARGR2014-CGR-PI-232"/>
        <s v="ARGR2014-CGR-PI-233"/>
        <s v="AE2014-CGR-CQ-008"/>
        <s v="AE2014-CGR-CQ-007"/>
        <s v="AE2014-CGR-PI-048"/>
        <s v="AE2014-CGR-PI-049"/>
        <s v="AE2014-CGR-PI-057"/>
        <s v="AE2014-CGR-PI-058"/>
        <s v="AE2014-CGR-PI-059"/>
        <s v="AE2014-CGR-PI-062"/>
        <s v="AE2014-CGR-PI-065"/>
        <s v="AE2014-CGR-PI-066"/>
        <s v="AE2014-CGR-PI-067"/>
        <s v="AR2012-CGR-DG093"/>
        <s v="ARGR2013-CGR-DG030"/>
        <s v="ARGR2013-CGR-DG046"/>
        <s v="ARGR2013-CGR-DG064"/>
        <s v="ARGR2013-CGR-DG122"/>
        <s v="ARGR2013-CGR-PRO080"/>
        <s v="ARGR2014-CGR-PUT040"/>
        <s v="ARGR2014-CGR-PUT049"/>
        <s v="ARGR2014-CGR-PUT071"/>
        <s v="ARGR2014-CGR-PUT109"/>
        <s v="ARGR2014-CGR-PUT114"/>
        <s v="ARGR2014-CGR-PUT148"/>
        <s v="ARGR2014-CGR-PUT151"/>
        <s v="ARGR2014-CGR-PUT203"/>
        <s v="ARGR2014-CGR-QUI012"/>
        <s v="ARGR2014-CGR-QUI072"/>
        <s v="ARGR2014-CGR-QUI092"/>
        <s v="ARGR2014-CGR-QUI154"/>
        <s v="ARGR2014-CGR-QUI160"/>
        <s v="ARGR2014-CGR-QUI162"/>
        <s v="ARGR2014-CGR-QUI167"/>
        <s v="ARGR2014-CGR-QUI173"/>
        <s v="ARGR2014-CGR-QUI184"/>
        <s v="ARGR2014-CGR-QUI185"/>
        <s v="ARGR2014-CGR-QUI213"/>
        <s v="ARGR2014-CGR-QUI219"/>
        <s v="ARGR2014-CGR-QUI227"/>
        <s v="ARGR2014-CGR-QUI229"/>
        <s v="ARGR2014-CGR-QUI246"/>
        <s v="ARGR2014-CGR-RIS110"/>
        <s v="ARGR2014-CGR-RIS159"/>
        <s v="ARGR2014-CGR-RIS162"/>
        <s v="ARGR2014-CGR-RIS213"/>
        <s v="ARGR2014-CGR-RIS217"/>
        <s v="ARGR2014-CGR-RIS221"/>
        <s v="ARGR2014-CGR-RIS222"/>
        <s v="ARGR2014-CGR-RIS225"/>
        <s v="AR2012-CGR-RI-167"/>
        <s v="ARGR2014-CGR-SA029"/>
        <s v="ARGR2014-CGR-SA096"/>
        <s v="ARGR2014-CGR-SA102"/>
        <s v="ARGR2014-CGR-SA169"/>
        <s v="ARGR2014-CGR-SA172"/>
        <s v="ARGR2014-CGR-SA186"/>
        <s v="ARGR2014-CGR-SA193"/>
        <s v="ARGR2014-CGR-SA210"/>
        <s v="ARGR2014-CGR-SA243"/>
        <s v="ARGR2014-CGR-SA247"/>
        <s v="AE2014-CGR- NYA-SA-013"/>
        <s v="ARGR2014-CGR-SAN012"/>
        <s v="ARGR2014-CGR-SAN044"/>
        <s v="ARGR2014-CGR-SAN052"/>
        <s v="ARGR2014-CGR-SAN088"/>
        <s v="ARGR2014-CGR-SAN099"/>
        <s v="ARGR2014-CGR-SAN119"/>
        <s v="ARGR2014-CGR-SAN162"/>
        <s v="ARGR2014-CGR-SAN173"/>
        <s v="ARGR2014-CGR-SAN176"/>
        <s v="ARGR2014-CGR-SAN177"/>
        <s v="ARGR2014-CGR-SAN181"/>
        <s v="ARGR2014-CGR-SAN190"/>
        <s v="ARGR2014-CGR-SAN194"/>
        <s v="ARGR2014-CGR-SAN230"/>
        <s v="ARGR2014-CGR-SAN232"/>
        <s v="ARGR2014-CGR-SAN244"/>
        <s v="AR2013-CGR-SA-001"/>
        <s v="AR2013-CGR-SA-025"/>
        <s v="AR2013-CGR-SA-054"/>
        <s v="AE2014-CGR-NYA-003"/>
        <s v="AE2011-CGR-ST-123"/>
        <s v="ARGR2013-CGR-DG048"/>
        <s v="ARGR2013-CGR-DG058"/>
        <s v="ARGR2013-CGR-DG059"/>
        <s v="ARGR2013-CGR-DG077"/>
        <s v="ARGR2013-CGR-DG102"/>
        <s v="ARGR2014-CGR-SNB111"/>
        <s v="AE2014-CGR-NYA-SNBF-003"/>
        <s v="AE2014-CGR-SNBF- 007"/>
        <s v="AE2014-CGR-SNBF- 051 "/>
        <s v="ARGR2014-CGR-SUC030"/>
        <s v="ARGR2014-CGR-SUC073"/>
        <s v="ARGR2014-CGR-SUC074"/>
        <s v="ARGR2014-CGR-SUC075"/>
        <s v="ARGR2014-CGR-SUC076"/>
        <s v="ARGR2014-CGR-SUC104"/>
        <s v="ARGR2014-CGR-SUC105"/>
        <s v="ARGR2014-CGR-SUC148"/>
        <s v="ARGR2014-CGR-SUC155"/>
        <s v="ARGR2014-CGR-SUC176"/>
        <s v="AE2014-CGR- NYA -SU-1 A"/>
        <s v="AE2014-CGR- NYA -SU-3 A"/>
        <s v="ARGR2014-CGR-TEC007"/>
        <s v="ARGR2014-CGR-TEC019"/>
        <s v="ARGR2014-CGR-TEC232"/>
        <s v="ARGR2014-CGR-TEC234"/>
        <s v="ARGR2014-CGR-TEC235"/>
        <s v="AE2014-CGR-DIT-009"/>
        <s v="AE2014-CGR-DIT-018"/>
        <s v="AE2014-CGR-DIT-022"/>
        <s v="AE2014-CGR-DIT-057"/>
        <s v="AE2014-CGR-DIT-067"/>
        <s v="AR2012-CGR-DG201"/>
        <s v="AR2013-CGR-CRN-007"/>
        <s v="AE2013-CGR-CRN-008"/>
        <s v="AE2013-CGR-CRN-009"/>
        <s v="AE2013-CGR-CRN-010"/>
        <s v="AE2013-CGR-CRN-011"/>
        <s v="ARGR2013-CGR-DIT017"/>
        <s v="ARGR2013-CGR-DIT028"/>
        <s v="ARGR2013-CGR-DIT0116"/>
        <s v="ARGR2013-CGR-DIT0118"/>
        <s v="ARGR2013-CGR-DIT0119"/>
        <s v="ARGR2014-CGR-TOL031"/>
        <s v="ARGR2014-CGR-TOL032"/>
        <s v="ARGR2014-CGR-TOL052"/>
        <s v="ARGR2014-CGR-TOL077"/>
        <s v="ARGR2014-CGR-TOL078"/>
        <s v="ARGR2014-CGR-TOL099"/>
        <s v="ARGR2014-CGR-TOL120"/>
        <s v="ARGR2014-CGR-TOL145"/>
        <s v="ARGR2014-CGR-TOL146"/>
        <s v="ARGR2014-CGR-TOL147"/>
        <s v="ARGR2014-CGR-TOL160"/>
        <s v="ARGR2014-CGR-TOL161"/>
        <s v="ARGR2014-CGR-TOL167"/>
        <s v="ARGR2014-CGR-TOL171"/>
        <s v="ARGR2014-CGR-TOL177"/>
        <s v="ARGR2014-CGR-TOL181"/>
        <s v="ARGR2014-CGR-TOL190"/>
        <s v="ARGR2014-CGR-TOL194"/>
        <s v="ARGR2014-CGR-TOL232"/>
        <s v="ARGR2014-CGR-TOL244"/>
        <s v="AE2014NYA-CGR-VAL-23A D3"/>
        <s v="ARGR2013-CGR-DG032"/>
        <s v="ARGR2013-CGR-DG034"/>
        <s v="ARGR2013-CGR-DG097"/>
        <s v="ARGR2013-CGR-DG104"/>
        <s v="ARGR2014-CGR-VAU009"/>
        <s v="ARGR2014-CGR-VAU097"/>
        <s v="ARGR2014-CGR-VAU098"/>
        <s v="ARGR2014-CGR-VAU101"/>
        <s v="ARGR2014-CGR-VAU104"/>
        <s v="ARGR2014-CGR-VAU106"/>
        <s v="ARGR2014-CGR-VAU163"/>
        <s v="ARGR2014-CGR-VAU165"/>
        <s v="ARGR2014-CGR-VAU174"/>
        <s v="ARGR2014-CGR-VAU179"/>
        <s v="ARGR2014-CGR-VAU191"/>
        <s v="ARGR2014-CGR-VAU196"/>
        <s v="ARGR2014-CGR-VAU231"/>
        <s v="ARGR2014-CGR-VAU233"/>
      </sharedItems>
    </cacheField>
    <cacheField name="RESPONSABLE" numFmtId="0">
      <sharedItems containsBlank="1"/>
    </cacheField>
    <cacheField name="CÓDIGO HALLAZGO" numFmtId="0">
      <sharedItems count="42">
        <s v="DIRECCIÓN ADMINISTRATIVA"/>
        <s v="ANTIOQUIA"/>
        <s v="OFICINA ASEGURAMIENTO A LA CALIDAD"/>
        <s v="ATLANTICO_x000a_"/>
        <s v="BOGOTA"/>
        <s v="BOLIVAR"/>
        <s v="BOYACA"/>
        <s v="CALDAS"/>
        <s v="CAQUETA"/>
        <s v="CASANARE"/>
        <s v="CAUCA"/>
        <s v="CHOCO"/>
        <s v="DIRECCIÓN DE CONTRATACIÓN"/>
        <s v="OFICINA DE CONTROL INTERNO"/>
        <s v="DISCIPLINARIO"/>
        <s v="CORDOBA"/>
        <s v="CUNDINAMARCA"/>
        <s v="DIRECCIÓN DE FAMILIA Y COMUNIDADE"/>
        <s v="FINANCIERA"/>
        <s v="GESTION HUMANA"/>
        <s v="GUAJIRA"/>
        <s v="GUAVIARE"/>
        <s v="HUILA"/>
        <s v="JURIDICA"/>
        <s v="MAGDALENA "/>
        <s v="NARIÑO"/>
        <s v="NIÑEZ Y ADOLESCENCIA "/>
        <s v="NUTRICION"/>
        <s v="PLANEACION_x000a_"/>
        <s v="PRIMERA INFANCIA "/>
        <s v="PROTECCION"/>
        <s v="PUTUMAYO"/>
        <s v="QUINDIO"/>
        <s v="RISARALDA_x000a_"/>
        <s v="SAN ANDRES"/>
        <s v="SANTANDER"/>
        <s v="SNBF"/>
        <s v="SUCRE"/>
        <s v="TECNOLOGIA"/>
        <s v="TOLIMA"/>
        <s v="VALLE "/>
        <s v="VAUPES"/>
      </sharedItems>
    </cacheField>
    <cacheField name="DESCRIPCIÓN DEL HALLAZGO" numFmtId="0">
      <sharedItems longText="1"/>
    </cacheField>
    <cacheField name="CAUSA DEL HALLAZGO" numFmtId="0">
      <sharedItems containsBlank="1" longText="1"/>
    </cacheField>
    <cacheField name="ACCIÓN DE MEJORA" numFmtId="0">
      <sharedItems containsBlank="1" longText="1"/>
    </cacheField>
    <cacheField name="ACTIVIDADES / DESCRIPCIÓN" numFmtId="0">
      <sharedItems longText="1"/>
    </cacheField>
    <cacheField name="UNIDAD DE MEDIDA" numFmtId="0">
      <sharedItems containsMixedTypes="1" containsNumber="1" containsInteger="1" minValue="1" maxValue="1" longText="1"/>
    </cacheField>
    <cacheField name="CANTIDADES UNIDAD DE MEDIDA" numFmtId="0">
      <sharedItems containsMixedTypes="1" containsNumber="1" minValue="0.8" maxValue="2186"/>
    </cacheField>
    <cacheField name="FECHA DE INICIO" numFmtId="0">
      <sharedItems containsNonDate="0" containsDate="1" containsString="0" containsBlank="1" minDate="2014-07-01T00:00:00" maxDate="2016-09-02T00:00:00"/>
    </cacheField>
    <cacheField name="FECHA DE TERMINACIÓN" numFmtId="0">
      <sharedItems containsNonDate="0" containsDate="1" containsString="0" containsBlank="1" minDate="2014-09-30T00:00:00" maxDate="2106-01-01T00:00:00"/>
    </cacheField>
    <cacheField name="PLAZO EN SEMANAS" numFmtId="167">
      <sharedItems containsSemiMixedTypes="0" containsString="0" containsNumber="1" minValue="0" maxValue="4704.6000000000004"/>
    </cacheField>
    <cacheField name="AVANCE FÍSICO DE EJECUCIÓN" numFmtId="0">
      <sharedItems containsString="0" containsBlank="1" containsNumber="1" minValue="0" maxValue="898"/>
    </cacheField>
    <cacheField name="Porcentaje de Avance fisico de ejecución de las metas" numFmtId="170">
      <sharedItems containsSemiMixedTypes="0" containsString="0" containsNumber="1" minValue="0" maxValue="0.9"/>
    </cacheField>
    <cacheField name="Puntaje logrado por las metas (POMi)" numFmtId="167">
      <sharedItems containsString="0" containsBlank="1" containsNumber="1" minValue="0" maxValue="34.700000000000003"/>
    </cacheField>
    <cacheField name="Puntaje obtenido por las metas (POMVi)  " numFmtId="167">
      <sharedItems containsBlank="1" containsMixedTypes="1" containsNumber="1" minValue="0" maxValue="34.700000000000003"/>
    </cacheField>
    <cacheField name="Puntaje atribuido a metas vencidas (PAMVi)" numFmtId="167">
      <sharedItems containsBlank="1" containsMixedTypes="1" containsNumber="1" minValue="0" maxValue="4704.6000000000004"/>
    </cacheField>
    <cacheField name="LOGROS Y DIFICULTADES EN LA EJECUCIÓN" numFmtId="0">
      <sharedItems containsBlank="1" longText="1"/>
    </cacheField>
    <cacheField name="OBSERVACIONES OCI A LA FORMULACIÓ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74">
  <r>
    <x v="0"/>
    <s v="Dirección Administrativa  "/>
    <x v="0"/>
    <s v="Hallazgo N° 12. Indicadores de Gestión (A).  Sede Nacional _x000a_La Dirección de Primera Infancia presenta el siguiente indicador:_x000a_Cuadro No.14 &quot;Reporte de meta CDI construidos vigencia 2014_x000a__x000a_El avance reportado del 155% corresponde a la vigencia auditada:La meta del 2014 consistía en la construcción de 20 Centros de Desarrollo Infantil. Al 31 de diciembre se recibieron 31 Centros de Desarrollo Infantil, sobrepasando la meta en 11 CDI, que corresponden al cumplimiento de metas de años anteriores; sin embargo la casilla “Rango: En riesgo” hace referencia al resultado del cuatrienio._x000a_"/>
    <m/>
    <s v="Revisar el reporte en SIMEI del indicador  Número de Centros de Desarrollo Infantil construidos, con la finalidad de hacer seguimiento al cumplimiento de la meta"/>
    <s v="Descargar semestralmente el reporte en SIMEI del resultado del indicador  de Número de Centros de Desarrollo Infantil Construidos "/>
    <s v="Reporte SIMEI "/>
    <n v="2"/>
    <d v="2015-10-01T00:00:00"/>
    <d v="2016-09-30T00:00:00"/>
    <n v="52.1"/>
    <m/>
    <n v="0"/>
    <n v="0"/>
    <e v="#REF!"/>
    <e v="#REF!"/>
    <m/>
    <s v="Se incluye en la Matriz tras ser un traslado que viene de la Dirección de Primera Infancia   de cuaerdo con correo electronico remitido el 20 de octubre de 2015 "/>
  </r>
  <r>
    <x v="1"/>
    <s v="Dirección Administrativa  "/>
    <x v="0"/>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_x000a__x000a_Cuadro 19.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_x000a__x000a_Cuadro 20."/>
    <m/>
    <s v="Fortalecer el seguimiento  a la ejecución de las reservas presupuestales y vigencias futuras asignadas a la Dirección Administrativa."/>
    <s v="Solicitar a las Coordinaciones Financieras del  Nivel Nacional, la certificación del cupo aprobado de Vigencias Futuras por cada uno de los procesos contractuales, justificados en el documento de solicitud del Vigencias Futuras Ordinarias ante el MHCP _x000a__x000a_"/>
    <s v="Memorando "/>
    <n v="1"/>
    <d v="2015-10-01T00:00:00"/>
    <d v="2016-09-30T00:00:00"/>
    <n v="52.1"/>
    <m/>
    <n v="0"/>
    <n v="0"/>
    <e v="#REF!"/>
    <e v="#REF!"/>
    <m/>
    <s v="19/10/2015:_x000a_Ok_x000a__________________x000a_Se recomienda formular acciones tendientes a realizar el seguimiento a la ejecución de las reservas presupuestales y vigencias futuras asignadas a la Dirección Administrativa.  Dirección Administrativa: Se ajusta lo solicitado "/>
  </r>
  <r>
    <x v="1"/>
    <s v="Dirección Administrativa"/>
    <x v="0"/>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_x000a__x000a_Cuadro 19.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_x000a__x000a_Cuadro 20."/>
    <m/>
    <s v="Fortalecer el seguimiento  a la ejecución de las reservas presupuestales y vigencias futuras asignadas a la Dirección Administrativa."/>
    <s v="Gestionar la reinversión de los ahorros o excedentes generados en los  procesos  contractuales para adquisición de los  Bienes y Servicios que garantizan la continuidad en la prestación del servicio  del ICBF, atendiendo al principio de eficiencia en el uso de los recursos públicos "/>
    <s v="Informe de Ejecución"/>
    <n v="1"/>
    <d v="2015-10-01T00:00:00"/>
    <d v="2016-09-30T00:00:00"/>
    <n v="52.1"/>
    <m/>
    <n v="0"/>
    <n v="0"/>
    <e v="#REF!"/>
    <e v="#REF!"/>
    <m/>
    <s v="19/10/2015:_x000a_Ok, debido a que según Dirección administrativa lo observado por la CGR corresponde a los excedentes que se presentaron como diferencia entre el Valor del Presupuesto Oficial  y lo contratado en la vigencia."/>
  </r>
  <r>
    <x v="2"/>
    <s v="Dirección Administrativa"/>
    <x v="0"/>
    <s v="Hallazgo N° 17. Inventario de bienes devolutivos en poder de Terceros en contratos de aporte (A, D). Nariño_x000a__x000a_La Guía de Gestión de Bienes del ICBF en su capítulo INVENTARIOS - Políticas Generales señala:_x000a__x000a_“Sin excepción todo servidor público de planta y todo contratista deberán ser registrados en el sistema de información que se tenga implementado para el manejo de los bienes del ICBF, como cuentadantes; el objetivo es efectuar el seguimiento de los elementos devolutivos entregados a las diferentes dependencias”._x000a__x000a_En consecuencia, en el caso de los contratistas, su contrato deberá contener una cláusula en donde se especifique que los bienes propiedad del ICBF, que les sean designados para el cumplimiento de su objeto contractual quedarán registrados en su inventario, estarán bajo su custodia, serán su responsabilidad y deberán ser devueltos una vez finalice el tiempo del contrato._x000a__x000a_Determina además que “los bienes devolutivos en poder de terceros deben estar registrados en los inventarios del tercero a cargo de su utilización, custodia y conservación. El responsable de almacén deberá impartir las instrucciones necesarias garantizar su custodia, adecuado manejo y su utilización en programas o actividades propias o complementarias a la misión del ICBF”._x000a__x000a_A su vez el numeral 2.2.5.4. CONTROL PARA EL MANEJO DE LOS BIENES EN SERVICIO, establece que:“Los responsables de los almacenes en las Regionales y Sede de la Dirección General ejercerán el control de los bienes en servicio (todos los bienes que fueron puestos a disposición de los Servidores Públicos, CONTRATISTAS O TERCEROS, contratos de comodato, etc.), para el cumplimiento de sus funciones y obligaciones llevarán un registro actualizado de las novedades y traslados, de tal forma que se pueda determinar en cualquier momento, la relaciónde bienesa cargo detodas y cada una de las dependencias y a cargo de todos y cada uno de los responsables que los usen o custodien”._x000a__x000a_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_x000a__x000a_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_x000a__x000a_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_x000a__x000a_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_x000a__x000a_Hallazgo administrativo con presunta incidencia disciplinaria."/>
    <s v="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Convocar a mesa de trabajo a todas las Direcciones Misionales, la Dirección Financiera y la Dirección de Contratación con la finalidad de tomar las medidas correspondientes para el control de este tipo de bienes.     "/>
    <s v="Acta de reunion "/>
    <n v="2"/>
    <d v="2015-10-01T00:00:00"/>
    <d v="2016-09-30T00:00:00"/>
    <n v="52.1"/>
    <m/>
    <n v="0"/>
    <n v="0"/>
    <e v="#REF!"/>
    <e v="#REF!"/>
    <m/>
    <s v="19/10/2015:_x000a_Se habia recomendado incluir a la Dir. Financiera en las mesas de trabajo, preguntar sí van a tomar esta recomendación??? Dirección Administrativa 26-10-2015:  Se ajusta lo solicitado  "/>
  </r>
  <r>
    <x v="2"/>
    <s v="Dirección Administrativa"/>
    <x v="0"/>
    <s v="Hallazgo N° 17. Inventario de bienes devolutivos en poder de Terceros en contratos de aporte (A, D). Nariño_x000a__x000a_La Guía de Gestión de Bienes del ICBF en su capítulo INVENTARIOS - Políticas Generales señala:_x000a__x000a_“Sin excepción todo servidor público de planta y todo contratista deberán ser registrados en el sistema de información que se tenga implementado para el manejo de los bienes del ICBF, como cuentadantes; el objetivo es efectuar el seguimiento de los elementos devolutivos entregados a las diferentes dependencias”._x000a__x000a_En consecuencia, en el caso de los contratistas, su contrato deberá contener una cláusula en donde se especifique que los bienes propiedad del ICBF, que les sean designados para el cumplimiento de su objeto contractual quedarán registrados en su inventario, estarán bajo su custodia, serán su responsabilidad y deberán ser devueltos una vez finalice el tiempo del contrato._x000a__x000a_Determina además que “los bienes devolutivos en poder de terceros deben estar registrados en los inventarios del tercero a cargo de su utilización, custodia y conservación. El responsable de almacén deberá impartir las instrucciones necesarias garantizar su custodia, adecuado manejo y su utilización en programas o actividades propias o complementarias a la misión del ICBF”._x000a__x000a_A su vez el numeral 2.2.5.4. CONTROL PARA EL MANEJO DE LOS BIENES EN SERVICIO, establece que:“Los responsables de los almacenes en las Regionales y Sede de la Dirección General ejercerán el control de los bienes en servicio (todos los bienes que fueron puestos a disposición de los Servidores Públicos, CONTRATISTAS O TERCEROS, contratos de comodato, etc.), para el cumplimiento de sus funciones y obligaciones llevarán un registro actualizado de las novedades y traslados, de tal forma que se pueda determinar en cualquier momento, la relaciónde bienesa cargo detodas y cada una de las dependencias y a cargo de todos y cada uno de los responsables que los usen o custodien”._x000a__x000a_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_x000a__x000a_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_x000a__x000a_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_x000a__x000a_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_x000a__x000a_Hallazgo administrativo con presunta incidencia disciplinaria."/>
    <s v="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Realizar solicitud a la Dirección de Contratación  para  incluir en las minutas de los contratos de aporte una clausula  que regule la entrega de los bienes devolutivos adquiridos  con   recursos del ICBF "/>
    <s v="Memorando"/>
    <n v="1"/>
    <d v="2015-10-01T00:00:00"/>
    <d v="2016-09-30T00:00:00"/>
    <n v="52.1"/>
    <m/>
    <n v="0"/>
    <n v="0"/>
    <e v="#REF!"/>
    <e v="#REF!"/>
    <m/>
    <s v="19/10/2015:_x000a_OK_x000a__x000a_______________x000a_Según la lectura del concepto emitido por la Dirección de Contratación enunciada en la casilla de la Acción, en reunión de la semana pasada de la OCI con la Dirección Administrativa, se recomienda realizar acciones tendientes a concertar con las direcciones misionales una postura institucional respecto a los bienes devolutivos a ingresar en el inventario y que se compren durante la ejecución de los contratos de aporte."/>
  </r>
  <r>
    <x v="2"/>
    <s v="Dirección Administrativa"/>
    <x v="0"/>
    <s v="Hallazgo N° 17. Inventario de bienes devolutivos en poder de Terceros en contratos de aporte (A, D). Nariño_x000a__x000a_La Guía de Gestión de Bienes del ICBF en su capítulo INVENTARIOS - Políticas Generales señala:_x000a__x000a_“Sin excepción todo servidor público de planta y todo contratista deberán ser registrados en el sistema de información que se tenga implementado para el manejo de los bienes del ICBF, como cuentadantes; el objetivo es efectuar el seguimiento de los elementos devolutivos entregados a las diferentes dependencias”._x000a__x000a_En consecuencia, en el caso de los contratistas, su contrato deberá contener una cláusula en donde se especifique que los bienes propiedad del ICBF, que les sean designados para el cumplimiento de su objeto contractual quedarán registrados en su inventario, estarán bajo su custodia, serán su responsabilidad y deberán ser devueltos una vez finalice el tiempo del contrato._x000a__x000a_Determina además que “los bienes devolutivos en poder de terceros deben estar registrados en los inventarios del tercero a cargo de su utilización, custodia y conservación. El responsable de almacén deberá impartir las instrucciones necesarias garantizar su custodia, adecuado manejo y su utilización en programas o actividades propias o complementarias a la misión del ICBF”._x000a__x000a_A su vez el numeral 2.2.5.4. CONTROL PARA EL MANEJO DE LOS BIENES EN SERVICIO, establece que:“Los responsables de los almacenes en las Regionales y Sede de la Dirección General ejercerán el control de los bienes en servicio (todos los bienes que fueron puestos a disposición de los Servidores Públicos, CONTRATISTAS O TERCEROS, contratos de comodato, etc.), para el cumplimiento de sus funciones y obligaciones llevarán un registro actualizado de las novedades y traslados, de tal forma que se pueda determinar en cualquier momento, la relaciónde bienesa cargo detodas y cada una de las dependencias y a cargo de todos y cada uno de los responsables que los usen o custodien”._x000a__x000a_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_x000a__x000a_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_x000a__x000a_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_x000a__x000a_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_x000a__x000a_Hallazgo administrativo con presunta incidencia disciplinaria."/>
    <s v="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Socializar con las Direcciones Regionales las recomendaciones  correspondientes para el ingreso al inventario de este tipo de bienes. "/>
    <s v="Memorando "/>
    <n v="1"/>
    <d v="2015-10-01T00:00:00"/>
    <d v="2016-09-30T00:00:00"/>
    <n v="52.1"/>
    <m/>
    <n v="0"/>
    <n v="0"/>
    <e v="#REF!"/>
    <e v="#REF!"/>
    <m/>
    <s v="19/10/2015:_x000a_Se habia hablado en reunión de Dir Adm con OCI que el instructivo / procedimiento resultante de la mesa se incluya en la Guia de Gestión de Bienes para mantener consolidados los procedimientos a seguir respecto a Bienes."/>
  </r>
  <r>
    <x v="2"/>
    <s v="Dirección Administrativa"/>
    <x v="0"/>
    <s v="Hallazgo N° 17. Inventario de bienes devolutivos en poder de Terceros en contratos de aporte (A, D). Nariño_x000a__x000a_La Guía de Gestión de Bienes del ICBF en su capítulo INVENTARIOS - Políticas Generales señala:_x000a__x000a_“Sin excepción todo servidor público de planta y todo contratista deberán ser registrados en el sistema de información que se tenga implementado para el manejo de los bienes del ICBF, como cuentadantes; el objetivo es efectuar el seguimiento de los elementos devolutivos entregados a las diferentes dependencias”._x000a__x000a_En consecuencia, en el caso de los contratistas, su contrato deberá contener una cláusula en donde se especifique que los bienes propiedad del ICBF, que les sean designados para el cumplimiento de su objeto contractual quedarán registrados en su inventario, estarán bajo su custodia, serán su responsabilidad y deberán ser devueltos una vez finalice el tiempo del contrato._x000a__x000a_Determina además que “los bienes devolutivos en poder de terceros deben estar registrados en los inventarios del tercero a cargo de su utilización, custodia y conservación. El responsable de almacén deberá impartir las instrucciones necesarias garantizar su custodia, adecuado manejo y su utilización en programas o actividades propias o complementarias a la misión del ICBF”._x000a__x000a_A su vez el numeral 2.2.5.4. CONTROL PARA EL MANEJO DE LOS BIENES EN SERVICIO, establece que:“Los responsables de los almacenes en las Regionales y Sede de la Dirección General ejercerán el control de los bienes en servicio (todos los bienes que fueron puestos a disposición de los Servidores Públicos, CONTRATISTAS O TERCEROS, contratos de comodato, etc.), para el cumplimiento de sus funciones y obligaciones llevarán un registro actualizado de las novedades y traslados, de tal forma que se pueda determinar en cualquier momento, la relaciónde bienesa cargo detodas y cada una de las dependencias y a cargo de todos y cada uno de los responsables que los usen o custodien”._x000a__x000a_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_x000a__x000a_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_x000a__x000a_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_x000a__x000a_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_x000a__x000a_Hallazgo administrativo con presunta incidencia disciplinaria."/>
    <s v="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Actualizar  la Guia  de Gestión de Bienes."/>
    <s v="Formato de Actualizacion "/>
    <n v="1"/>
    <d v="2015-10-01T00:00:00"/>
    <d v="2016-09-30T00:00:00"/>
    <n v="52.1"/>
    <m/>
    <n v="0"/>
    <n v="0"/>
    <e v="#REF!"/>
    <e v="#REF!"/>
    <m/>
    <s v="Dirección Administrativa: En la presente casilla se actualiza lo solicitado. "/>
  </r>
  <r>
    <x v="3"/>
    <s v="Dirección Administrativa"/>
    <x v="0"/>
    <s v="Hallazgo N° 23. Cancelación Impuestos Vehículos (A - F). Atlántico_x000a__x000a_La Guía de Gestión de Bienes expedida en agosto 13 de 2013, establece en el punto 8: “Parque Automotor. Cuando el ICBF decida la venta de automotores de su propiedad, los responsables del proceso de venta y la posterior entrega de los vehículos deberán tener en cuenta las siguientes recomendaciones: _x000a__x000a_Se prohíbe la entrega de formularios de traspaso abiertos._x000a_Solo se entregarán los documentos del automotor, previa verificación del pago total del mismo, la cual se presume con la presentación del Acta de Adjudicación del Martillo del Banco Popular y se debe verificar cuando la venta es directa._x000a_El comprador debe presentar al ICBF los formularios de traspaso y cambio de placas o servicio, si es el caso, debidamente diligenciado y firmado._x000a_Dentro de los tres (3) días hábiles siguientes a la fecha de recibo, el ICBF deberá devolver al comprador el formulario o los formularios, si es el caso, debidamente diligenciado(s) y firmado(s) junto con los documentos necesarios para que éste adelante las gestiones correspondientes al trámite de traspaso, cambio de placas o de servicio, si es el caso, ante las autoridades competentes. (...) _x000a_Los vehículos sólo serán entregados a los compradores una vez presenten la Licencia de tránsito (comúnmente conocida como Tarjeta de propiedad) y el Certificado de tradición del vehículo en donde la propiedad se encuentre registrada a su nombre”.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_x000a_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_x000a__x000a_Cuadro 34. Pago Impuesto Vehiculos"/>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Depurar la información a nivel Nacional sobre la problemática existente con los vehiculos pendientes de traspaso y solicitar a la Oficina Asesora Juridica  concepto para determinar Acciones Judiciales que obligue a sus propietarios continuar con los tramites  "/>
    <s v="Solicitar a la Direcciones Regionales un informe de los vehiculos pendientes de traspaso que no han sido retirados por los adjudicatarios  o que se encuentren con alguna dificutad diferente. "/>
    <s v="Memorando "/>
    <n v="1"/>
    <d v="2015-10-01T00:00:00"/>
    <d v="2016-09-30T00:00:00"/>
    <n v="52.1"/>
    <m/>
    <n v="0"/>
    <n v="0"/>
    <e v="#REF!"/>
    <e v="#REF!"/>
    <m/>
    <s v="19/10/2015:_x000a_Ok"/>
  </r>
  <r>
    <x v="3"/>
    <s v="Dirección Administrativa"/>
    <x v="0"/>
    <s v="Hallazgo N° 23. Cancelación Impuestos Vehículos (A - F). Atlántico_x000a__x000a_La Guía de Gestión de Bienes expedida en agosto 13 de 2013, establece en el punto 8: “Parque Automotor. Cuando el ICBF decida la venta de automotores de su propiedad, los responsables del proceso de venta y la posterior entrega de los vehículos deberán tener en cuenta las siguientes recomendaciones: _x000a__x000a_Se prohíbe la entrega de formularios de traspaso abiertos._x000a_Solo se entregarán los documentos del automotor, previa verificación del pago total del mismo, la cual se presume con la presentación del Acta de Adjudicación del Martillo del Banco Popular y se debe verificar cuando la venta es directa._x000a_El comprador debe presentar al ICBF los formularios de traspaso y cambio de placas o servicio, si es el caso, debidamente diligenciado y firmado._x000a_Dentro de los tres (3) días hábiles siguientes a la fecha de recibo, el ICBF deberá devolver al comprador el formulario o los formularios, si es el caso, debidamente diligenciado(s) y firmado(s) junto con los documentos necesarios para que éste adelante las gestiones correspondientes al trámite de traspaso, cambio de placas o de servicio, si es el caso, ante las autoridades competentes. (...) _x000a_Los vehículos sólo serán entregados a los compradores una vez presenten la Licencia de tránsito (comúnmente conocida como Tarjeta de propiedad) y el Certificado de tradición del vehículo en donde la propiedad se encuentre registrada a su nombre”.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_x000a_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_x000a__x000a_Cuadro 34. Pago Impuesto Vehiculos"/>
    <m/>
    <s v="Depurar la información a nivel Nacional sobre la problemática existente con los vehiculos pendientes de traspaso por la renunencia  de  recibo de los los adjudicatarios y solicitar a la Oficina Asesora Juridica  concepto para determinar Acciones Judiciales que obligue a sus propietarios continuar con los tramites  "/>
    <s v=" Realizar solicitud de concepto a la Oficina Asesora Jurdicia  para  determinar acción judiciales, una vez se obtenga respuesta por parte de las regionales "/>
    <s v="Memorando "/>
    <n v="1"/>
    <d v="2015-10-01T00:00:00"/>
    <d v="2016-09-30T00:00:00"/>
    <n v="52.1"/>
    <m/>
    <n v="0"/>
    <n v="0"/>
    <e v="#REF!"/>
    <e v="#REF!"/>
    <m/>
    <s v="19/10/2015:_x000a_Ok"/>
  </r>
  <r>
    <x v="4"/>
    <s v="Dirección Administrativa"/>
    <x v="0"/>
    <s v="Hallazgo N° 24. Pago de impuestos – Tasas y Contribuciones (A). Atlántico _x000a__x000a_El ICBF Regional Atlántico mediante vigencias futuras, suscribió con terceros Contratos de Aportes durante la vigencia 2012 prorrogándose hasta el 2014, para la administración de los servicios en la atención de la Primera Infancia, estableciéndose en su Cláusula Sexta como obligaciones específicas del contratista en el numeral 2.5 obligaciones relacionadas con la administración de los recursos: 2.5.5 “Destinar recursos del presupuesto para cancelar periódicamente los servicios públicos, impuestos, tasas y contribuciones que se generen con ocasión de la prestación del servicio, manteniendo el inmueble o inmuebles donde se atiendan los beneficiarios en buen estado. (...)”._x000a__x000a_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
    <s v="_x000a_La situación anterior, afectó los gastos de funcionamiento del Instituto,por cuanto en los presupuestos para la ejecución de estos contratos de aportes no se contempló el gasto del impuesto predial, lo que denota debilidades de control interno; tal como se evidencia en el siguiente cuadro:_x000a__x000a_Cuadro 35. Pago Impuesto Predial Vigencias 2013-2014"/>
    <s v="Unificar  y socializar los criterios sobre los usos de los espacios cuando se trata de infraestructura que comparten diferentes entidades para delimitar responsabilidades en el pago de impuestos y  gastos.   "/>
    <s v="Convocar mesa de trabajo con todas las Direcciones Misionales,  con la finalidad de estudiar y socializar  las Directrices de la Dirección de Contratación sobre el uso del area  en los contratos de aporte,  en aquellas infraestructuras de espacios compartidos con otras entidades,  con la finalidad  unificar  el tramite a seguir cuando se presenten estas situaciones. "/>
    <s v="Acta de reunion "/>
    <n v="1"/>
    <d v="2015-10-01T00:00:00"/>
    <d v="2016-09-30T00:00:00"/>
    <n v="52.1"/>
    <m/>
    <n v="0"/>
    <n v="0"/>
    <e v="#REF!"/>
    <e v="#REF!"/>
    <m/>
    <s v="20/10/2015:_x000a_NO SE SOLICITO TRASLADO A PI POR PARTE DE DIRECCIÓN ADMINISTRATIVA._x000a_FORMULAR TRATAMIENTO._x000a__x000a______________x000a_Se encuentra en estudio de la Dirección de PI para posible TRASLADO. _x000a__x000a_DIRECCIÓN ADMINISTRATIVA:  Se formula la actividad para el presente hallazgo "/>
  </r>
  <r>
    <x v="5"/>
    <s v="Dirección Administrativa"/>
    <x v="0"/>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_x000a_Lo anterior se considera un hallazgo administrativo con presunta incidencia disciplinaria."/>
    <s v="(...) lo anterior debido a deficiencias en las labores de supervisión por parte del Centro Zonal Mojana al no exigir este requisito, lo que pone en riesgo a los niños y niñas a la exposición de enfermedades y a no realizar sus necesidades en un ambiente adecuado y oportunamente."/>
    <s v="Apoyar a la Dirección Regional en la verificación  de estandares y condiciones de seguridad de las infraestructuras  de Primera Infancia, para el adecuado ejercicio  de la supervisión  de los contratos de aporte                "/>
    <s v="Programar  a traves de la Dirección Regional o  Grupo de Infraestructura  visita al inmueble  en compañía del supervisor y el operador  para la verificacion de las   condiciones de seguridad  de la infraestructura  y su eventual implicacion en el adecuado funcionamiento. Lo Anterior Previa entrega del informe de Focalización por parte de la Dirección de Primera Infancia "/>
    <s v="Informe de comisión   con  Diagnostico - Recomendaciones "/>
    <n v="1"/>
    <d v="2015-10-01T00:00:00"/>
    <d v="2016-09-30T00:00:00"/>
    <n v="52.1"/>
    <m/>
    <n v="0"/>
    <n v="0"/>
    <e v="#REF!"/>
    <e v="#REF!"/>
    <m/>
    <s v="19/10/2015:_x000a_Ok._x000a_"/>
  </r>
  <r>
    <x v="5"/>
    <s v="Dirección Administrativa"/>
    <x v="0"/>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_x000a_Lo anterior se considera un hallazgo administrativo con presunta incidencia disciplinaria."/>
    <s v="(...) lo anterior debido a deficiencias en las labores de supervisión por parte del Centro Zonal Mojana al no exigir este requisito, lo que pone en riesgo a los niños y niñas a la exposición de enfermedades y a no realizar sus necesidades en un ambiente adecuado y oportunamente."/>
    <s v="Apoyar a la Dirección Regional en la verificación  de estandares y condiciones de seguridad de las infraestructuras  de Primera Infancia, para el adecuado ejercicio  de la supervisión  de los contratos de aporte               "/>
    <s v="Programar  a traves de la Dirección Regional o  Grupo de Infraestructura  visita al inmueble  en compañía del supervisor y el operador  para la verificacion de las   condiciones de seguridad  de la infraestructura  y su eventual implicacion en el adecuado funcionamiento. Lo Anterior Previa entrega del informe de Focalización por parte de la Dirección de Primera Infancia "/>
    <s v="Acta de visita  _x000a__x000a_"/>
    <n v="1"/>
    <d v="2015-10-01T00:00:00"/>
    <d v="2016-09-30T00:00:00"/>
    <n v="52.1"/>
    <m/>
    <n v="0"/>
    <n v="0"/>
    <e v="#REF!"/>
    <e v="#REF!"/>
    <m/>
    <s v="19/10/2015:_x000a_Ok._x000a_"/>
  </r>
  <r>
    <x v="5"/>
    <s v="Dirección Administrativa"/>
    <x v="0"/>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_x000a_Lo anterior se considera un hallazgo administrativo con presunta incidencia disciplinaria."/>
    <s v="(...) lo anterior debido a deficiencias en las labores de supervisión por parte del Centro Zonal Mojana al no exigir este requisito, lo que pone en riesgo a los niños y niñas a la exposición de enfermedades y a no realizar sus necesidades en un ambiente adecuado y oportunamente."/>
    <s v="Apoyar a la Dirección Regional en la verificación  de estandares y condiciones de seguridad de las infraestructuras  de Primera Infancia, para el adecuado ejercicio  de la supervisión  de los contratos de aporte               "/>
    <s v="Realizar  reporte en el Programa de Mantenimiento con la finalidad de conocer si se requiere o no adecuación  si es una  infraestructura de nuestra propiedad .  "/>
    <s v="Cuadro Prgrama de Mantenimiento "/>
    <n v="1"/>
    <d v="2015-10-01T00:00:00"/>
    <d v="2016-09-30T00:00:00"/>
    <n v="52.1"/>
    <m/>
    <n v="0"/>
    <n v="0"/>
    <e v="#REF!"/>
    <e v="#REF!"/>
    <m/>
    <s v="19/10/2015:_x000a__x000a_Ok, aclarar lo manifestado por la Dir. Administrativa en el parrafo siguiente en letras rojas: El programa de mantenimiento va a incluir una columna para identificar la propiedad de la infraestructurta y otra columna con la vigencia donde se priorizará su intervención, sí aplica?_x000a__x000a__________________x000a_Se recomienda definir en la actividad sí es una infraestructura ICBF (construida a través de un contrato / convenio suscrito por el ICBF o de propiedad ICBF), o que no es propiedad del ICBF._x000a__x000a_Se recomienda incluir, dentro de los fines del Programa de mantenimiento, la estimación (en tiempo) en la que el GII planea que se ejecuten las actividades requeridas según el resultado del diagnóstico (es viable o no) y sirva de soporte para solicitar recursos en cada vigencia.     No es posible 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
  </r>
  <r>
    <x v="6"/>
    <s v="Dirección Administrativa"/>
    <x v="0"/>
    <s v="Hallazgo N° 79. Convenio de aporte N° 1637 de 2013. ICBF- Fundación Plan (A). Sede Nacional _x000a__x000a_Efectuada la revisión del convenio  y la respuesta del 14 de abril de 2015, suministrada por la supervisión y los informes de comisión elaborados por el ICBF del 25 de febrero de 2015, es dable indicar que no se tiene certeza sobre la ejecución real de los proyectos “Centro de Desarrollo Integral Mompox Bolívar” del cual se indican avances de 77% y 89.03%, y del “CDI Los patios Norte de Santander”, obra que según el ICBF presenta avances del 77% y 52.47%. con atrasos de ejecución del 20% y 25.3%, frente a lo programado para la entrega de los proyectos. "/>
    <s v="Estas situacionesreflejan falta de control y seguimiento por el ICBF establecidas en el numeral 1.2. del Manual de Supervisión (Resolución 366 de 2013), que definen la supervisión y especifican las responsabilidades, facultades y deberes del supervisor, debilidades que afectan a la población objeto de atención integral, por una parte, de los 300 beneficiarios del CDI de Mompox, y de otro lado, los 65 menores del CDI Los Patios, que se encuentran en el marco de la estrategia de cero a siempre. "/>
    <s v="Mejorar y fortalecer la supervisión de los convenios y contratos ."/>
    <s v="Actualizar los informes de supervisión con corte a 31 de agosto 2015"/>
    <s v="Informe "/>
    <n v="1"/>
    <d v="2015-10-01T00:00:00"/>
    <d v="2016-09-30T00:00:00"/>
    <n v="52.1"/>
    <m/>
    <n v="0"/>
    <n v="0"/>
    <e v="#REF!"/>
    <e v="#REF!"/>
    <m/>
    <s v="19/10/2015:_x000a_Teniendo en cuenta lo contestado por la Dir. Administrativa en el parrafo anterior letras en rojo, acerca de que el cto. 1637 se prorrogó, se recomienda que los informes de supervisión sean actualizados constantemente hasta la fecha de terminación del contrato._x000a__x000a________________x000a_Corregir la fecha relacionada en la Actividad, ya que según la Adición No. 2 - Prorroga No. 4 del Convenio 1637/2013, el plazo de ejecución vá hasta el 30 de agosto de 2015.                                                  El citado convenio se prorrogo  hasta xxx.  Es importante indicar  que si bien es cierto se deja la vigencia completa para el desarrollo de la actividad al interior del grupo de infraestructura se tienen plazos limitados para el cumplimiento de la actividad antes del 31 de diciembre de 2015"/>
  </r>
  <r>
    <x v="6"/>
    <s v="Dirección Administrativa"/>
    <x v="0"/>
    <s v="Hallazgo N° 79. Convenio de aporte N° 1637 de 2013. ICBF- Fundación Plan (A). Sede Nacional _x000a__x000a_Efectuada la revisión del convenio  y la respuesta del 14 de abril de 2015, suministrada por la supervisión y los informes de comisión elaborados por el ICBF del 25 de febrero de 2015, es dable indicar que no se tiene certeza sobre la ejecución real de los proyectos “Centro de Desarrollo Integral Mompox Bolívar” del cual se indican avances de 77% y 89.03%, y del “CDI Los patios Norte de Santander”, obra que según el ICBF presenta avances del 77% y 52.47%. con atrasos de ejecución del 20% y 25.3%, frente a lo programado para la entrega de los proyectos. "/>
    <s v="Estas situacionesreflejan falta de control y seguimiento por el ICBF establecidas en el numeral 1.2. del Manual de Supervisión (Resolución 366 de 2013), que definen la supervisión y especifican las responsabilidades, facultades y deberes del supervisor, debilidades que afectan a la población objeto de atención integral, por una parte, de los 300 beneficiarios del CDI de Mompox, y de otro lado, los 65 menores del CDI Los Patios, que se encuentran en el marco de la estrategia de cero a siempre. "/>
    <s v="Mejorar y fortalecer la supervisión de los convenios y contratos ."/>
    <s v="Actualizar las fichas de seguimiento corte 31 de agosto de 2015"/>
    <s v="Ficha "/>
    <n v="2"/>
    <d v="2015-10-01T00:00:00"/>
    <d v="2016-09-30T00:00:00"/>
    <n v="52.1"/>
    <m/>
    <n v="0"/>
    <n v="0"/>
    <e v="#REF!"/>
    <e v="#REF!"/>
    <m/>
    <s v="19/10/2015:_x000a_Ok._x000a__x000a_______________x000a_Se recomienda ajustar la cantidad de unidad al número de CDI observados por la CGR (2)."/>
  </r>
  <r>
    <x v="6"/>
    <s v="Dirección Administrativa"/>
    <x v="0"/>
    <s v="Hallazgo N° 79. Convenio de aporte N° 1637 de 2013. ICBF- Fundación Plan (A). Sede Nacional _x000a__x000a_Efectuada la revisión del convenio  y la respuesta del 14 de abril de 2015, suministrada por la supervisión y los informes de comisión elaborados por el ICBF del 25 de febrero de 2015, es dable indicar que no se tiene certeza sobre la ejecución real de los proyectos “Centro de Desarrollo Integral Mompox Bolívar” del cual se indican avances de 77% y 89.03%, y del “CDI Los patios Norte de Santander”, obra que según el ICBF presenta avances del 77% y 52.47%. con atrasos de ejecución del 20% y 25.3%, frente a lo programado para la entrega de los proyectos. "/>
    <s v="Estas situacionesreflejan falta de control y seguimiento por el ICBF establecidas en el numeral 1.2. del Manual de Supervisión (Resolución 366 de 2013), que definen la supervisión y especifican las responsabilidades, facultades y deberes del supervisor, debilidades que afectan a la población objeto de atención integral, por una parte, de los 300 beneficiarios del CDI de Mompox, y de otro lado, los 65 menores del CDI Los Patios, que se encuentran en el marco de la estrategia de cero a siempre. "/>
    <s v="Mejorar y fortalecer la supervisión de los convenios y contratos ."/>
    <s v="Implementar una heramienta  de seguimiento y control  de  los informes de supervision,  en el que se incluyan  informacion resumen  de los mismos  ( actividades tecnicas,  avances , etc) "/>
    <s v="Cuadro Excel "/>
    <n v="1"/>
    <d v="2015-10-01T00:00:00"/>
    <d v="2016-09-30T00:00:00"/>
    <n v="52.1"/>
    <m/>
    <n v="0"/>
    <n v="0"/>
    <e v="#REF!"/>
    <e v="#REF!"/>
    <m/>
    <s v="19/10/2015:_x000a_Ok._x000a__x000a_____________x000a_Se recomienda ajustar la cantidad de unidad al número de CDI observados por la CGR (2)."/>
  </r>
  <r>
    <x v="7"/>
    <s v="Dirección Administrativa"/>
    <x v="0"/>
    <s v="Hallazgo N° 80. Uso y destino rendimientos financieros- Convenio N° 1637 de 2013 (A). Sede Nacional._x000a__x000a_Los rendimientos financieros por $111.1 millones que fueron generados en la cuenta bancaria donde se manejaron los recursos provenientes del convenio de aporte 1637 de 2013, no fueron reinvertidos en la ejecución del mismo, como bien lo manifestó la supervisión en respuesta a la circularización realizada el 14 de abril de 2015, situación que desdice de lo pactado en el parágrafo de la cláusula sexta del convenio que establece la destinación de los rendimientos financieros, que a su tenor literal señala: “…en virtud del objeto y para lograr los cometidos señalados en el presente convenio, si el comité técnico operativo llegase a aprobar y se comprueba la viabilidad de la inversión de los rendimientos financieros en los proyectos previa definición y aprobación por parte del comité”."/>
    <s v="Las circunstancias anteriores obedecen a deficiencias de control y seguimiento de la supervisión financiera que realiza el ICBF, mediante la verificación de la correcta inversión y manejo de los recursos públicos, establecidas en el numeral 3°) del Manual de Supervisión del ICBF, máxime que estos recursos van dirigidos a mejorar los diseños, construcción y dotación de las infraestructuras con el fin de garantizar la calidad y beneficiar las condiciones de atención a la Primera Infancia en cumplimiento de los artículos 44 y 45 de la Constitución Nacional, artículo 11 de la Ley 1098 de 2006 y numeral 9 de la Ley 7 de 1979. "/>
    <s v="Fortalecer el seguimiento para verificar la correcta inversion y manejo de los recursos públicos de acuerdo con lo acordado contractualmente. "/>
    <s v="Solicitar al apoyo de la supervisión reporte semestral informando que recursos han generado o rendido el dinero de los proyectos con la finalidad de determinar su reintegro o reeinversión previo estudio del comité operativo de la obra.    "/>
    <s v="Informe de supervisión "/>
    <n v="2"/>
    <d v="2015-10-01T00:00:00"/>
    <d v="2016-09-30T00:00:00"/>
    <n v="52.1"/>
    <m/>
    <n v="0"/>
    <n v="0"/>
    <e v="#REF!"/>
    <e v="#REF!"/>
    <m/>
    <s v="19/10/2015:_x000a_Aclarar sí: El informe es de seguimiento a los recursos financieros?, sí es así porque solo hay 1 informe (seguimiento anual?), determinar la periodicidad del seguimiento._x000a_Adm. puede &quot;Garantizar&quot;?   _x000a_Dirección Administrativa:  Se ajusto lo solciitado _x000a__x000a_____________x000a_Verificar sí el contrato ya terminó, por que según la prorroga No. 4, el plazo es hasta el 30 de agosto de 2015, y en ese caso no aplicaría la actividad propuesta._x000a__x000a_En caso de estar vigente el plazo del contrato, se recomienda mejorar la redacción de la Acción, aclarando el seguimiento de que es lo que se quiere fortalecer y dirigirla al tema del hallazgo (uso y destino de los rendimientos financieros)"/>
  </r>
  <r>
    <x v="8"/>
    <s v="Dirección Administrativa"/>
    <x v="0"/>
    <s v="Hallazgo N° 81. Convenio tripartito N° 1640 de 2013 (A–D). Sede Nacional_x000a__x000a_De conformidad con el análisis realizado a la información suministrada en torno al convenio de aporte 1640 de 2013 suscrito por $2.860 millones , en el sentido que en la primera aducen que a la fecha se han ejecutado obras en el 100% y está dotada con los más altos estándares de calidad, como parte de la estrategia de cero a siempre y el informe de comisión da cuenta que el CDI–Nazaret en Ibagué, fue construido con base en los lineamientos anteriores y no con los lineamientos actuales. _x000a__x000a_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_x000a__x000a_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_x000a__x000a_Con lo anterior se corre el riesgo de que los servicios no se presten con una atención integral a la Primera Infancia, en el marco de la estrategia de cero a siempre, en las condiciones de calidad, afectando a los menores beneficiarios de dicho CDI. Lo expuesto genera una presunto hallazgo con incidencia Disciplinaria."/>
    <s v="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_x000a__x000a_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
    <s v="Hacer seguimiento  técnico a la infraestructura,  con la finalidad de  revisar los espacios construidos en el CDI   de acuerdo con la GIPI vigente para el momento de la construcción   y sus implicaciones en el adecuado funcionamiento"/>
    <s v="Programar a traves de la Dirección Regional o  el Grupo de Infraestructura visita al inmueble en compañía del supervisor y el operador  para la verificacion de las   condiciones de seguridad  de la infraestructura  y su eventual implicacion en el adecuado funcionamiento. "/>
    <s v="Informe de comisión   con  Diagnostico - Recomendaciones "/>
    <n v="1"/>
    <d v="2015-10-01T00:00:00"/>
    <d v="2016-09-30T00:00:00"/>
    <n v="52.1"/>
    <m/>
    <n v="0"/>
    <n v="0"/>
    <e v="#REF!"/>
    <e v="#REF!"/>
    <m/>
    <s v="19/10/2015:_x000a_Se recomienda definir quién ejecuta la actividad propuesta, teniendo en cuenta la capacidad de la Dirección regional de contar con el personal profesional idoneo para realizar la actividad de diagnisticar y recomendar acerca de la infraestructura (arquitecto/ingeniero civil)?   Dirección Administratva  se aclarara que sera el arquitecto o ingeniero  si la visita se realiza por parte del Grupo de Infraestructura.- _x000a_"/>
  </r>
  <r>
    <x v="8"/>
    <s v="Dirección Administrativa"/>
    <x v="0"/>
    <s v="Hallazgo N° 81. Convenio tripartito N° 1640 de 2013 (A–D). Sede Nacional_x000a__x000a_De conformidad con el análisis realizado a la información suministrada en torno al convenio de aporte 1640 de 2013 suscrito por $2.860 millones , en el sentido que en la primera aducen que a la fecha se han ejecutado obras en el 100% y está dotada con los más altos estándares de calidad, como parte de la estrategia de cero a siempre y el informe de comisión da cuenta que el CDI–Nazaret en Ibagué, fue construido con base en los lineamientos anteriores y no con los lineamientos actuales. _x000a__x000a_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_x000a__x000a_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_x000a__x000a_Con lo anterior se corre el riesgo de que los servicios no se presten con una atención integral a la Primera Infancia, en el marco de la estrategia de cero a siempre, en las condiciones de calidad, afectando a los menores beneficiarios de dicho CDI. Lo expuesto genera una presunto hallazgo con incidencia Disciplinaria."/>
    <s v="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_x000a__x000a_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
    <s v="Hacer seguimiento  técnico a la infraestructura,  con la finalidad de  revisar los espacios construidos en el CDI   de acuerdo con la GIPI vigente para el momento de la construcción   y sus implicaciones en el adecuado funcionamiento"/>
    <s v="Programar a traves de la Dirección Regional o  el Grupo de Infraestructura visita al inmueble en compañía del supervisor y el operador  para la verificacion de las   condiciones de seguridad  de la infraestructura  y su eventual implicacion en el adecuado funcionamiento. "/>
    <s v="Acta de visita  _x000a__x000a_"/>
    <n v="1"/>
    <d v="2015-10-01T00:00:00"/>
    <d v="2016-09-30T00:00:00"/>
    <n v="52.1"/>
    <m/>
    <n v="0"/>
    <n v="0"/>
    <e v="#REF!"/>
    <e v="#REF!"/>
    <m/>
    <s v="19/10/2015:_x000a_Ok"/>
  </r>
  <r>
    <x v="8"/>
    <s v="Dirección Administrativa"/>
    <x v="0"/>
    <s v="Hallazgo N° 81. Convenio tripartito N° 1640 de 2013 (A–D). Sede Nacional_x000a__x000a_De conformidad con el análisis realizado a la información suministrada en torno al convenio de aporte 1640 de 2013 suscrito por $2.860 millones , en el sentido que en la primera aducen que a la fecha se han ejecutado obras en el 100% y está dotada con los más altos estándares de calidad, como parte de la estrategia de cero a siempre y el informe de comisión da cuenta que el CDI–Nazaret en Ibagué, fue construido con base en los lineamientos anteriores y no con los lineamientos actuales. _x000a__x000a_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_x000a__x000a_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_x000a__x000a_Con lo anterior se corre el riesgo de que los servicios no se presten con una atención integral a la Primera Infancia, en el marco de la estrategia de cero a siempre, en las condiciones de calidad, afectando a los menores beneficiarios de dicho CDI. Lo expuesto genera una presunto hallazgo con incidencia Disciplinaria."/>
    <s v="Hecho que revela falta de seguimiento y control, por cuanto la cláusula octava del convenio establece las funciones del comité técnico, al señalar en su numeral 2 que le correspondía realizar seguimiento al desarrollo de las obras velando por el cumplimiento de los estándares de diseño definidos, especificaciones, presupuestos y plazos aprobados. _x000a__x000a_A su vez, la cláusula novena del mismo convenio, refiere la supervisión del convenio. De acuerdo con lo examinado, se establece que el numeral 6 de la cláusula 3.3 que contiene las obligaciones de CONFENALCO, entre las que enuncia “desarrollar la obra de acuerdo al plazo, especificaciones y presupuesto aprobado por el Comité Operativo y de acuerdo con lo establecido en la Guía – GIPI”, no se aplica."/>
    <s v="Hacer seguimiento  técnico a la infraestructura,  con la finalidad de  revisar los espacios construidos en el CDI   de acuerdo con la GIPI vigente para el momento de la construcción   y sus implicaciones en el adecuado funcionamiento"/>
    <s v="Realizar  reporte en el Programa de Mantenimiento con la finalidad de conocer si se requiere o no adecuación  si es una  infraestructura de nuestra propiedad .  "/>
    <s v="Cuadro Prgrama de Mantenimiento "/>
    <n v="1"/>
    <d v="2015-10-01T00:00:00"/>
    <d v="2016-09-30T00:00:00"/>
    <n v="52.1"/>
    <m/>
    <n v="0"/>
    <n v="0"/>
    <e v="#REF!"/>
    <e v="#REF!"/>
    <m/>
    <s v="19/10/2015:_x000a_Ok, aclarar lo manifestado por la Dir. Administrativa en el parrafo siguiente en letras rojas: El programa de mantenimiento va a incluir una columna para identificar la propiedad de la infraestructurta y otra columna con la vigencia donde se priorizará su intervención, sí aplica?_x000a__x000a_____________x000a_Se recomienda incluir, dentro de los fines del Programa de mantenimiento, la estimación (en tiempo) en la que el GII planea que se ejecuten las actividades requeridas según el resultado del diagnóstico (es viable o no) y sirva de soporte para solicitar recursos en cada vigencia.   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
  </r>
  <r>
    <x v="9"/>
    <s v="Dirección Administrativa"/>
    <x v="0"/>
    <s v="Hallazgo N° 83. Seguimiento a contratos en ejecución (A). Antioquia_x000a__x000a_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_x000a__x000a_Estándar 38: “(...)”._x000a_Estándar 40: “(...)“._x000a__x000a_En las visitas realizadas a los diferentes CDI y Hogares Infantiles, de los contratos de aporte que se encuentran en ejecución de la vigencia 2014 se encontraron las siguientes inconsistencias. _x000a__x000a_- CDI Rondas y Aromas del Municipio de Santa Rosa de Osos: Se evidencia agrietamiento en el piso del patio central, al parecer por asentamiento del terreno. Así mismo se observa que los aleros de los techos de los salones son terrazas que con las lluvias se llenan de agua que se filtra, generando humedad y goteras._x000a__x000a_- Los CDI Mundo Mágico Sedes I, II y III del Municipio de Puerto Berrio y Gotitas de Amor del Municipio de Puerto Triunfo, no cuentan con unos espacios adecuados al aire libre para la recreación de los niños, por tanto las mismas actividades se deben desarrollar dentro de las aulas o corredores._x000a__x000a_- CDI Colorín Colorete Municipio de Marinilla: Presenta espacios físicos muy reducidos para la atención y recreación de los niños, unidades sanitarias insuficientes (1), para atender al personal administrativo, docente y para la atención de los niños, contraviniendo la norma (1 baño por cada 20 niños). _x000a__x000a_- CDI Arco Iris del Municipio de Marinilla: La sede es compartida con la Institución Educativa El Divino Maestro Sector Rosales; las unidades sanitarias no están a escala y se comparten con los estudiantes de primaria. El servicio de alimentación también es compartido con el restaurante escolar._x000a__x000a_- El CDI carrusel, Sede VI sector la Pereira Municipio de Rionegro: La infraestructura es muy pequeña para la atención de los niños, no cumple con los estándares establecidos; así mismo la Sede III del sector Belchite presenta pocas unidades sanitarias y no son a escala."/>
    <s v="Lo anterior por deficiencias de supervisión y control al momento de asignar el contrato, poniendo en riesgo la integridad y atención de los niños y niñas."/>
    <s v="Apoyar a la Dirección Regional en la verificación  de estandares y condiciones de seguridad de las infraestructuras  de Primera Infancia, para el adecuado ejercicio  de la supervisión  de los contratos de aporte      "/>
    <s v="Programar  a traves de la Dirección Regional o  Grupo de Infraestructura  visita al inmueble  en compañía del supervisor y el operador  para la verificacion de las   condiciones de seguridad  de la infraestructura  y su eventual implicacion en el adecuado funcionamiento. Previa entrega del informe de Focalización por parte de la Dirección de Primera Infancia "/>
    <s v="Informe de comisión   con  Diagnostico - Recomendaciones "/>
    <n v="1"/>
    <d v="2015-10-01T00:00:00"/>
    <d v="2016-09-30T00:00:00"/>
    <n v="52.1"/>
    <m/>
    <n v="0"/>
    <n v="0"/>
    <e v="#REF!"/>
    <e v="#REF!"/>
    <m/>
    <s v="19/10/2015:_x000a_NO SE SOLICITO TRASLADO A PI POR PARTE DE DIRECCIÓN ADMINISTRATIVA._x000a_FORMULAR TRATAMIENTO._x000a__x000a_Dirección Administrativa:  la actividad se encontraba formulada por esta Dirección, se ajusto la actividad en cuando al verbo infinitivo que debe  tener la actividad  _x000a__x000a___________x000a_Se encuentra en estudio de la Dirección de PI para posible TRASLADO"/>
  </r>
  <r>
    <x v="9"/>
    <s v="Dirección Administrativa"/>
    <x v="0"/>
    <s v="Hallazgo N° 83. Seguimiento a contratos en ejecución (A). Antioquia_x000a__x000a_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_x000a__x000a_Estándar 38: “(...)”._x000a_Estándar 40: “(...)“._x000a__x000a_En las visitas realizadas a los diferentes CDI y Hogares Infantiles, de los contratos de aporte que se encuentran en ejecución de la vigencia 2014 se encontraron las siguientes inconsistencias. _x000a__x000a_- CDI Rondas y Aromas del Municipio de Santa Rosa de Osos: Se evidencia agrietamiento en el piso del patio central, al parecer por asentamiento del terreno. Así mismo se observa que los aleros de los techos de los salones son terrazas que con las lluvias se llenan de agua que se filtra, generando humedad y goteras._x000a__x000a_- Los CDI Mundo Mágico Sedes I, II y III del Municipio de Puerto Berrio y Gotitas de Amor del Municipio de Puerto Triunfo, no cuentan con unos espacios adecuados al aire libre para la recreación de los niños, por tanto las mismas actividades se deben desarrollar dentro de las aulas o corredores._x000a__x000a_- CDI Colorín Colorete Municipio de Marinilla: Presenta espacios físicos muy reducidos para la atención y recreación de los niños, unidades sanitarias insuficientes (1), para atender al personal administrativo, docente y para la atención de los niños, contraviniendo la norma (1 baño por cada 20 niños). _x000a__x000a_- CDI Arco Iris del Municipio de Marinilla: La sede es compartida con la Institución Educativa El Divino Maestro Sector Rosales; las unidades sanitarias no están a escala y se comparten con los estudiantes de primaria. El servicio de alimentación también es compartido con el restaurante escolar._x000a__x000a_- El CDI carrusel, Sede VI sector la Pereira Municipio de Rionegro: La infraestructura es muy pequeña para la atención de los niños, no cumple con los estándares establecidos; así mismo la Sede III del sector Belchite presenta pocas unidades sanitarias y no son a escala."/>
    <m/>
    <s v="Apoyar a la Dirección Regional en la verificación  de estandares y condiciones de seguridad de las infraestructuras  de Primera Infancia, para el adecuado ejercicio  de la supervisión  de los contratos de aporte      "/>
    <s v="Programar  a traves de la Dirección Regional o  Grupo de Infraestructura  visita al inmueble  en compañía del supervisor y el operador  para la verificacion de las   condiciones de seguridad  de la infraestructura  y su eventual implicacion en el adecuado funcionamiento. Previa entrega del informe de Focalización por parte de la Dirección de Primera Infancia "/>
    <s v="Acta de visita  _x000a__x000a_"/>
    <n v="1"/>
    <d v="2015-10-01T00:00:00"/>
    <d v="2016-09-30T00:00:00"/>
    <n v="52.1"/>
    <m/>
    <n v="0"/>
    <n v="0"/>
    <e v="#REF!"/>
    <e v="#REF!"/>
    <m/>
    <s v="19/10/2015:_x000a_Ok"/>
  </r>
  <r>
    <x v="9"/>
    <s v="Dirección Administrativa"/>
    <x v="0"/>
    <s v="Hallazgo N° 83. Seguimiento a contratos en ejecución (A). Antioquia_x000a__x000a_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_x000a__x000a_Estándar 38: “(...)”._x000a_Estándar 40: “(...)“._x000a__x000a_En las visitas realizadas a los diferentes CDI y Hogares Infantiles, de los contratos de aporte que se encuentran en ejecución de la vigencia 2014 se encontraron las siguientes inconsistencias. _x000a__x000a_- CDI Rondas y Aromas del Municipio de Santa Rosa de Osos: Se evidencia agrietamiento en el piso del patio central, al parecer por asentamiento del terreno. Así mismo se observa que los aleros de los techos de los salones son terrazas que con las lluvias se llenan de agua que se filtra, generando humedad y goteras._x000a__x000a_- Los CDI Mundo Mágico Sedes I, II y III del Municipio de Puerto Berrio y Gotitas de Amor del Municipio de Puerto Triunfo, no cuentan con unos espacios adecuados al aire libre para la recreación de los niños, por tanto las mismas actividades se deben desarrollar dentro de las aulas o corredores._x000a__x000a_- CDI Colorín Colorete Municipio de Marinilla: Presenta espacios físicos muy reducidos para la atención y recreación de los niños, unidades sanitarias insuficientes (1), para atender al personal administrativo, docente y para la atención de los niños, contraviniendo la norma (1 baño por cada 20 niños). _x000a__x000a_- CDI Arco Iris del Municipio de Marinilla: La sede es compartida con la Institución Educativa El Divino Maestro Sector Rosales; las unidades sanitarias no están a escala y se comparten con los estudiantes de primaria. El servicio de alimentación también es compartido con el restaurante escolar._x000a__x000a_- El CDI carrusel, Sede VI sector la Pereira Municipio de Rionegro: La infraestructura es muy pequeña para la atención de los niños, no cumple con los estándares establecidos; así mismo la Sede III del sector Belchite presenta pocas unidades sanitarias y no son a escala."/>
    <m/>
    <s v="Apoyar a la Dirección Regional en la verificación  de estandares y condiciones de seguridad de las infraestructuras  de Primera Infancia, para el adecuado ejercicio  de la supervisión  de los contratos de aporte      "/>
    <s v="Realizar  reporte en el Programa de Mantenimiento con la finalidad de conocer si se requiere o no adecuación para las infraestructuras de nuestra propiedad .  "/>
    <s v="Cuadro Programa de Mantenimiento "/>
    <n v="1"/>
    <d v="2015-10-01T00:00:00"/>
    <d v="2016-09-30T00:00:00"/>
    <n v="52.1"/>
    <m/>
    <n v="0"/>
    <n v="0"/>
    <e v="#REF!"/>
    <e v="#REF!"/>
    <m/>
    <s v="19/10/2015:_x000a_Ok, aclarar lo manifestado por la Dir. Administrativa en el parrafo siguiente en letras rojas: El programa de mantenimiento va a incluir una columna para identificar la propiedad de la infraestructurta y otra columna con la vigencia donde se priorizará su intervención, sí aplica?_x000a__x000a________________x000a_Se recomienda incluir, dentro de los fines del Programa de mantenimiento, la estimación (en tiempo) en la que el GII planea que se ejecuten las actividades requeridas según el resultado del diagnóstico (es viable o no) y sirva de soporte para solicitar recursos en cada vigencia.   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
  </r>
  <r>
    <x v="10"/>
    <s v="Dirección Administrativa"/>
    <x v="0"/>
    <s v="Hallazgo N° 85. Convenio Icbf – Fonade y Fonade Consorcio Hmc (A – IP). Bogotá_x000a__x000a_Una vez analizado el Convenio Interadministrativo, para el cumplimiento de las metas y objetivos establecidos en el Plan de Gobierno y el Plan Indicativo Institucional del ICBF, el Instituto suscribió con FONADE el Contrato Interadministrativo N° 3322 (212045 para FONADE) del 07 de diciembre de 2012, del cual se señala:_x000a_(...)_x000a__x000a_Realizadas las visitas a los Hogares Infantiles EL VELERO, GRANDES SUEÑOS, TAMBORCITO ENCANTADO Y MI PEQUEÑO MUNDO en desarrollo del Contrato N. 2133126  de 2013 y Contrato de Obra entre FONADE y EL CONSOCIO HMC por valor de $2.270 millones, se estableció lo siguiente:_x000a__x000a_- En la Regional Bogotá del ICBF, no cuenta o reposan las respectivas minutas de los contratos y/o las obras que el Consorcio HMC iba a realizar en los diferentes Hogares Infantiles de propiedad de la Regional, en especial  las obras de remodelación, adecuación, ampliación y/o mantenimiento en diferentes unidades de servicio de los Hogares Infantiles EL VELERO, GRANDES SUEÑOS, TAMBORCITO ENCANTADO, MI PEQUEÑO MUNDO Y RAMAJAL en la Ciudad de Bogotá._x000a_(...)_x000a_La observación comunicada no va relacionada con las minutas de estos contratos, sino con las minutas de las obras y cantidades de obra que el Consorcio HMC iba a ejecutar en los Hogares Infantiles a intervenir en la Ciudad de Bogotá,_x000a__x000a_La Regional Bogotá del ICBF; desconoce presuntamente las obras realmente realizada por el Consorcio HMC y los costos reales de estos porque esta Regional no realizo un acompañamiento de las obras que se iban a realizar en sus respectivos Hogares Infantiles._x000a_(...)_x000a_Análisis Respuesta:Es correcto que FONADE, debe realizar el seguimiento al contrato 2133126 suscripto con el CONSORCIO HMC, pero el ICBF Nivel Nacional, debe realizar el seguimiento a los recursos aportados a través del convenio suscripto entre ICBF y FONADE y el ICBF Nivel Nacional debe informar al ICBF Regional Bogotá, para que se determine que obras se van a realizar en los respectivos Hogares Infantiles de su jurisdicción y a la vez permita el control ciudadano a los recursos destinados para este fin, los cuales no pierden su origen de recursos públicos."/>
    <m/>
    <s v="Mejorar y fortalecer la supervisión de los convenios y contratos ."/>
    <s v="Realizar la revisión  documental del Convenio , para establecer que documentación que  hace falta en el archivo del ICBF, para  hacer el requerimiento respectivo "/>
    <s v=" Informe "/>
    <n v="1"/>
    <d v="2015-10-01T00:00:00"/>
    <d v="2016-09-30T00:00:00"/>
    <n v="52.1"/>
    <m/>
    <n v="0"/>
    <n v="0"/>
    <e v="#REF!"/>
    <e v="#REF!"/>
    <m/>
    <s v="20/10/2015:_x000a_Ok_x000a__x000a___________x000a_Definir que tipo de documento se formula para la Unidad de medida (informe, oficio, etc)._x000a__x000a_"/>
  </r>
  <r>
    <x v="10"/>
    <s v="Dirección Administrativa"/>
    <x v="0"/>
    <s v="Hallazgo N° 85. Continuación_x000a__x000a_En el año 2013 el arquitecto del ICBF Regional Bogotá, realizo las visitas a los Hogares Infantiles para determinar las necesidades de obras y remodelación y priorizaron las obras que debía realizar el Consorcio HMC, pero en la ejecución de las obras se informa que el contratista realizo obras que no se habían programado como prioritarias. El arquitecto del ICBF, realizó visita para determinar las necesidades de obras y remodelaciones y estas fueron cambiando a medida que el Consorcio HMC realizaba las obras._x000a_(...)_x000a_Análisis Respuesta:No se aclara si las obras identificadas, fueron las priorizadas y las que se modificaron no fueron concertadas con los receptores de estas obras. Sí bien el contrato marco firmado entre el ICBF (Contrato N°3322/12) y FONADE (N° 212045) para la realización de la Gerencia Integral de Proyectos se encuentra vigente. _x000a__x000a_El contrato N° 2133126 de 2013 suscrito entre FONADE y Consorcio HMC, la realización de las obras en los respectivos Hogares Infantiles, con lo cual se compromete los recursos públicos que puso a disposición de FONADE el ICBF, se realizó desde 21 de octubre de 2013 y con la prorroga N. 04, Modificación N. 03 y Adición N. 01 suscrito el 08 de julio de 2014, determina en la cláusula tercera que el plazo máximo de vigencia del contrato es el 28 de julio de 2014. Determinándose que a la fecha este contrato no está vigente y que debió haberse pagado en su totalidad y realizadas las actas de liquidación del mismo, para determinar el cumplimiento del objeto contractual en la zona 2._x000a__x000a_"/>
    <m/>
    <s v="Mejorar y fortalecer la supervisión de los convenios y contratos ."/>
    <s v="Realizar los requerimientos sobre la documentacion que se requiere  al contratista "/>
    <s v=" Comunicación o Correo  "/>
    <n v="1"/>
    <d v="2015-10-01T00:00:00"/>
    <d v="2016-09-30T00:00:00"/>
    <n v="52.1"/>
    <m/>
    <n v="0"/>
    <n v="0"/>
    <e v="#REF!"/>
    <e v="#REF!"/>
    <m/>
    <s v="20/10/2015:_x000a_En caso de no recibir la documentación requerida por parte del contratista (como ha manifestado en varias ocasiones el GII), que actividades se formulan, teniendo en cuenta que el plazo del contrato _x000a__x000a_"/>
  </r>
  <r>
    <x v="10"/>
    <s v="Dirección Administrativa"/>
    <x v="0"/>
    <s v="Hallazgo N° 85. Continuación._x000a__x000a_En la ejecución de las obras a realizar en los respectivos Hogares Infantiles, se determinó que el Consorcio envío durante el tiempo de ejecución diferentes obreros y trabajadores y por tanto no se dio continuidad en los trabajos realizados, porque cada grupo de trabajadores al continuar con las obras o las modificaban o las terminaban con diferentes acabados._x000a_(...)_x000a_Análisis Respuesta:Aunque el Consorcio HMC es contratista de FONADE y no del ICBF, este último entregó recursos públicos a FONADE, para que realizara la gerencia de los mismos y los invirtiera cumpliendo con los principios de transparencia, responsabilidad, economía, eficacia, eficiencia y equidad y se invirtieran en el mejoramiento de la infraestructura de propiedad de ICBF con el fin de mejorar los servicios que por ley se le ha encomendado al ICBF._x000a__x000a_En las obras realizadas en los Hogares Infantiles de propiedad del ICBF Regional Bogotá, se informa que no se realizó el respectivo acompañamiento de la Regional en el seguimiento de las obras ejecutadas._x000a_(...)_x000a_Análisis Respuesta:Aunque en la respuesta a las observaciones se informa que desde la Coordinación del Grupo de Infraestructura Inmobiliaria de la Sede Nacional, se realiza el acompañamiento no se hizo llegar documento alguno que demostrara que el ICBF hubiera realizado este acompañamiento._x000a__x000a_En los Hogares Infantiles visitados, no se encontró acta de recibo a satisfacción de las obras realizadas por el contratista, debido a que los funcionarios de los respectivos Hogares no tuvieron un soporte documental, soporte de precios y costos de las obras que se iban a ejecutar y las ejecutadas, no correspondían en su totalidad con las necesidades que se habían acordado._x000a_(...)_x000a_Análisis Respuesta: Aunque en las respuesta a las observaciones se informa que los funcionarios y/o trabajadores de los Hogares Infantiles no son las personas idóneas ni autorizadas para recibir las obras y teniendo en cuenta que el plazo de ejecución del contrato N. 2133126 de 2013, termino el 28 de julio de 2014. Así mismo, no se entregó soporte que permitiera determinar que a la fecha las obras realizadas en los Hogares Infantiles de la Regional Bogotá se hayan recibido por parte de FONADE y/o parte del ICBF."/>
    <m/>
    <s v="Mejorar y fortalecer la supervisión de los convenios y contratos ."/>
    <s v="Gestionar ante la Subdirección de Mejoramiento Organizacional  el ajuste al procedimiento de gestión de infraestructura, para inlcuir la socializacion de los proyectos e intervenciones  a las regionales"/>
    <s v="Documento (procedimeinto)"/>
    <n v="1"/>
    <d v="2015-10-01T00:00:00"/>
    <d v="2016-09-30T00:00:00"/>
    <n v="52.1"/>
    <m/>
    <n v="0"/>
    <n v="0"/>
    <e v="#REF!"/>
    <e v="#REF!"/>
    <m/>
    <s v="20/10/2015:_x000a_Ok, se recomienda incluir lo observado anteriormente: &quot;SE recomienda formular acciones y actividades para tratar lo observado por la CGR en el  &quot;Análisis Respuesta: No se aclara si las obras identificadas, fueron las priorizadas y las que se modificaron no fueron concertadas con los receptores de estas obras.(...)&quot;  &quot;_x000a__x000a_________________x000a_La observación de la CGR va dirigida a que no hay comunicación entre la supervisión ejercida por GII con las regionales y centros zonales para que esten informadas de las obras; la OCI no considera que se asignen funciones de seguimiento a las obras a los CZ, ya que esta función es de la supervisión de los contratos correspondientes y ni las regionales, ni los CZ cuentan con personal profesional (arquitecto, ingeniero civil, etc) idóneo para tal fin. _x000a__x000a_Se recomienda realizar acciones dirigidas a que las regionales conozcan, que obras se encuentran en ejecución y terminadas, cuyos contratos se supervisan desde el Grupo de infraestructura inmobiliaria, en función de conocimiento de la acción institucional en cada regional._x000a__x000a_SE recomienda formular acciones y actividades para tratar lo observado por la CGR en el  &quot;Análisis Respuesta: No se aclara si las obras identificadas, fueron las priorizadas y las que se modificaron no fueron concertadas con los receptores de estas obras.(...)&quot;     Dirección Administrativa:   Realizara los ajustes correspondientes para que las anteriores situaciones queden estipuladas en el procedimiento y las DIrecciones Regionales conozcan  las obras que se encuentran en ejecución. "/>
  </r>
  <r>
    <x v="10"/>
    <s v="Dirección Administrativa"/>
    <x v="0"/>
    <s v="Hallazgo N° 85. Continuación._x000a__x000a_Pero los funcionarios y/o trabajadores, padres de familias y usuarios de los Hogares Infantiles, por constitución y la ley pueden ejercer el control ciudadano para que los recursos públicos administrativos por funcionarios públicos o por particulares sean bien invertidos._x000a__x000a_- Al entrevistar los diferentes funcionarios de los Hogares Infantiles visitados, explicaron que los maestros que realizaron las obras, algunas obras fueron realizadas y por quedar mal ejecutadas las volvieron a desmontar y volver a realizarlas, lo que puede generar un mayor costo el cual se haya cargado al contrato._x000a_(...)_x000a_Análisis Respuesta: La respuesta no aclara la observación. Pero los funcionarios y/o trabajadores, padres de familias y usuarios de los Hogares Infantiles, por constitución y la ley pueden ejercer el control ciudadano para que los recursos públicos administrativos por funcionarios públicos o por particulares sean invertidos en debida forma._x000a__x000a_Se informa que las obras se iniciaron en Marzo y/o Semana Santa del año 2014 y las mismas se terminaron por el contratista hasta diciembre de 2014. Y no hubo continuidad de los maestros que realizaron las obras y durante el tiempo  de ejecución las obras fueron realizadas por diferentes maestros quienes cambiaron los diseños y cantidades de obras._x000a_(...)_x000a_Análisis Respuesta: El contrato 2133126 de 2013 suscrito entre FONADE y Consorcio HMC, para la realización de las obras en los respectivos Hogares Infantiles, con lo cual se comprometen recursos públicos que puso a disposición de FONADE el ICBF, se realizó desde 21 de octubre de 2013 y con la prorroga N. 04, Modificación N. 03 y Adición N. 01 suscrito el 08 de julio de 2014, se determina en la cláusula tercera que el plazo máximo de vigencia del contrato es el 28 de julio de 2014._x000a_"/>
    <m/>
    <s v="Mejorar y fortalecer la supervisión de los convenios y contratos ."/>
    <s v="Realizar la divulgacion del procedimiento a las Direcciones Regionales "/>
    <s v="Memorando regional y/o centro zonal"/>
    <n v="1"/>
    <d v="2015-10-01T00:00:00"/>
    <d v="2016-09-30T00:00:00"/>
    <n v="52.1"/>
    <m/>
    <n v="0"/>
    <n v="0"/>
    <e v="#REF!"/>
    <e v="#REF!"/>
    <m/>
    <s v="20/10/2015:_x000a_Ok"/>
  </r>
  <r>
    <x v="10"/>
    <s v="Dirección Administrativa"/>
    <x v="0"/>
    <s v="Hallazgo N° 85. Continuación._x000a__x000a_A pesar que el contrato determinaba que el Consorcio tenía como plazo de ejecución de la obras el 28 de julio de 2014, se verificó que terminaron las obras hasta diciembre de 2014 y no se realizó prórroga para amparar los recursos entregados al contratista._x000a_(...)_x000a_En los Hogares Infantiles Visitados, se solicitó la minuta de obras que el Consorcio HMC, iba a realizar y se pudo determinar con los funcionarios de los H.I y la revisión de la cantidades de obras ejecutadas y comparadas con las respectivas minutas, presuntamente no se realizaron el 100% de las obras que debían realizarse._x000a_Ver folios 187 a 190 del Informe Auditoria CGR ICBF Vigencia 2014._x000a__x000a_“En el Hogar Infantil el Velero, (...)_x000a_“En el Hogar Infantil Tamborcito (...)_x000a_“En el Hogar Infantil Grandes Sueños (...)_x000a_“En el Hogar Infantil Mi Pequeño Mundo (...)_x000a__x000a_Análisis Respuesta:(...)_x000a_A pesar que el  contrato determinaba que el Consorcio tenía como plazo de ejecución de la obras el 28 de julio de 2014, se verificó que terminaron las obras hasta diciembre de 2014 y no se realizó prórroga para amparar los recursos entregados al contratista. Como se explicó, a la fecha este contrato no está vigente._x000a_Con oficio N. S-2015-220231-1100 del 11 de junio de 2015, (...)_x000a__x000a_Conforme a lo antes expuesto, se evidencia la existencia de un hallazgo administrativo y se recomienda el inicio de una Indagación Preliminar, con el fin de determinar los elementos constitutivos de la responsabilidad fiscal, establecer los presuntos responsables y el tipo de conducta atribuible en el momento de realizar la gestión fiscal."/>
    <m/>
    <s v="Mejorar y fortalecer la supervisión de los convenios y contratos ."/>
    <s v="Implementar una heramienta  de seguimiento y control  de  los informes de supervision,  en el que se incluyan  informacion resumen  de los mismos  ( actividades tecnicas,  avances , etc) "/>
    <s v="Cuadro  Control de Seguimiento Supervisión  Excel "/>
    <n v="1"/>
    <d v="2015-10-01T00:00:00"/>
    <d v="2016-09-30T00:00:00"/>
    <n v="52.1"/>
    <m/>
    <n v="0"/>
    <n v="0"/>
    <e v="#REF!"/>
    <e v="#REF!"/>
    <m/>
    <s v="20/10/2015:_x000a_Ok_x000a__x000a__________ _x000a_Se recomienda aclarar el carácter o nombre de la Unidad de medida (Ej. Cuadro de control a los informes de supervisión, Etc. )_x000a__x000a_Se recomienda formular acciones y actividades que traten lo observado por la CGR en cuanto a: &quot; no se dio continuidad en los trabajos realizados, porque cada grupo de trabajadores al continuar con las obras o las modificaban o las terminaban con diferentes acabados.&quot;   Dirección Administrativa:  Se realiza ajuste sugerido "/>
  </r>
  <r>
    <x v="11"/>
    <s v="Dirección Administrativa"/>
    <x v="0"/>
    <s v="Hallazgo N° 86. Verificación de cantidades de obra CDI Uribia (A –D). Guajira_x000a__x000a_El artículo 3 de la Ley 80 de 1993 establece que “Los servidores públicos tendrán en consideración que al celebrar contratos (...)”._x000a__x000a_El artículo 4 de la Ley 80 de 1993 establece que para la consecución de los fines de que trata el artículo anterior, las entidades estatales:_x000a__x000a_“8o. Adoptarán las medidas necesarias para mantener durante (...)._x000a_9o. Actuarán de tal modo que por causas a ellas imputables, (...)”._x000a__x000a_Analizado el Contrato de Obra No 85 del 2 de diciembre de 2013, contratación realizada dentro del marco de los Convenios N° 3184 de 2012 y N° 1637 de 2013, suscritos por el Instituto Colombiano de Bienestar Familiar y la Fundación Plan, como Conveniente ejecutor del Proyecto, se realizó la verificación de las cantidades de obra ejecutadas por el Contratista, de acuerdo con las especificaciones técnicas constructivas, para ser comparadas con el presupuesto anexo al acta de recibo final, el cual fue suministrado por el ICBF en medio magnético en formato Excel, y se presentan las siguientes observaciones con respecto a la inversión del recurso para la construcción de la infraestructura:_x000a__x000a_a. Se observa que para el ítem 14.2.1 “Suministro, transporte y siembra de árbol nativo, altura h=3.0m. incluye todo lo necesario para su correcta plantación y sostenimiento” se pagaron 48 unidades, pero sólo se evidenció en la visita la ejecución de 15 unidades. No es posible establecer la ejecución completa de este ítem, que según la respuesta de la Entidad fue realizada en la parte exterior del CDI, lo cual no fue evidenciado en la visita, ni se enviaron soportes de su ejecución con la respuesta._x000a__x000a_b. Con respecto al ítem 10.1.1 “Puerta acceso principal de 8.00x3.00m - hoja doble, con listones en plástico polipropileno de alto impacto de 2x8cm – 3.00m de largo, con marco en perfil estructural 2x4 - 3.00mm, con sistema pivotante a piso - apoyadas en los tubos de soporte del enramado de cubierta exterior”. Se evidencia con los soportes adjuntados por el ICBF que la puerta de acceso principal se instaló en uno de los costados de la fachada del cerramiento exterior, pero su ubicación no es la adecuada, ya que justo al frente de este acceso se encuentra uno de los módulos construidos, por lo cual no es evidente que se pueda dar ni que se esté dando el uso como tal de acceso principal, ya que este se encuentra obstaculizado por una estructura a una distancia mínima que no permite el fácil acceso de vehículos o de un volumen alto de personas; por otra parte, existen otras cuatro puertas de acceso que si permiten un fácil acceso de personal y vehículos, por tanto se concluye que si bien se instaló la puerta de acceso principal esta no es útil y su punto de instalación fue inadecuado, observándose falencias en la planeación del Proyecto y en el control que deben ejercer la Interventoría y la Supervisión del Contrato, lo cual genera un pago más oneroso al Contratista, ya que esta puerta cumple simplemente con la función de fachada, teniendo esta última un precio unitario menor._x000a__x000a_c. Se hace el pago al Contratista del Ítem 15.1.30 “Espaciador aluminio para instalación de soportes Maderplast, tamaño 10 cm” correspondiente al presupuesto de la Fase 1, pero estos accesorios de instalación se consideran incluidos en la ejecución de los Ítem 5.2.4 y 11.3.4, donde se cobra la instalación de listones para cubiertas y fachadas exteriores incluyendo los accesorios de fijación y acabado. En la respuesta de la Entidad se menciona que el Ítem 15.1.30 fue adicionalmente incluido como un sistema de fijación complementario, por lo cual se establece que este espaciador es un accesorio de fijación y debe estar incluido en la ejecución de los ítem 5.2.4 “Instalación de listones para fachadas exteriores. incluye accesorios de fijación a este y acabado” y 11.3.4. “Instalación de listones para cubiertas exteriores, incluye accesorios de fijación a este y acabado”; al no haberse realizado de esta forma, se estaría pagando un mayor valor por la instalación de estos elementos, lo cual se traduce en una mayor inversión de los recursos del Estado, producto de una ineficiente planeación al momento de realizar el presupuesto de ejecución de la obra._x000a__x000a_d. Existe una diferencia entre los valores que se le pagaron al Contratista por la ejecución del Ítem 5.2.3 “Fachadas exteriores con listones de 2x8cm, elaborado en plástico polipropileno de alto impacto, modelo según plano - colores disponibles: café, gris, beige, verde, azul. incluye transporte hasta el sitio de obra” y la ejecución del Ítem 11.3.3 “Cubierta exterior con listones de 2x8cm, elaborado en plástico polipropileno de alto impacto, modelo según plano - colores disponibles: café, gris, beige, verde, azul, incluye transporte hasta el sitio de obra”; la diferencia en precio unitario es de $225.200 por cada metro cuadrado ejecutado, es decir un 214% mayor para el suministro del mismo material, con la misma especificación técnica, con la única diferencia que uno va a ser colocado en fachada (verticalmente) y otro en la cubierta (horizontalmente), cuya diferencia en precio solo obedecería a la actividad de instalación del material, la cual se cobra en otros ítems del presupuesto (ver ítems 5.2.4 y 11.3.4). Por lo descrito anteriormente se establece que se produce un mayor valor pagado al Contratista por precio unitario en el ítem 11.3.3 con respecto al mismo material y especificación técnica que se le pagó en el ítem 5.2.3._x000a__x000a_No se recibieron los anexos 2 y 3 que se describen en la respuesta de la Entidad; sin embargo, al tener en cuenta lo expresado en relación a que los precios máximos que se pagarían se establecieron con respecto a un estudio de consultoría realizado y que este valor fue superior al cobrado por el Contratista, según la respuesta del ICBF pero sin soportes, no se puede establecer claramente el por qué se pagan dos precios diferentes por el mismo material con una diferencia tan alta. Si existe la diferencia de precios, mediante la revisión de los correspondientes A.P.U., se puede establecer el valor real del material que se está suministrando sin que esto cause desequilibrio económico a ninguna de las partes que suscriben el Contrato; esta es una de las obligaciones de la Interventoría y de la Supervisión del Contrato, debiéndose atender los principios de transparencia y de economía que rigen la contratación pública, además de la obligación contractual de mantener el equilibrio económico de ambas partes"/>
    <s v="Las situaciones descritas en los párrafos precedentes, permiten evidenciar debilidades en la Interventoría y en la Supervisión ejercida por parte del ICBF, ya que se producen pagos al Contratista con una mayor onerosidad y no se cumple con los principios de economía, eficiencia y transparencia que rigen la contratación con recursos públicos, suscribiéndose el acta de entrega y recibo de productos con fecha del 15 de octubre de 2014, firmada por la Interventoría y un profesional del Grupo de Infraestructura Inmobiliaria del ICBF, con la cual se recibe a satisfacción la infraestructura construida y se establece en la cláusula segunda de dicha acta, que hacen parte integral de este documento las actas de entrega y recibo final de obras suscrita entre el contratista de obra, y la interventoría y el presupuesto final ejecutado. _x000a__x000a_Hallazgo administrativo con posible incidencia disciplinaria."/>
    <s v="Realizar la verificacion de la documentación correspondiente a la obra del CDI uribia. "/>
    <s v="Elaborar  Informe  que incluya de  las comisiones realizadas al CDI de Uribia Convenio 1637 y 3184   y en el cual se soporte  la respuesta entregada por la entidad  "/>
    <s v="Informe "/>
    <n v="1"/>
    <d v="2015-10-01T00:00:00"/>
    <d v="2016-09-30T00:00:00"/>
    <n v="52.1"/>
    <m/>
    <n v="0"/>
    <n v="0"/>
    <e v="#REF!"/>
    <e v="#REF!"/>
    <m/>
    <s v="20/10/2015:_x000a_Se recomienda &quot;(…) 1637 y 3184 y que cuente con la información soporte de la ejecución de las actividades&quot; refiriendose a las actividades observadas por la CGR y de las que el ICBF no entregó información en la respuesta a la CGR._x000a__x000a_______________x000a_Se recomienda formular acciones y actividades de tratamiento a lo observado por la CGR: _x000a__x000a_&quot;a. (…) No es posible establecer la ejecución completa de este ítem, (…), no fue evidenciado en la visita, ni se enviaron soportes de su ejecución con la respuesta.&quot;,   &quot;_x000a__x000a_b. (...) se concluye que si bien se instaló la puerta de acceso principal esta no es útil y su punto de instalación fue inadecuado, observándose falencias en la planeación del Proyecto y en el control que deben ejercer la Interventoría y la Supervisión del Contrato, lo cual genera un pago más oneroso al Contratista, ya que esta puerta cumple simplemente con la función de fachada, teniendo esta última un precio unitario menor.&quot;,  _x000a__x000a_&quot;c. (...) al no haberse realizado de esta forma, se estaría pagando un mayor valor por la instalación de estos elementos, lo cual se traduce en una mayor inversión de los recursos del Estado, producto de una ineficiente planeación al momento de realizar el presupuesto de ejecución de la obra.&quot;,  &quot;_x000a__x000a_d. (...) se establece que se produce un mayor valor pagado al Contratista por precio unitario en el ítem 11.3.3 con respecto al mismo material y especificación técnica que se le pagó en el ítem 5.2.3.&quot;"/>
  </r>
  <r>
    <x v="11"/>
    <s v="Dirección Administrativa"/>
    <x v="0"/>
    <s v="Hallazgo N° 86. Verificación de cantidades de obra CDI Uribia (A –D). Guajira_x000a__x000a_El artículo 3 de la Ley 80 de 1993 establece que “Los servidores públicos tendrán en consideración que al celebrar contratos (...)”._x000a__x000a_El artículo 4 de la Ley 80 de 1993 establece que para la consecución de los fines de que trata el artículo anterior, las entidades estatales:_x000a__x000a_“8o. Adoptarán las medidas necesarias para mantener durante (...)._x000a_9o. Actuarán de tal modo que por causas a ellas imputables, (...)”._x000a__x000a_Analizado el Contrato de Obra No 85 del 2 de diciembre de 2013, contratación realizada dentro del marco de los Convenios N° 3184 de 2012 y N° 1637 de 2013, suscritos por el Instituto Colombiano de Bienestar Familiar y la Fundación Plan, como Conveniente ejecutor del Proyecto, se realizó la verificación de las cantidades de obra ejecutadas por el Contratista, de acuerdo con las especificaciones técnicas constructivas, para ser comparadas con el presupuesto anexo al acta de recibo final, el cual fue suministrado por el ICBF en medio magnético en formato Excel, y se presentan las siguientes observaciones con respecto a la inversión del recurso para la construcción de la infraestructura:_x000a__x000a_a. Se observa que para el ítem 14.2.1 “Suministro, transporte y siembra de árbol nativo, altura h=3.0m. incluye todo lo necesario para su correcta plantación y sostenimiento” se pagaron 48 unidades, pero sólo se evidenció en la visita la ejecución de 15 unidades. No es posible establecer la ejecución completa de este ítem, que según la respuesta de la Entidad fue realizada en la parte exterior del CDI, lo cual no fue evidenciado en la visita, ni se enviaron soportes de su ejecución con la respuesta._x000a__x000a_b. Con respecto al ítem 10.1.1 “Puerta acceso principal de 8.00x3.00m - hoja doble, con listones en plástico polipropileno de alto impacto de 2x8cm – 3.00m de largo, con marco en perfil estructural 2x4 - 3.00mm, con sistema pivotante a piso - apoyadas en los tubos de soporte del enramado de cubierta exterior”. Se evidencia con los soportes adjuntados por el ICBF que la puerta de acceso principal se instaló en uno de los costados de la fachada del cerramiento exterior, pero su ubicación no es la adecuada, ya que justo al frente de este acceso se encuentra uno de los módulos construidos, por lo cual no es evidente que se pueda dar ni que se esté dando el uso como tal de acceso principal, ya que este se encuentra obstaculizado por una estructura a una distancia mínima que no permite el fácil acceso de vehículos o de un volumen alto de personas; por otra parte, existen otras cuatro puertas de acceso que si permiten un fácil acceso de personal y vehículos, por tanto se concluye que si bien se instaló la puerta de acceso principal esta no es útil y su punto de instalación fue inadecuado, observándose falencias en la planeación del Proyecto y en el control que deben ejercer la Interventoría y la Supervisión del Contrato, lo cual genera un pago más oneroso al Contratista, ya que esta puerta cumple simplemente con la función de fachada, teniendo esta última un precio unitario menor._x000a__x000a_c. Se hace el pago al Contratista del Ítem 15.1.30 “Espaciador aluminio para instalación de soportes Maderplast, tamaño 10 cm” correspondiente al presupuesto de la Fase 1, pero estos accesorios de instalación se consideran incluidos en la ejecución de los Ítem 5.2.4 y 11.3.4, donde se cobra la instalación de listones para cubiertas y fachadas exteriores incluyendo los accesorios de fijación y acabado. En la respuesta de la Entidad se menciona que el Ítem 15.1.30 fue adicionalmente incluido como un sistema de fijación complementario, por lo cual se establece que este espaciador es un accesorio de fijación y debe estar incluido en la ejecución de los ítem 5.2.4 “Instalación de listones para fachadas exteriores. incluye accesorios de fijación a este y acabado” y 11.3.4. “Instalación de listones para cubiertas exteriores, incluye accesorios de fijación a este y acabado”; al no haberse realizado de esta forma, se estaría pagando un mayor valor por la instalación de estos elementos, lo cual se traduce en una mayor inversión de los recursos del Estado, producto de una ineficiente planeación al momento de realizar el presupuesto de ejecución de la obra._x000a__x000a_d. Existe una diferencia entre los valores que se le pagaron al Contratista por la ejecución del Ítem 5.2.3 “Fachadas exteriores con listones de 2x8cm, elaborado en plástico polipropileno de alto impacto, modelo según plano - colores disponibles: café, gris, beige, verde, azul. incluye transporte hasta el sitio de obra” y la ejecución del Ítem 11.3.3 “Cubierta exterior con listones de 2x8cm, elaborado en plástico polipropileno de alto impacto, modelo según plano - colores disponibles: café, gris, beige, verde, azul, incluye transporte hasta el sitio de obra”; la diferencia en precio unitario es de $225.200 por cada metro cuadrado ejecutado, es decir un 214% mayor para el suministro del mismo material, con la misma especificación técnica, con la única diferencia que uno va a ser colocado en fachada (verticalmente) y otro en la cubierta (horizontalmente), cuya diferencia en precio solo obedecería a la actividad de instalación del material, la cual se cobra en otros ítems del presupuesto (ver ítems 5.2.4 y 11.3.4). Por lo descrito anteriormente se establece que se produce un mayor valor pagado al Contratista por precio unitario en el ítem 11.3.3 con respecto al mismo material y especificación técnica que se le pagó en el ítem 5.2.3._x000a__x000a_No se recibieron los anexos 2 y 3 que se describen en la respuesta de la Entidad; sin embargo, al tener en cuenta lo expresado en relación a que los precios máximos que se pagarían se establecieron con respecto a un estudio de consultoría realizado y que este valor fue superior al cobrado por el Contratista, según la respuesta del ICBF pero sin soportes, no se puede establecer claramente el por qué se pagan dos precios diferentes por el mismo material con una diferencia tan alta. Si existe la diferencia de precios, mediante la revisión de los correspondientes A.P.U., se puede establecer el valor real del material que se está suministrando sin que esto cause desequilibrio económico a ninguna de las partes que suscriben el Contrato; esta es una de las obligaciones de la Interventoría y de la Supervisión del Contrato, debiéndose atender los principios de transparencia y de economía que rigen la contratación pública, además de la obligación contractual de mantener el equilibrio económico de ambas partes"/>
    <m/>
    <s v="Realizar la verificacion de la documentación correspondiente a la obra del CDI uribia. "/>
    <s v="Consolidar  documentación que de cuenta de todos los soportes que acrediten lo contenido en la memoria de calculo de las obras y demas documentos que fueron entregados en su momento a la Contraloria General de la Republica "/>
    <s v="Documento consolidado (Soportes) "/>
    <n v="1"/>
    <d v="2015-10-01T00:00:00"/>
    <d v="2016-09-30T00:00:00"/>
    <n v="52.1"/>
    <m/>
    <n v="0"/>
    <n v="0"/>
    <e v="#REF!"/>
    <e v="#REF!"/>
    <m/>
    <s v="20/10/2015:_x000a_SE recomienda realizar un informe que de cuenta de la verificación de cantidades de obra referidos en el hallazgo, en lugar de entregar solo los soportes._x000a_________x000a_Aclarar que acción se realizara con la consolidación de los documentos entregados a CGR?"/>
  </r>
  <r>
    <x v="11"/>
    <s v="Dirección Administrativa"/>
    <x v="0"/>
    <s v="Hallazgo N° 86. Verificación de cantidades de obra CDI Uribia (A –D). Guajira_x000a__x000a_El artículo 3 de la Ley 80 de 1993 establece que “Los servidores públicos tendrán en consideración que al celebrar contratos (...)”._x000a__x000a_El artículo 4 de la Ley 80 de 1993 establece que para la consecución de los fines de que trata el artículo anterior, las entidades estatales:_x000a__x000a_“8o. Adoptarán las medidas necesarias para mantener durante (...)._x000a_9o. Actuarán de tal modo que por causas a ellas imputables, (...)”._x000a__x000a_Analizado el Contrato de Obra No 85 del 2 de diciembre de 2013, contratación realizada dentro del marco de los Convenios N° 3184 de 2012 y N° 1637 de 2013, suscritos por el Instituto Colombiano de Bienestar Familiar y la Fundación Plan, como Conveniente ejecutor del Proyecto, se realizó la verificación de las cantidades de obra ejecutadas por el Contratista, de acuerdo con las especificaciones técnicas constructivas, para ser comparadas con el presupuesto anexo al acta de recibo final, el cual fue suministrado por el ICBF en medio magnético en formato Excel, y se presentan las siguientes observaciones con respecto a la inversión del recurso para la construcción de la infraestructura:_x000a__x000a_a. Se observa que para el ítem 14.2.1 “Suministro, transporte y siembra de árbol nativo, altura h=3.0m. incluye todo lo necesario para su correcta plantación y sostenimiento” se pagaron 48 unidades, pero sólo se evidenció en la visita la ejecución de 15 unidades. No es posible establecer la ejecución completa de este ítem, que según la respuesta de la Entidad fue realizada en la parte exterior del CDI, lo cual no fue evidenciado en la visita, ni se enviaron soportes de su ejecución con la respuesta._x000a__x000a_b. Con respecto al ítem 10.1.1 “Puerta acceso principal de 8.00x3.00m - hoja doble, con listones en plástico polipropileno de alto impacto de 2x8cm – 3.00m de largo, con marco en perfil estructural 2x4 - 3.00mm, con sistema pivotante a piso - apoyadas en los tubos de soporte del enramado de cubierta exterior”. Se evidencia con los soportes adjuntados por el ICBF que la puerta de acceso principal se instaló en uno de los costados de la fachada del cerramiento exterior, pero su ubicación no es la adecuada, ya que justo al frente de este acceso se encuentra uno de los módulos construidos, por lo cual no es evidente que se pueda dar ni que se esté dando el uso como tal de acceso principal, ya que este se encuentra obstaculizado por una estructura a una distancia mínima que no permite el fácil acceso de vehículos o de un volumen alto de personas; por otra parte, existen otras cuatro puertas de acceso que si permiten un fácil acceso de personal y vehículos, por tanto se concluye que si bien se instaló la puerta de acceso principal esta no es útil y su punto de instalación fue inadecuado, observándose falencias en la planeación del Proyecto y en el control que deben ejercer la Interventoría y la Supervisión del Contrato, lo cual genera un pago más oneroso al Contratista, ya que esta puerta cumple simplemente con la función de fachada, teniendo esta última un precio unitario menor._x000a__x000a_c. Se hace el pago al Contratista del Ítem 15.1.30 “Espaciador aluminio para instalación de soportes Maderplast, tamaño 10 cm” correspondiente al presupuesto de la Fase 1, pero estos accesorios de instalación se consideran incluidos en la ejecución de los Ítem 5.2.4 y 11.3.4, donde se cobra la instalación de listones para cubiertas y fachadas exteriores incluyendo los accesorios de fijación y acabado. En la respuesta de la Entidad se menciona que el Ítem 15.1.30 fue adicionalmente incluido como un sistema de fijación complementario, por lo cual se establece que este espaciador es un accesorio de fijación y debe estar incluido en la ejecución de los ítem 5.2.4 “Instalación de listones para fachadas exteriores. incluye accesorios de fijación a este y acabado” y 11.3.4. “Instalación de listones para cubiertas exteriores, incluye accesorios de fijación a este y acabado”; al no haberse realizado de esta forma, se estaría pagando un mayor valor por la instalación de estos elementos, lo cual se traduce en una mayor inversión de los recursos del Estado, producto de una ineficiente planeación al momento de realizar el presupuesto de ejecución de la obra._x000a__x000a_d. Existe una diferencia entre los valores que se le pagaron al Contratista por la ejecución del Ítem 5.2.3 “Fachadas exteriores con listones de 2x8cm, elaborado en plástico polipropileno de alto impacto, modelo según plano - colores disponibles: café, gris, beige, verde, azul. incluye transporte hasta el sitio de obra” y la ejecución del Ítem 11.3.3 “Cubierta exterior con listones de 2x8cm, elaborado en plástico polipropileno de alto impacto, modelo según plano - colores disponibles: café, gris, beige, verde, azul, incluye transporte hasta el sitio de obra”; la diferencia en precio unitario es de $225.200 por cada metro cuadrado ejecutado, es decir un 214% mayor para el suministro del mismo material, con la misma especificación técnica, con la única diferencia que uno va a ser colocado en fachada (verticalmente) y otro en la cubierta (horizontalmente), cuya diferencia en precio solo obedecería a la actividad de instalación del material, la cual se cobra en otros ítems del presupuesto (ver ítems 5.2.4 y 11.3.4). Por lo descrito anteriormente se establece que se produce un mayor valor pagado al Contratista por precio unitario en el ítem 11.3.3 con respecto al mismo material y especificación técnica que se le pagó en el ítem 5.2.3._x000a__x000a_No se recibieron los anexos 2 y 3 que se describen en la respuesta de la Entidad; sin embargo, al tener en cuenta lo expresado en relación a que los precios máximos que se pagarían se establecieron con respecto a un estudio de consultoría realizado y que este valor fue superior al cobrado por el Contratista, según la respuesta del ICBF pero sin soportes, no se puede establecer claramente el por qué se pagan dos precios diferentes por el mismo material con una diferencia tan alta. Si existe la diferencia de precios, mediante la revisión de los correspondientes A.P.U., se puede establecer el valor real del material que se está suministrando sin que esto cause desequilibrio económico a ninguna de las partes que suscriben el Contrato; esta es una de las obligaciones de la Interventoría y de la Supervisión del Contrato, debiéndose atender los principios de transparencia y de economía que rigen la contratación pública, además de la obligación contractual de mantener el equilibrio económico de ambas partes"/>
    <m/>
    <s v="Realizar la verificacion de la documentación correspondiente a la obra del CDI uribia. "/>
    <s v="Implementar una heramienta  de seguimiento y control  de  los informes de supervision,  en el que se incluyan  informacion resumen  de los mismos  ( actividades tecnicas,  avances , etc) "/>
    <s v="Cuadro Control excel"/>
    <n v="1"/>
    <d v="2015-10-01T00:00:00"/>
    <d v="2016-09-30T00:00:00"/>
    <n v="52.1"/>
    <m/>
    <n v="0"/>
    <n v="0"/>
    <e v="#REF!"/>
    <e v="#REF!"/>
    <m/>
    <s v="20/10/2015:_x000a_Ok._x000a_Se recomienda incluir actividades que traten la falencia de no contar con  actas parciales de obra y las actas de entrega y recibo a satisfacción aprobadas por interventoria, que son  herramientas de supervisión a controlar periodicamente."/>
  </r>
  <r>
    <x v="12"/>
    <s v="Dirección Administrativa"/>
    <x v="0"/>
    <s v="Hallazgo N° 88. Visita CDI del municipio de Páramo (A). Santander_x000a__x000a_El numeral 5.1. del Manual del Supervisor del ICBF vigente, respecto a la supervisión control, inspección y verificación permanente de la calidad de la obra o del servicio contratado, de acuerdo con las especificaciones técnicas exigidas en el contrato, en sus anexos y demás normas reguladoras, prevé ”Para desarrollar esta actividad, el supervisor deberá cotejar los parámetros señalados en las normas, especificaciones, procedimientos, lineamientos técnicos, manuales operativos y demás normas técnicas exigibles para los bienes o servicios contratados, con los productos entregados por el contratista. En la medida que éstos no cumplan con su estándar, se deberá intervenir preventiva y correctivamente”. _x000a__x000a_No obstante, 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_x000a__x000a_- En el Salón de sala cuna se encontró Dry Wall con fisuras_x000a_- En el Salón de lavandería se encontró fisuras en las paredes_x000a_- En todos los salones se encontró repisas de cemento en mal estado, ya que están escarapeladas. _x000a_- En la Oficina de la Dirección del coordinador se evidenció una repisa con fisuras_x000a_- El portón de acceso de la parte posterior del CDI se encuentra en mal estado, ya que se pegaron las bisagras y al tratar de abrirlo se torció._x000a_- Se encuentran dos vidrios rotos; en la fachada principal y en el salón de lavandería._x000a_- Las zonas verdes están en mal estado, falta podarlas._x000a_- Las baterías de los niños se ubicarán dentro del aula y deberá contar con una división que asegure la visibilidad del cuidador sin interferir con la actividad del aula."/>
    <s v="Lo anterior, por deficiencias en la supervisión y control a la estructura del inmueble por parte de la Coordinadora del CDI, lo que incide en el deterioro de la infraestructura y lo que puede generar en riesgo la prestación del servicio e  integra de los niños de la primera infancia._x000a__x000a_"/>
    <s v="  Apoyar a la Dirección Regional en la verificación  de estandares y condiciones de seguridad de las infraestructuras  de Primera Infancia, para el adecuado ejercicio  de la supervisión  de los contratos de aporte      "/>
    <s v="Programar  a traves de la Dirección Regional o  Grupo de Infraestructura  visita al inmueble  en compañía del supervisor y el operador  para la verificacion de las   condiciones de seguridad  de la infraestructura  y su eventual implicacion en el adecuado funcionamiento. Lo anterior previa entrega del informe de Focalización por parte de la Dirección de Primera Infancia    "/>
    <s v="Informe de comisión   con  Diagnostico - Recomendaciones "/>
    <n v="1"/>
    <d v="2015-10-01T00:00:00"/>
    <d v="2016-09-30T00:00:00"/>
    <n v="52.1"/>
    <m/>
    <n v="0"/>
    <n v="0"/>
    <e v="#REF!"/>
    <e v="#REF!"/>
    <m/>
    <s v="20/10/2015:_x000a_Ok."/>
  </r>
  <r>
    <x v="12"/>
    <s v="Dirección Administrativa"/>
    <x v="0"/>
    <s v="Hallazgo N° 88. Visita CDI del municipio de Páramo (A). Santander_x000a__x000a_El numeral 5.1. del Manual del Supervisor del ICBF vigente, respecto a la supervisión control, inspección y verificación permanente de la calidad de la obra o del servicio contratado, de acuerdo con las especificaciones técnicas exigidas en el contrato, en sus anexos y demás normas reguladoras, prevé ”Para desarrollar esta actividad, el supervisor deberá cotejar los parámetros señalados en las normas, especificaciones, procedimientos, lineamientos técnicos, manuales operativos y demás normas técnicas exigibles para los bienes o servicios contratados, con los productos entregados por el contratista. En la medida que éstos no cumplan con su estándar, se deberá intervenir preventiva y correctivamente”. _x000a__x000a_No obstante, 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_x000a__x000a_- En el Salón de sala cuna se encontró Dry Wall con fisuras_x000a_- En el Salón de lavandería se encontró fisuras en las paredes_x000a_- En todos los salones se encontró repisas de cemento en mal estado, ya que están escarapeladas. _x000a_- En la Oficina de la Dirección del coordinador se evidenció una repisa con fisuras_x000a_- El portón de acceso de la parte posterior del CDI se encuentra en mal estado, ya que se pegaron las bisagras y al tratar de abrirlo se torció._x000a_- Se encuentran dos vidrios rotos; en la fachada principal y en el salón de lavandería._x000a_- Las zonas verdes están en mal estado, falta podarlas._x000a_- Las baterías de los niños se ubicarán dentro del aula y deberá contar con una división que asegure la visibilidad del cuidador sin interferir con la actividad del aula."/>
    <s v="Lo anterior, por deficiencias en la supervisión y control a la estructura del inmueble por parte de la Coordinadora del CDI, lo que incide en el deterioro de la infraestructura y lo que puede generar en riesgo la prestación del servicio e  integra de los niños de la primera infancia._x000a__x000a_"/>
    <s v="  Apoyar a la Dirección Regional en la verificación  de estandares y condiciones de seguridad de las infraestructuras  de Primera Infancia, para el adecuado ejercicio  de la supervisión  de los contratos de aporte      "/>
    <s v="Programar  a traves de la Dirección Regional o  Grupo de Infraestructura  visita al inmueble  en compañía del supervisor y el operador  para la verificacion de las   condiciones de seguridad  de la infraestructura  y su eventual implicacion en el adecuado funcionamiento. Lo anterior previa entrega del informe de Focalización por parte de la Dirección de Primera Infancia    "/>
    <s v="Acta de visita  _x000a__x000a_"/>
    <n v="1"/>
    <d v="2015-10-01T00:00:00"/>
    <d v="2016-09-30T00:00:00"/>
    <n v="52.1"/>
    <m/>
    <n v="0"/>
    <n v="0"/>
    <e v="#REF!"/>
    <e v="#REF!"/>
    <m/>
    <s v="20/10/2015:_x000a_Ok."/>
  </r>
  <r>
    <x v="12"/>
    <s v="Dirección Administrativa"/>
    <x v="0"/>
    <s v="Hallazgo N° 88. Visita CDI del municipio de Páramo (A). Santander_x000a__x000a_El numeral 5.1. del Manual del Supervisor del ICBF vigente, respecto a la supervisión control, inspección y verificación permanente de la calidad de la obra o del servicio contratado, de acuerdo con las especificaciones técnicas exigidas en el contrato, en sus anexos y demás normas reguladoras, prevé ”Para desarrollar esta actividad, el supervisor deberá cotejar los parámetros señalados en las normas, especificaciones, procedimientos, lineamientos técnicos, manuales operativos y demás normas técnicas exigibles para los bienes o servicios contratados, con los productos entregados por el contratista. En la medida que éstos no cumplan con su estándar, se deberá intervenir preventiva y correctivamente”. _x000a__x000a_No obstante, 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_x000a__x000a_- En el Salón de sala cuna se encontró Dry Wall con fisuras_x000a_- En el Salón de lavandería se encontró fisuras en las paredes_x000a_- En todos los salones se encontró repisas de cemento en mal estado, ya que están escarapeladas. _x000a_- En la Oficina de la Dirección del coordinador se evidenció una repisa con fisuras_x000a_- El portón de acceso de la parte posterior del CDI se encuentra en mal estado, ya que se pegaron las bisagras y al tratar de abrirlo se torció._x000a_- Se encuentran dos vidrios rotos; en la fachada principal y en el salón de lavandería._x000a_- Las zonas verdes están en mal estado, falta podarlas._x000a_- Las baterías de los niños se ubicarán dentro del aula y deberá contar con una división que asegure la visibilidad del cuidador sin interferir con la actividad del aula."/>
    <s v="Lo anterior, por deficiencias en la supervisión y control a la estructura del inmueble por parte de la Coordinadora del CDI, lo que incide en el deterioro de la infraestructura y lo que puede generar en riesgo la prestación del servicio e  integra de los niños de la primera infancia._x000a__x000a_"/>
    <s v="  Apoyar a la Dirección Regional en la verificación  de estandares y condiciones de seguridad de las infraestructuras  de Primera Infancia, para el adecuado ejercicio  de la supervisión  de los contratos de aporte      "/>
    <s v="Realizar  reporte en el Programa de Mantenimiento con la finalidad de conocer si se requiere o no adecuación para las infraestructuras de nuestra propiedad .  "/>
    <s v="Cuadro Porgrama de Mantenimiento "/>
    <n v="1"/>
    <d v="2015-10-01T00:00:00"/>
    <d v="2016-09-30T00:00:00"/>
    <n v="52.1"/>
    <m/>
    <n v="0"/>
    <n v="0"/>
    <e v="#REF!"/>
    <e v="#REF!"/>
    <m/>
    <s v="20/10/2015:_x000a_Ok, aclarar lo manifestado por la Dir. Administrativa en el parrafo siguiente en letras rojas: El programa de mantenimiento va a incluir una columna para identificar la propiedad de la infraestructurta y otra columna con la vigencia donde se priorizará su intervención, sí aplica?_x000a__x000a_____________x000a_Se recomienda incluir, dentro de los fines del Programa de mantenimiento, la estimación (en tiempo) en la que el GII planea que se ejecuten las actividades requeridas según el resultado del diagnóstico (es viable o no) y sirva de soporte para solicitar recursos en cada vigencia.   incluir por parte de infraestrucura  un tiempo proyectado de las citadas actividades  pues depende de los recursos asignados y  si bien se incluiran de acuerdo a las necesidades en cada vigencia para solicitar recursos,  no siempre se asignan los recursos solicitados y es una circunstancia que no depende del  Grupo.  No obstante se priorizará  en atencion a la urgencia y necesidad   de acuerdo al diagnostico de la infraestructura  y se incluira  fila de vigencia. "/>
  </r>
  <r>
    <x v="12"/>
    <s v="Dirección Administrativa"/>
    <x v="0"/>
    <s v="Hallazgo N° 88. Visita CDI del municipio de Páramo (A). Santander_x000a__x000a_El numeral 5.1. del Manual del Supervisor del ICBF vigente, respecto a la supervisión control, inspección y verificación permanente de la calidad de la obra o del servicio contratado, de acuerdo con las especificaciones técnicas exigidas en el contrato, en sus anexos y demás normas reguladoras, prevé ”Para desarrollar esta actividad, el supervisor deberá cotejar los parámetros señalados en las normas, especificaciones, procedimientos, lineamientos técnicos, manuales operativos y demás normas técnicas exigibles para los bienes o servicios contratados, con los productos entregados por el contratista. En la medida que éstos no cumplan con su estándar, se deberá intervenir preventiva y correctivamente”. _x000a__x000a_No obstante, 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_x000a__x000a_- En el Salón de sala cuna se encontró Dry Wall con fisuras_x000a_- En el Salón de lavandería se encontró fisuras en las paredes_x000a_- En todos los salones se encontró repisas de cemento en mal estado, ya que están escarapeladas. _x000a_- En la Oficina de la Dirección del coordinador se evidenció una repisa con fisuras_x000a_- El portón de acceso de la parte posterior del CDI se encuentra en mal estado, ya que se pegaron las bisagras y al tratar de abrirlo se torció._x000a_- Se encuentran dos vidrios rotos; en la fachada principal y en el salón de lavandería._x000a_- Las zonas verdes están en mal estado, falta podarlas._x000a_- Las baterías de los niños se ubicarán dentro del aula y deberá contar con una división que asegure la visibilidad del cuidador sin interferir con la actividad del aula."/>
    <s v="Lo anterior, por deficiencias en la supervisión y control a la estructura del inmueble por parte de la Coordinadora del CDI, lo que incide en el deterioro de la infraestructura y lo que puede generar en riesgo la prestación del servicio e  integra de los niños de la primera infancia._x000a__x000a_"/>
    <s v="  Apoyar a la Dirección Regional en la verificación  de estandares y condiciones de seguridad de las infraestructuras  de Primera Infancia, para el adecuado ejercicio  de la supervisión  de los contratos de aporte      "/>
    <s v="Requeriral ejecutor FONADE  para subsanar los observaciones realizar por CGR , especialmente frente  la estabilidad de las obras recibidas. "/>
    <s v="Oficio a FONADE"/>
    <n v="1"/>
    <d v="2015-10-01T00:00:00"/>
    <d v="2016-09-30T00:00:00"/>
    <n v="52.1"/>
    <m/>
    <n v="0"/>
    <n v="0"/>
    <e v="#REF!"/>
    <e v="#REF!"/>
    <m/>
    <s v="20/10/2015:_x000a_Se reitera la recomendación anterior: &quot;Se recomienda incluir actividades para tratar la estabilidad de las obras recibidas del Convenio No.211048 suscrito con FONADE.&quot;  _x000a__x000a_Dirección Administrativa. Se ajusto actividad _x000a__x000a______________x000a_&quot;Definir la acción &quot; ( estudiar  quitar esto solo visita &quot;_x000a__x000a_Se recomienda incluir actividades para tratar la estabilidad de las obras recibidas del Convenio No.211048 suscrito con FONADE."/>
  </r>
  <r>
    <x v="13"/>
    <s v="Dirección Administrativa "/>
    <x v="0"/>
    <s v="Hallazgo N° 90. Competencia y Liquidación de contratos (A - D). Sede Nacional _x000a__x000a_• Liquidación_x000a__x000a_El ICBF en sus bases  de datos relaciona 1730 contratos que estando terminados no han sido liquidados, encontrando que de estos, 260 tienen vencidos los términos legales establecidos en las cláusulas contractuales y en el Artículo 11 de la Ley 1150 de 2007,modificatoria de la Ley 80 de 1993, queal tenor indica:  _x000a__x000a_“Artículo 11: Del plazo para la liquidación de los contratos.(...)”._x000a__x000a_Cuadro 62. Contratos sin liquidar - Prescritos._x000a_(...)_x000a__x000a_• Competencia: El ICBF cuenta con el Manual de Supervisión de Contratos y Convenios, el cual define claramente los lineamientos, reglas y responsabilidades que deberá cumplir la supervisión y la interventoría; en su función de la planeación, revisión y verificación a la ejecución de las obligaciones contractuales de los Contratistas, de tal manera que se cumplan con los compromisos adquiridos. _x000a__x000a_De igual forma dentro del Manual de Contratación, Título III, Fase Postcontractual, numeral 22 establece:“… La Dirección de Contratación o la dependencia que haga sus veces en las Direcciones Regionales realizará gestiones tendientes a liquidar los contratos y/o convenios de su competencia, una vez se alleguen los documentos soporte por parte del supervisor del contrato o convenio ejerciendo control y seguimiento…”._x000a__x000a_Así mismo, en el numeral 4.3. del citado manual, Actuaciones Legales Pos Contractuales, refiere:_x000a__x000a_“Una vez perdida la competencia para liquidar, únicamente es procedente emitir informe sobre dicha imposibilidad, indicando con precisión el cumplimiento de las obligaciones pactadas y del objeto contractual, así como la ejecución presupuestal del contrato, según el estado de cuenta emitido por la Dirección Financiera … se adelantará la revisión de la documentación soporte de ejecución del contrato, la misma requerida para el proceso de liquidación bilateral. Para el efecto el ICBF elaborará un acta denominada “Acta de Finalización y Cierre Financiero”, que será suscrita solamente por el supervisor y avalada por la Dirección de Contratación o quien haga sus veces en las Direccione Regionales, en la cual se dejará constancia de la perdida de competencia, y de la ejecución técnica y financiera del contrato. Finalmente, se ordenará el archivo del respectivo contrato, sin perjuicio de adelantar las acciones disciplinarias a que haya lugar”. _x000a__x000a_Mediante información aportada por el Grupo de Infraestructura sobre el estado de los convenios y/o contratos suscritos, con ocasión del cumplimiento de metas del Plan Nacional de Desarrollo 2010- 2014 “Prosperidad para todos”, se evidenció que el Convenio 200951-2009 mediante el cual se ejecutaron los proyectos de Puerto Inírida, Yumbo, Don Matías, Yopal, Chachaguí, se encuentra en “Legalización y cierre financiero por vencimiento de términos”, como se muestra en el siguiente cuadro: _x000a__x000a_Cuadro 63 - Relación de proyectos._x000a__x000a_En respuesta remitida a este ente de control, el ICBF aclara que “respecto al trámite de legalización de las edificaciones, es necesario precisar que el convenio 200951 de 2009 se encuentra en proceso de legalización y cierre financiero, se adelanta este trámite debido a que se generó la pérdida de competencia para liquidar, sin embargo a pesar de esto se está acopiando la información de la contratación a fin de realizar el cierre financiero y poder legalizar las inversiones realizadas”._x000a__x000a_Este acopio de información se refiere a acciones pertinentes con miras a obtener los soportes requeridos “…sin embargo a la fecha FONADE no ha remitido el informe de gestión final, como lo establece la cláusula TERCERA – OBLIGACIONES DE FONADE en el convenio.”"/>
    <s v="Situación que se originó por las deficiencias de seguimiento y control por parte de la administración del ICBF, en especial de la interventoría y supervisión contratadas y asignadas para tal efecto, lo cual puede conducir a un menoscabo de recursos del erario. _x000a_(...)_x000a_Lo anterior, debido a la inoportunidad e inobservancia del Procedimiento Gestión de Proyectos de Infraestructura (PR7 MPA1 P5), como de las deficiencias de seguimiento y control por parte de la administración del ICBF, en especial de la interventoría y supervisión contratadas y asignadas para tal efecto, lo cual puede conducir a un menoscabo de recursos del erario, en caso de que hubieran saldos a favor de la Entidad; máxime cuando los recursos invertidos hacen parte de la Política Pública de la Primera Infancia. _x000a__x000a_Hallazgo con presunta connotación disciplinaria."/>
    <s v="Realizar un plan de choque que permita  la liquidacion de los convenios competencia del Grupo de Infraestructura                 ( convenio 200951 -2009)"/>
    <s v="Realizar la revisión  documental del Convenio o contrato, para establecer que documentación que  hace falta en el archivo del ICBF, para requerir a FONADE"/>
    <s v="Informe "/>
    <n v="1"/>
    <d v="2015-10-01T00:00:00"/>
    <d v="2016-09-30T00:00:00"/>
    <n v="52.1"/>
    <m/>
    <n v="0"/>
    <n v="0"/>
    <e v="#REF!"/>
    <e v="#REF!"/>
    <m/>
    <s v="20/10/2015:_x000a_Que tipo de documento se formuló en la Uniddad de medida?? (Ej. Informe, relación de documentos existentes/faltantes requeridos para legalizar y liquidar, etc….) _x000a__x000a_Dirección Administrativa:  se ajusto la actividad respecto a la unidad de medida  Informe "/>
  </r>
  <r>
    <x v="13"/>
    <s v="Dirección Administrativa"/>
    <x v="0"/>
    <s v="Hallazgo N° 90. Competencia y Liquidación de contratos (A - D). Sede Nacional _x000a__x000a_• Liquidación_x000a__x000a_El ICBF en sus bases  de datos relaciona 1730 contratos que estando terminados no han sido liquidados, encontrando que de estos, 260 tienen vencidos los términos legales establecidos en las cláusulas contractuales y en el Artículo 11 de la Ley 1150 de 2007,modificatoria de la Ley 80 de 1993, queal tenor indica:  _x000a__x000a_“Artículo 11: Del plazo para la liquidación de los contratos.(...)”._x000a__x000a_Cuadro 62. Contratos sin liquidar - Prescritos._x000a_(...)_x000a__x000a_• Competencia: El ICBF cuenta con el Manual de Supervisión de Contratos y Convenios, el cual define claramente los lineamientos, reglas y responsabilidades que deberá cumplir la supervisión y la interventoría; en su función de la planeación, revisión y verificación a la ejecución de las obligaciones contractuales de los Contratistas, de tal manera que se cumplan con los compromisos adquiridos. _x000a__x000a_De igual forma dentro del Manual de Contratación, Título III, Fase Postcontractual, numeral 22 establece:“… La Dirección de Contratación o la dependencia que haga sus veces en las Direcciones Regionales realizará gestiones tendientes a liquidar los contratos y/o convenios de su competencia, una vez se alleguen los documentos soporte por parte del supervisor del contrato o convenio ejerciendo control y seguimiento…”._x000a__x000a_Así mismo, en el numeral 4.3. del citado manual, Actuaciones Legales Pos Contractuales, refiere:_x000a__x000a_“Una vez perdida la competencia para liquidar, únicamente es procedente emitir informe sobre dicha imposibilidad, indicando con precisión el cumplimiento de las obligaciones pactadas y del objeto contractual, así como la ejecución presupuestal del contrato, según el estado de cuenta emitido por la Dirección Financiera … se adelantará la revisión de la documentación soporte de ejecución del contrato, la misma requerida para el proceso de liquidación bilateral. Para el efecto el ICBF elaborará un acta denominada “Acta de Finalización y Cierre Financiero”, que será suscrita solamente por el supervisor y avalada por la Dirección de Contratación o quien haga sus veces en las Direccione Regionales, en la cual se dejará constancia de la perdida de competencia, y de la ejecución técnica y financiera del contrato. Finalmente, se ordenará el archivo del respectivo contrato, sin perjuicio de adelantar las acciones disciplinarias a que haya lugar”. _x000a__x000a_Mediante información aportada por el Grupo de Infraestructura sobre el estado de los convenios y/o contratos suscritos, con ocasión del cumplimiento de metas del Plan Nacional de Desarrollo 2010- 2014 “Prosperidad para todos”, se evidenció que el Convenio 200951-2009 mediante el cual se ejecutaron los proyectos de Puerto Inírida, Yumbo, Don Matías, Yopal, Chachaguí, se encuentra en “Legalización y cierre financiero por vencimiento de términos”, como se muestra en el siguiente cuadro: _x000a__x000a_Cuadro 63 - Relación de proyectos._x000a__x000a_En respuesta remitida a este ente de control, el ICBF aclara que “respecto al trámite de legalización de las edificaciones, es necesario precisar que el convenio 200951 de 2009 se encuentra en proceso de legalización y cierre financiero, se adelanta este trámite debido a que se generó la pérdida de competencia para liquidar, sin embargo a pesar de esto se está acopiando la información de la contratación a fin de realizar el cierre financiero y poder legalizar las inversiones realizadas”._x000a__x000a_Este acopio de información se refiere a acciones pertinentes con miras a obtener los soportes requeridos “…sin embargo a la fecha FONADE no ha remitido el informe de gestión final, como lo establece la cláusula TERCERA – OBLIGACIONES DE FONADE en el convenio.”"/>
    <m/>
    <s v="Realizar un plan de choque que permita  la liquidacion de los convenios competencia del Grupo de Infraestructura            ( convenio 200951 -2009)"/>
    <s v="Realizar  requerimiento  al contratista sobre la documentación que se requiere. "/>
    <s v=" Comunicación  - Actas de Reunion- Corrreos  "/>
    <n v="1"/>
    <d v="2015-10-01T00:00:00"/>
    <d v="2016-09-30T00:00:00"/>
    <n v="52.1"/>
    <m/>
    <n v="0"/>
    <n v="0"/>
    <e v="#REF!"/>
    <e v="#REF!"/>
    <m/>
    <s v="20/10/2015:_x000a_Definir a Quién se realiza el requerimiento? _x000a_Incluir actividades correspondientes al requerimiento de documentación del contrato para los contratos sin liquidar - prescritos (de acuerdo con el hallazgo). Ej: Aplicar las sanciones y/o garantias correspondientes. _x000a__x000a_Dirección Administrativo  se ajusto:  requerimiento al contratista"/>
  </r>
  <r>
    <x v="13"/>
    <s v="Dirección Administrativa"/>
    <x v="0"/>
    <s v="Hallazgo N° 90. Competencia y Liquidación de contratos (A - D). Sede Nacional _x000a__x000a_• Liquidación_x000a__x000a_El ICBF en sus bases  de datos relaciona 1730 contratos que estando terminados no han sido liquidados, encontrando que de estos, 260 tienen vencidos los términos legales establecidos en las cláusulas contractuales y en el Artículo 11 de la Ley 1150 de 2007,modificatoria de la Ley 80 de 1993, queal tenor indica:  _x000a__x000a_“Artículo 11: Del plazo para la liquidación de los contratos.(...)”._x000a__x000a_Cuadro 62. Contratos sin liquidar - Prescritos._x000a_(...)_x000a__x000a_• Competencia: El ICBF cuenta con el Manual de Supervisión de Contratos y Convenios, el cual define claramente los lineamientos, reglas y responsabilidades que deberá cumplir la supervisión y la interventoría; en su función de la planeación, revisión y verificación a la ejecución de las obligaciones contractuales de los Contratistas, de tal manera que se cumplan con los compromisos adquiridos. _x000a__x000a_De igual forma dentro del Manual de Contratación, Título III, Fase Postcontractual, numeral 22 establece:“… La Dirección de Contratación o la dependencia que haga sus veces en las Direcciones Regionales realizará gestiones tendientes a liquidar los contratos y/o convenios de su competencia, una vez se alleguen los documentos soporte por parte del supervisor del contrato o convenio ejerciendo control y seguimiento…”._x000a__x000a_Así mismo, en el numeral 4.3. del citado manual, Actuaciones Legales Pos Contractuales, refiere:_x000a__x000a_“Una vez perdida la competencia para liquidar, únicamente es procedente emitir informe sobre dicha imposibilidad, indicando con precisión el cumplimiento de las obligaciones pactadas y del objeto contractual, así como la ejecución presupuestal del contrato, según el estado de cuenta emitido por la Dirección Financiera … se adelantará la revisión de la documentación soporte de ejecución del contrato, la misma requerida para el proceso de liquidación bilateral. Para el efecto el ICBF elaborará un acta denominada “Acta de Finalización y Cierre Financiero”, que será suscrita solamente por el supervisor y avalada por la Dirección de Contratación o quien haga sus veces en las Direccione Regionales, en la cual se dejará constancia de la perdida de competencia, y de la ejecución técnica y financiera del contrato. Finalmente, se ordenará el archivo del respectivo contrato, sin perjuicio de adelantar las acciones disciplinarias a que haya lugar”. _x000a__x000a_Mediante información aportada por el Grupo de Infraestructura sobre el estado de los convenios y/o contratos suscritos, con ocasión del cumplimiento de metas del Plan Nacional de Desarrollo 2010- 2014 “Prosperidad para todos”, se evidenció que el Convenio 200951-2009 mediante el cual se ejecutaron los proyectos de Puerto Inírida, Yumbo, Don Matías, Yopal, Chachaguí, se encuentra en “Legalización y cierre financiero por vencimiento de términos”, como se muestra en el siguiente cuadro: _x000a__x000a_Cuadro 63 - Relación de proyectos._x000a__x000a_En respuesta remitida a este ente de control, el ICBF aclara que “respecto al trámite de legalización de las edificaciones, es necesario precisar que el convenio 200951 de 2009 se encuentra en proceso de legalización y cierre financiero, se adelanta este trámite debido a que se generó la pérdida de competencia para liquidar, sin embargo a pesar de esto se está acopiando la información de la contratación a fin de realizar el cierre financiero y poder legalizar las inversiones realizadas”._x000a__x000a_Este acopio de información se refiere a acciones pertinentes con miras a obtener los soportes requeridos “…sin embargo a la fecha FONADE no ha remitido el informe de gestión final, como lo establece la cláusula TERCERA – OBLIGACIONES DE FONADE en el convenio.”"/>
    <m/>
    <s v="Realizar un plan de choque que permita  la liquidacion de los convenios competencia del Grupo de Infraestructura           ( convenio 200951 -2009)  "/>
    <s v="Realizar el acta de finalización y cierre financiero, una   vez se obtenga todos los soportes   "/>
    <s v="Acta de finalización y Cierre Financiero "/>
    <n v="1"/>
    <d v="2015-10-01T00:00:00"/>
    <d v="2016-09-30T00:00:00"/>
    <n v="52.1"/>
    <m/>
    <n v="0"/>
    <n v="0"/>
    <e v="#REF!"/>
    <e v="#REF!"/>
    <m/>
    <s v="20/10/2015:_x000a_Ok. _x000a_Igualmente, se recomienda y reitera que para la gestión adelantada y relacionada por la Dirección Administrativa en el parrafo inferior (letras en rojo)  que la entidad  obtenga las Acta de entrega y recibo final a satisfacción con cantidades y valorizada en caso de las obras y/o remisión firmada por Almacenista ó Nota de despacho firmada con cantidades en caso de la dotación recibida de los contratos y convenios del asunto._x000a___________x000a_Se recuerda que los soportes requeridos en la Actividad No. 7 P.C. del Procedimiento de Gestión de Proyectros de Infraestructura PR7.MPA1.P5, previa a la legalización de los bienes y liquidación de los contratos y convenios son: &quot;las Acta de entrega y recibo final a satisfacción con cantidades y valorizada o remisión firmada por Almacenista ó Nota de despacho firmada con cantidades.&quot;  La Unidad de medida de esta actividad se realiza en atencion a que ya no se tiene competencia para liquidar  en el mes de septiembre se realizó reunion con FONADE  en la cual se comprometió mediante acta  a remitir lo solicitado. "/>
  </r>
  <r>
    <x v="14"/>
    <s v="Dirección Administrativa"/>
    <x v="0"/>
    <s v="Hallazgo N° 103. Centros de Desarrollo Infantil (A). Casanare y Nariño _x000a__x000a_• Casanare. Hacinamiento en CDI Creciendo Juntos_x000a__x000a_Manual operativo de servicio educación inicial, cuidado y nutrición en marco atención integral Primera Infancia. Estándar 40._x000a__x000a_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_x000a__x000a_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_x000a__x000a_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_x000a__x000a_• Nariño. Focalización de beneficiarios CDI Familiar_x000a_(...)"/>
    <s v="_x000a_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
    <s v="Apoyar a la Dirección Regional en la verificación  de estandares y condiciones de seguridad de las infraestructuras  de Primera Infancia, para el adecuado ejercicio  de la supervisión  de los contratos de aporte  ( OJO LO QUE ESTA PENDIETNE ES EL TRASLADO DE LOS NIÑOS POR PARTE DEL OPERADOR ) "/>
    <s v="Previa solicitud del Superivisor del Contrato de aporte realizar visita   al inmueble en compañía del supervisor y el operador  para la verificacion de las   condiciones de seguridad  de la infraestructura  y su eventual implicacion en el adecuado funcionamiento. "/>
    <s v="Informe de comisión   con  Diagnostico - Recomendaciones "/>
    <n v="1"/>
    <d v="2015-10-01T00:00:00"/>
    <d v="2016-09-30T00:00:00"/>
    <n v="52.1"/>
    <m/>
    <n v="0"/>
    <n v="0"/>
    <e v="#REF!"/>
    <e v="#REF!"/>
    <m/>
    <s v="20/10/2015:_x000a_VERIFICADO TRASLADO A PI. (06/10/2015 1:10) CON GLORIA NOVA._x000a__x000a_Dirección Administrativa:  Se solicito  traslado a primera Infacia  Justifiacion :  Hacinamiento en CDI creciendo Juntos – Casanare: Tema de la DIP operaciones, los supervisores de los centros zonales a los contratos de operación son los que deben realizar el seguimiento a la capacidad atendida por aula de acuerdo al índice ocupacional establecido por el ICBF, 1.5 m² por niño cuando son infraestructuras de adecuación y/o construidas anterior al 2012, 2m² por niño para infraestructuras nuevas. Focalización de Beneficiarios CDI Familiar –Nariño: Los criterios de focalización para una infraestructura son certificados dados por el centro zonal para las diferentes modalidades de atención (cantidad de beneficios del sector donde está ubicado la infraestructura) correspondiente al municipio y la operación para la infraestructura la genera la DIP._x000a__x000a_"/>
  </r>
  <r>
    <x v="14"/>
    <s v="Dirección Administrativa"/>
    <x v="0"/>
    <s v="Hallazgo N° 103. Centros de Desarrollo Infantil (A). Casanare y Nariño _x000a__x000a_• Casanare. Hacinamiento en CDI Creciendo Juntos_x000a__x000a_Manual operativo de servicio educación inicial, cuidado y nutrición en marco atención integral Primera Infancia. Estándar 40._x000a__x000a_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_x000a__x000a_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_x000a__x000a_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_x000a__x000a_• Nariño. Focalización de beneficiarios CDI Familiar_x000a_(...)"/>
    <m/>
    <s v="Apoyar a la Dirección Regional en la verificación  de estandares y condiciones de seguridad de las infraestructuras  de Primera Infancia, para el adecuado ejercicio  de la supervisión  de los contratos de aporte  "/>
    <s v="Previa solicitud del Superivisor del Contrato de aporte realizar visita   al inmueble en compañía del supervisor y el operador  para la verificacion de las   condiciones de seguridad  de la infraestructura  y su eventual implicacion en el adecuado funcionamiento. "/>
    <s v=" Acta  en la cual se comunica al supervisor del Contrato  las adecuaciones a realizar  por parte del operador para el cumpimiento de los estandares de infraestructura "/>
    <n v="1"/>
    <d v="2015-10-01T00:00:00"/>
    <d v="2016-09-30T00:00:00"/>
    <n v="52.1"/>
    <m/>
    <n v="0"/>
    <n v="0"/>
    <e v="#REF!"/>
    <e v="#REF!"/>
    <m/>
    <s v="20/10/2015:_x000a_VERIFICADO TRASLADO A PI. (06/10/2015 1:10) CON GLORIA NOVA._x000a__x000a___________x000a_Focalización de Beneficiarios CDI Familiar –Nariño: Los criterios de focalización para una infraestructura son certificados dados por el centro zonal para las diferentes modalidades de atención (cantidad de beneficios del sector donde está ubicado la infraestructura) correspondiente al municipio y la operación para la infraestructura la genera la DIP."/>
  </r>
  <r>
    <x v="15"/>
    <s v="Dirección Administrativa"/>
    <x v="0"/>
    <s v="Hallazgo N° 104. Registros y condiciones de atención (A-D). Nariño, Sucre y Vaupés _x000a__x000a_• Nariño. Conformación grupos para CDI y registros Cuéntame_x000a_(...)_x000a_Se encuentra que el ICBF conformó grupos para CDI, que no son consistentes con el Manual Operativo ya que no se tuvo en cuenta la capacidad instalada, la proporción de talento humano y el presupuesto del contrato, especialmente en el componente de infraestructura. _x000a_(...)_x000a__x000a_En cuanto al CDI “Semillitas de Vida” operado por la Fundación Renovar mediante contrato No. 161 de 2015, para atender 24 menores, no cuenta con la capacidad instalada de espacio requerida según los estándares y cupos atendidos, observándose hacinamiento de los menores y alimentos almacenados junto con material didáctico. _x000a_(...) _x000a__x000a_• Sucre. Condiciones de atención_x000a_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 (...)_x000a__x000a_• Vaupés. CDI modalidad institucional_x000a_(...)_x000a_El ICBF Regional Vaupés suscribió el Contrato de Aporte No. 59 de 2013 por $256,3 millones con el objeto de “Atender a la primera infancia en el marco de la estrategia ‘De cero a siempre’, de conformidad con las directrices, lineamientos y parámetros establecidos por el ICBF, en la modalidad de Centros de Desarrollo Infantil (CDI). (...)_x000a__x000a_La inobservancia de los lineamientos y manuales de la entidad pudieron afectar sustancialmente los deberes funcionales configurándose comportamientos posiblemente reprochables a la luz del estatuto disciplinario. _x000a__x000a_Hallazgo con presunta incidencia disciplinaria._x000a_Cuadro No.72. ICBF Regional Nariño_x000a_"/>
    <s v="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_x000a_Sucre: (...) 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Apoyar a la Dirección Regional en la verificación  de estandares y condiciones de seguridad de las infraestructuras  de Primera Infancia, para el adecuado ejercicio  de la supervisión  de los contratos de aporte "/>
    <s v="Previa solicitud del Superivisor del Contrato de aporte realizar visita   al inmueble en compañía del supervisor y el operador  para la verificacion de las   condiciones de seguridad  de la infraestructura  y su eventual implicacion en el adecuado funcionamiento. "/>
    <s v="Informe de comisión   con  Diagnostico - Recomendaciones "/>
    <n v="1"/>
    <d v="2015-10-01T00:00:00"/>
    <d v="2016-09-30T00:00:00"/>
    <n v="52.1"/>
    <m/>
    <n v="0"/>
    <n v="0"/>
    <e v="#REF!"/>
    <e v="#REF!"/>
    <m/>
    <s v="20/10/2015:_x000a_VERIFICADO TRASLADO A PI. (06/10/2015 1:10) CON GLORIA NOVA._x000a__x000a___________x000a_Dirección Administrativa:  Se solicitó traslado a primera infancia Hallazgo 104: DIP – Regional Nariño – Sucre - Vaupés_x000a_El  programa cuenta es liderado desde la DIP, los supervisores de los centros zonales a los contratos de operación son los que deben realizar el seguimiento a la capacidad atendida por aula de acuerdo al índice ocupacional establecido por el ICBF, 1.5 m² por niño cuando son infraestructuras de adecuación y/o construidas anterior al 2012, 2m² por niño para infraestructuras nuevas._x000a_"/>
  </r>
  <r>
    <x v="16"/>
    <s v="Dirección Administrativa"/>
    <x v="0"/>
    <s v="Hallazgo N° 108. Infraestructura física-baterías sanitarias del Hogar Infantil El Guambitario – Neiva (A - D). Huila_x000a__x000a_Operador: Fundación Amor y Vida._x000a__x000a_Anexo 12 -GIPI- “Guía de Transición de Infraestructuras a estándares de Estrategia Cero a Siempre del ICBF versión 02 de febrero de 2013”, establece: “1.2.12 Mantenimiento: Pintar muros interiores, resanes y acabados; Pintar de muros exteriores con pintura resistente al exterior. Resanes y acabados; Pintar fachada. _x000a_1.2.3 Adecuación de áreas de baños: Una batería de baños (aparato sanitario línea infantil + lavamanos) por cada 20 niños y niñas (mixto)”. _x000a_El anexo 40 GIPI de 2014, establece la “Evaluación de las condiciones físicas de los espacios, para unidades de Servicio de Hogares Infantiles”._x000a__x000a_La supervisión que debe ejercerse sobre la contratación oficial, está prevista en disposiciones de alcance nacional como las leyes 80 de 1993, 734 de 2002, 1150 de 2007 y 1474 de 2011, y normas internas del ICBF como la Resolución 366 de 2013 mediante la cual adopta su nuevo Manual de Supervisión, donde señala entre otros tópicos, las responsabilidades de los supervisores._x000a__x000a_En las instalaciones del Hogar Infantil El Guambitario, ubicado en Neiva se observa falta de mantenimiento, evidenciando mala conservación y estado de los muros: falta resane del pañete de paredes, impermeabilizar muros y pintura; así, como la falta de reparación de los daños en las instalaciones sanitarias. _x000a__x000a_Las baterías sanitarias del hogar infantil están diseñadas para personas adultas, las cuales no están acordes a las dimensiones para prestar el servicio a los niños."/>
    <s v="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
    <s v="Apoyar a la Dirección Regional en la verificación  de estandares y condiciones de seguridad de las infraestructuras  de Primera Infancia, para el adecuado ejercicio  de la supervisión  de los contratos de aporte  "/>
    <s v=" Realizar visita   al inmueble en compañía del  supervisor del Centro Zonal  y del Ente Territorial para la verificacion de las   condiciones de seguridad  de la infraestructura  y su eventual implicacion en el adecuado funcionamiento. "/>
    <s v=" Acta  en la cual se comunica al supervisor del Centro Zonal y al Ente territorial quien es el propierario  las adecuaciones a realizar  por parte del operador para el cumpimiento de los estandares de infraestructura "/>
    <n v="1"/>
    <d v="2015-10-01T00:00:00"/>
    <d v="2016-09-30T00:00:00"/>
    <n v="52.1"/>
    <m/>
    <n v="0"/>
    <n v="0"/>
    <e v="#REF!"/>
    <e v="#REF!"/>
    <m/>
    <s v="20/10/2015:_x000a_SE REITERO TRASLADO A PI. CON GLORIA NOVA. FALTA VERIFICAR_x000a__x000a________________x000a_???  Dirección Adminsitrativa: •         Hallazgo 108: _x000a_Hogar Infantil El Guambitario – Neiva  Huila:  Propiedad del Municipio. _x000a_"/>
  </r>
  <r>
    <x v="16"/>
    <s v="Dirección Administrativa"/>
    <x v="0"/>
    <s v="Hallazgo N° 108. Infraestructura física-baterías sanitarias del Hogar Infantil El Guambitario – Neiva (A - D). Huila_x000a__x000a_Operador: Fundación Amor y Vida._x000a__x000a_Anexo 12 -GIPI- “Guía de Transición de Infraestructuras a estándares de Estrategia Cero a Siempre del ICBF versión 02 de febrero de 2013”, establece: “1.2.12 Mantenimiento: Pintar muros interiores, resanes y acabados; Pintar de muros exteriores con pintura resistente al exterior. Resanes y acabados; Pintar fachada. _x000a_1.2.3 Adecuación de áreas de baños: Una batería de baños (aparato sanitario línea infantil + lavamanos) por cada 20 niños y niñas (mixto)”. _x000a_El anexo 40 GIPI de 2014, establece la “Evaluación de las condiciones físicas de los espacios, para unidades de Servicio de Hogares Infantiles”._x000a__x000a_La supervisión que debe ejercerse sobre la contratación oficial, está prevista en disposiciones de alcance nacional como las leyes 80 de 1993, 734 de 2002, 1150 de 2007 y 1474 de 2011, y normas internas del ICBF como la Resolución 366 de 2013 mediante la cual adopta su nuevo Manual de Supervisión, donde señala entre otros tópicos, las responsabilidades de los supervisores._x000a__x000a_En las instalaciones del Hogar Infantil El Guambitario, ubicado en Neiva se observa falta de mantenimiento, evidenciando mala conservación y estado de los muros: falta resane del pañete de paredes, impermeabilizar muros y pintura; así, como la falta de reparación de los daños en las instalaciones sanitarias. _x000a__x000a_Las baterías sanitarias del hogar infantil están diseñadas para personas adultas, las cuales no están acordes a las dimensiones para prestar el servicio a los niños."/>
    <m/>
    <s v="Apoyar a la Dirección Regional en la verificación  de estandares y condiciones de seguridad de las infraestructuras  de Primera Infancia, para el adecuado ejercicio  de la supervisión  de los contratos de aporte  "/>
    <s v=" Realizar  oficio informando al ente territorial  las adecuaciones a realizar "/>
    <s v="Oficio "/>
    <n v="1"/>
    <d v="2015-10-01T00:00:00"/>
    <d v="2016-09-30T00:00:00"/>
    <n v="52.1"/>
    <m/>
    <n v="0"/>
    <n v="0"/>
    <e v="#REF!"/>
    <e v="#REF!"/>
    <m/>
    <s v="20/10/2015:_x000a_SE REITERO TRASLADO A PI. CON GLORIA NOVA. FALTA VERIFICAR."/>
  </r>
  <r>
    <x v="17"/>
    <s v="Dirección Administrativa"/>
    <x v="0"/>
    <s v="Hallazgo N° 111. Seguimiento y Monitoreo Recursos Conpes (A). Sede Nacional_x000a__x000a_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_x000a__x000a_Adicionalmente, el documento Conpes 109 le solicitó al Ministerio de la Protección Social, al Ministerio de Educación Nacional, y al Departamento Nacional de Planeación: _x000a_(...)_x000a_Esta misma norma asigna al Ministerio de la Protección Social, al Ministerio de Educación Nacional y al Instituto Colombiano de Bienestar Familiar: _x000a_a) Coordinar la implementación de las estrategias para el mejoramiento de las condiciones de vida y del entorno de los niños y niñas de 0 a 6 años para garantizar su desarrollo integral. _x000a_(...)_x000a__x000a_De igual manera en el Documento Conpes 162, se le solicita al Ministerio de Educación Nacional, al Ministerio de Salud y Protección Social, al Ministerio de Cultura y al Instituto Colombiano de Bienestar Familiar:_x000a__x000a_- “Prestar asistencia técnica a las entidades territoriales para la adecuada aplicación de los recursos,  conforme a las directrices y lineamientos incorporados en el presente documento, para lo cual, deberán precisar claramente su esquema de seguimiento._x000a__x000a_- Realizar el seguimiento, monitoreo y evaluación a la ejecución de los recursos asignados a los distritos, municipios y a los departamentos de Amazonas, Guainía y Vichada (por sus áreas no municipalizadas), y presentar al Conpes y al Consejo Nacional de Política Social un informe anual con el resultado de dichas actividades”._x000a__x000a_El ICBF expidió la Resolución 1732 de 2013, como mecanismo mediante el cual se aprovechan las herramientas disponibles en el gobierno nacional, para hacer seguimiento de la inversión territorial de los recursos de Primera Infancia. En el Artículo 5, se establece que las entidades responsables deben reportar inicialmente la inversión realizada con los recursos asignados por el Documento Conpes 152 de 2012 al Sistema CHIP, así:_x000a__x000a_a) Informaciónde los recursos del SGP, asignados para la Atención Integral de la Primera Infancia para Infraestructura:_x000a__x000a_1. Finalización de obras inconclusas y suspendidas con viabilidad técnica y operativa que fueron iniciadas con recursos distribuidos por los Documentos Conpes115de 2008 y123de 2009._x000a__x000a_2. Adecuación de infraestructuras existentes para la Atención Integral a la Primera Infancia (se entiende por adecuación la intervención a nivel físico de una infraestructura que busque mejorar las condiciones de operación de la misma, en cuanto a saneamiento básico, cumplimiento de estándares de operación, falta de mantenimiento preventivo y todas aquellas actividades encaminadas para tal fin)._x000a__x000a_3. Construcción de nuevos Centros de Desarrollo Infantil para la Atención Integral a la Primera Infancia, o ampliación de infraestructuras de acuerdo con los estándares establecidos por la Estrategia de Cero a Siempre, que permitan la atención de la población infantil;_x000a_(...)_x000a__x000a_d) Información de los recursos del SGP, asignados para la Atención Integral de la Primera Infancia, para mobiliario de Primera Infancia para bibliotecas públicas de la Red Nacional de Bibliotecas Públicas”._x000a__x000a_Las asignaciones a los municipios desde el 2008 por el Conpes fueron de:_x000a_115 de 2008 distribuyó: $270.240 millones _x000a_123 de 2009 distribuyó: $ 360.833 millones_x000a_152 de 2012 distribuyó: $ 64.478 millones_x000a_162 de 2013 distribuyó: $ 430.822 millones_x000a__x000a_El ICBF, mediante radicado I-2015-030517-0101 del 28-04-15, refiere como resultado del análisis del reporte realizado por Entes territoriales en la herramienta CHIP, con corte a septiembre 2014 lo siguiente:_x000a_Cuadro No. 81._x000a__x000a_Como conclusión, de acuerdo con la información reportada por los municipios, el Conpes 152 está ejecutado en el 67.5%, hay un 32.5 % pendiente de ser ejecutado por los municipios. El Conpes 162 está ejecutado en el 43.1%, hay un 59.6% pendiente por ejecutar._x000a__x000a_Del total de los 1102 municipios del país hay reporte ante el sistema CHIP en las diferentes líneas de inversión de 790 municipios. _x000a__x000a_Al revisar los datos reportados en el Seguimiento Módulo de Seguimiento de Infraestructura (MSI) con respecto a la ejecución de los recursos Conpes en los diferentes departamentos se observa los Departamentos de Amazonas, Guainía, Guaviare y Vichada con el porcentaje más bajo en ejecución de recursos._x000a_Cuadro No.82. Reporte de seguimiento Módulo de Seguimiento de Infraestructura (MSI)._x000a__x000a_Pese a que la responsabilidad de la ejecución es del municipio y que la información aportada es insumo para el análisis territorial de la política y de la inversión, se presesnta bajo reporte y de baja ejecución del CONPES 162 de 2013."/>
    <s v="Por lo anterior, se evidencian debilidades por parte del Instituto en cuanto al seguimiento, monitoreo y evaluación de los recursos asignados en los Conpes, puesto que la asistencia técnica brindada a las entidades territoriales para la adecuada aplicación de los recursos, conforme a las directrices y lineamientos establecidos no es suficiente ni oportuna, prueba de ello es que durante el periodo de mayo de 2013 a octubre de 2014, tan solo se visitaron 407 municipios de los 1102 que tiene el país (38%)._x000a__x000a_Estos hechos impiden que se cuente con una información veraz, de calidad y suficientemente amplia que permita orientar las decisiones con respecto a esos recursos. Adicionalmente, se genera el riesgo de que los mismos sean invertidos en distintas líneas de infraestructura de los entornos de educación inicial, incumpliéndose con el objeto para el cual fueron destinados dichos recursos, como es la atención integral a la Primera Infancia._x000a_"/>
    <s v="  Mejorar  y fortalecer el seguimiento  y acompañamiento por parte del grupo de Infraestructura  respecto a los recursos  CONPES   "/>
    <s v="Realizar las activades requeridas para obtener un procedimiento de seguimiento de infraestructuras construidas con recursos CONPES, mediante el cual se delimite la  responsabilidad del  ICBF en su papel de seguimiento y acompañamiento.   "/>
    <s v="Documento del procedimiento"/>
    <n v="1"/>
    <d v="2015-10-01T00:00:00"/>
    <d v="2016-09-30T00:00:00"/>
    <n v="52.1"/>
    <m/>
    <n v="0"/>
    <n v="0"/>
    <e v="#REF!"/>
    <e v="#REF!"/>
    <m/>
    <s v="20/10/2015:_x000a_OK_x000a__x000a___________x000a_ ?"/>
  </r>
  <r>
    <x v="17"/>
    <s v="Dirección Administrativa"/>
    <x v="0"/>
    <s v="Hallazgo N° 111. Seguimiento y Monitoreo Recursos Conpes (A). Sede Nacional_x000a__x000a_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_x000a__x000a_Adicionalmente, el documento Conpes 109 le solicitó al Ministerio de la Protección Social, al Ministerio de Educación Nacional, y al Departamento Nacional de Planeación: _x000a_(...)_x000a_Esta misma norma asigna al Ministerio de la Protección Social, al Ministerio de Educación Nacional y al Instituto Colombiano de Bienestar Familiar: _x000a_a) Coordinar la implementación de las estrategias para el mejoramiento de las condiciones de vida y del entorno de los niños y niñas de 0 a 6 años para garantizar su desarrollo integral. _x000a_(...)_x000a__x000a_De igual manera en el Documento Conpes 162, se le solicita al Ministerio de Educación Nacional, al Ministerio de Salud y Protección Social, al Ministerio de Cultura y al Instituto Colombiano de Bienestar Familiar:_x000a__x000a_- “Prestar asistencia técnica a las entidades territoriales para la adecuada aplicación de los recursos,  conforme a las directrices y lineamientos incorporados en el presente documento, para lo cual, deberán precisar claramente su esquema de seguimiento._x000a__x000a_- Realizar el seguimiento, monitoreo y evaluación a la ejecución de los recursos asignados a los distritos, municipios y a los departamentos de Amazonas, Guainía y Vichada (por sus áreas no municipalizadas), y presentar al Conpes y al Consejo Nacional de Política Social un informe anual con el resultado de dichas actividades”._x000a__x000a_El ICBF expidió la Resolución 1732 de 2013, como mecanismo mediante el cual se aprovechan las herramientas disponibles en el gobierno nacional, para hacer seguimiento de la inversión territorial de los recursos de Primera Infancia. En el Artículo 5, se establece que las entidades responsables deben reportar inicialmente la inversión realizada con los recursos asignados por el Documento Conpes 152 de 2012 al Sistema CHIP, así:_x000a__x000a_a) Informaciónde los recursos del SGP, asignados para la Atención Integral de la Primera Infancia para Infraestructura:_x000a__x000a_1. Finalización de obras inconclusas y suspendidas con viabilidad técnica y operativa que fueron iniciadas con recursos distribuidos por los Documentos Conpes115de 2008 y123de 2009._x000a__x000a_2. Adecuación de infraestructuras existentes para la Atención Integral a la Primera Infancia (se entiende por adecuación la intervención a nivel físico de una infraestructura que busque mejorar las condiciones de operación de la misma, en cuanto a saneamiento básico, cumplimiento de estándares de operación, falta de mantenimiento preventivo y todas aquellas actividades encaminadas para tal fin)._x000a__x000a_3. Construcción de nuevos Centros de Desarrollo Infantil para la Atención Integral a la Primera Infancia, o ampliación de infraestructuras de acuerdo con los estándares establecidos por la Estrategia de Cero a Siempre, que permitan la atención de la población infantil;_x000a_(...)_x000a__x000a_d) Información de los recursos del SGP, asignados para la Atención Integral de la Primera Infancia, para mobiliario de Primera Infancia para bibliotecas públicas de la Red Nacional de Bibliotecas Públicas”._x000a__x000a_Las asignaciones a los municipios desde el 2008 por el Conpes fueron de:_x000a_115 de 2008 distribuyó: $270.240 millones _x000a_123 de 2009 distribuyó: $ 360.833 millones_x000a_152 de 2012 distribuyó: $ 64.478 millones_x000a_162 de 2013 distribuyó: $ 430.822 millones_x000a__x000a_El ICBF, mediante radicado I-2015-030517-0101 del 28-04-15, refiere como resultado del análisis del reporte realizado por Entes territoriales en la herramienta CHIP, con corte a septiembre 2014 lo siguiente:_x000a_Cuadro No. 81._x000a__x000a_Como conclusión, de acuerdo con la información reportada por los municipios, el Conpes 152 está ejecutado en el 67.5%, hay un 32.5 % pendiente de ser ejecutado por los municipios. El Conpes 162 está ejecutado en el 43.1%, hay un 59.6% pendiente por ejecutar._x000a__x000a_Del total de los 1102 municipios del país hay reporte ante el sistema CHIP en las diferentes líneas de inversión de 790 municipios. _x000a__x000a_Al revisar los datos reportados en el Seguimiento Módulo de Seguimiento de Infraestructura (MSI) con respecto a la ejecución de los recursos Conpes en los diferentes departamentos se observa los Departamentos de Amazonas, Guainía, Guaviare y Vichada con el porcentaje más bajo en ejecución de recursos._x000a_Cuadro No.82. Reporte de seguimiento Módulo de Seguimiento de Infraestructura (MSI)._x000a__x000a_Pese a que la responsabilidad de la ejecución es del municipio y que la información aportada es insumo para el análisis territorial de la política y de la inversión, se presesnta bajo reporte y de baja ejecución del CONPES 162 de 2013."/>
    <m/>
    <s v="  Mejorar  y fortalecer el seguimiento  y acompañamiento por parte del grupo de Infraestructura  respecto a los recursos  CONPES   "/>
    <s v="Actualizar el MSI con la información del año 2014 y 2015"/>
    <s v="Resporte Modulo (Cuadro en excel)"/>
    <n v="1"/>
    <d v="2015-10-01T00:00:00"/>
    <d v="2016-09-30T00:00:00"/>
    <n v="52.1"/>
    <m/>
    <n v="0"/>
    <n v="0"/>
    <e v="#REF!"/>
    <e v="#REF!"/>
    <m/>
    <s v="20/10/2015:_x000a_Ok._x000a__x000a_________x000a_Por que reporte en excel, sí el  MSI es una herramienta de seguimiento, cuya implementación  se encuentra como actividad en el anterior PM CGR 2014-2016 Administrativa?  El reporte que  genera el MSI  es un excel "/>
  </r>
  <r>
    <x v="17"/>
    <s v="Dirección Administrativa"/>
    <x v="0"/>
    <s v="Hallazgo N° 111. Seguimiento y Monitoreo Recursos Conpes (A). Sede Nacional_x000a__x000a_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_x000a__x000a_Adicionalmente, el documento Conpes 109 le solicitó al Ministerio de la Protección Social, al Ministerio de Educación Nacional, y al Departamento Nacional de Planeación: _x000a_(...)_x000a_Esta misma norma asigna al Ministerio de la Protección Social, al Ministerio de Educación Nacional y al Instituto Colombiano de Bienestar Familiar: _x000a_a) Coordinar la implementación de las estrategias para el mejoramiento de las condiciones de vida y del entorno de los niños y niñas de 0 a 6 años para garantizar su desarrollo integral. _x000a_(...)_x000a__x000a_De igual manera en el Documento Conpes 162, se le solicita al Ministerio de Educación Nacional, al Ministerio de Salud y Protección Social, al Ministerio de Cultura y al Instituto Colombiano de Bienestar Familiar:_x000a__x000a_- “Prestar asistencia técnica a las entidades territoriales para la adecuada aplicación de los recursos,  conforme a las directrices y lineamientos incorporados en el presente documento, para lo cual, deberán precisar claramente su esquema de seguimiento._x000a__x000a_- Realizar el seguimiento, monitoreo y evaluación a la ejecución de los recursos asignados a los distritos, municipios y a los departamentos de Amazonas, Guainía y Vichada (por sus áreas no municipalizadas), y presentar al Conpes y al Consejo Nacional de Política Social un informe anual con el resultado de dichas actividades”._x000a__x000a_El ICBF expidió la Resolución 1732 de 2013, como mecanismo mediante el cual se aprovechan las herramientas disponibles en el gobierno nacional, para hacer seguimiento de la inversión territorial de los recursos de Primera Infancia. En el Artículo 5, se establece que las entidades responsables deben reportar inicialmente la inversión realizada con los recursos asignados por el Documento Conpes 152 de 2012 al Sistema CHIP, así:_x000a__x000a_a) Informaciónde los recursos del SGP, asignados para la Atención Integral de la Primera Infancia para Infraestructura:_x000a__x000a_1. Finalización de obras inconclusas y suspendidas con viabilidad técnica y operativa que fueron iniciadas con recursos distribuidos por los Documentos Conpes115de 2008 y123de 2009._x000a__x000a_2. Adecuación de infraestructuras existentes para la Atención Integral a la Primera Infancia (se entiende por adecuación la intervención a nivel físico de una infraestructura que busque mejorar las condiciones de operación de la misma, en cuanto a saneamiento básico, cumplimiento de estándares de operación, falta de mantenimiento preventivo y todas aquellas actividades encaminadas para tal fin)._x000a__x000a_3. Construcción de nuevos Centros de Desarrollo Infantil para la Atención Integral a la Primera Infancia, o ampliación de infraestructuras de acuerdo con los estándares establecidos por la Estrategia de Cero a Siempre, que permitan la atención de la población infantil;_x000a_(...)_x000a__x000a_d) Información de los recursos del SGP, asignados para la Atención Integral de la Primera Infancia, para mobiliario de Primera Infancia para bibliotecas públicas de la Red Nacional de Bibliotecas Públicas”._x000a__x000a_Las asignaciones a los municipios desde el 2008 por el Conpes fueron de:_x000a_115 de 2008 distribuyó: $270.240 millones _x000a_123 de 2009 distribuyó: $ 360.833 millones_x000a_152 de 2012 distribuyó: $ 64.478 millones_x000a_162 de 2013 distribuyó: $ 430.822 millones_x000a__x000a_El ICBF, mediante radicado I-2015-030517-0101 del 28-04-15, refiere como resultado del análisis del reporte realizado por Entes territoriales en la herramienta CHIP, con corte a septiembre 2014 lo siguiente:_x000a_Cuadro No. 81._x000a__x000a_Como conclusión, de acuerdo con la información reportada por los municipios, el Conpes 152 está ejecutado en el 67.5%, hay un 32.5 % pendiente de ser ejecutado por los municipios. El Conpes 162 está ejecutado en el 43.1%, hay un 59.6% pendiente por ejecutar._x000a__x000a_Del total de los 1102 municipios del país hay reporte ante el sistema CHIP en las diferentes líneas de inversión de 790 municipios. _x000a__x000a_Al revisar los datos reportados en el Seguimiento Módulo de Seguimiento de Infraestructura (MSI) con respecto a la ejecución de los recursos Conpes en los diferentes departamentos se observa los Departamentos de Amazonas, Guainía, Guaviare y Vichada con el porcentaje más bajo en ejecución de recursos._x000a_Cuadro No.82. Reporte de seguimiento Módulo de Seguimiento de Infraestructura (MSI)._x000a__x000a_Pese a que la responsabilidad de la ejecución es del municipio y que la información aportada es insumo para el análisis territorial de la política y de la inversión, se presesnta bajo reporte y de baja ejecución del CONPES 162 de 2013."/>
    <m/>
    <s v="  Mejorar  y fortalecer el seguimiento  y acompañamiento por parte del grupo de Infraestructura  respecto a los recursos  CONPES   "/>
    <s v="Realizar seguimiento de la información reportada por los Entes Territoriales a traves de la remision  de  oficios a los municpios omisos del periodo Jun- Sep 2015"/>
    <s v="Oficios "/>
    <n v="1"/>
    <d v="2015-10-01T00:00:00"/>
    <d v="2016-09-30T00:00:00"/>
    <n v="52.1"/>
    <m/>
    <n v="0"/>
    <n v="0"/>
    <e v="#REF!"/>
    <e v="#REF!"/>
    <m/>
    <s v="20/10/2015:_x000a_Ok."/>
  </r>
  <r>
    <x v="18"/>
    <s v="Dirección Administrativa"/>
    <x v="0"/>
    <s v="Hallazgo N° 116. Legalización de inmuebles de Política Pública Primera Infancia (A). Sede Nacional _x000a__x000a_El ICBF cuenta con el Procedimiento Gestión de Proyectos de Infraestructura (PR7 MPA1 P5), allí se establece: “… que para recibir del ejecutor la infraestructura y entregarla al Área solicitante responsable de la prestación del servicio (...) y entregar al grupo de Bienes, los soportes aceptados para la legalización corresponden al: Acta de entrega y recibo final a satisfacción con cantidades y valorizada o remisión firmada por Almacenista o Nota de despacho firmada con cantidades. El acta de entrega y recibo de la Infraestructura debe ser remitida, debidamente diligenciada, valorizada y discriminando los aportes del ICBF. De existir dotación, se debe adjuntar la relación cuantificada y valorizada, conforme al balance financiero del convenio”._x000a__x000a_Adicionalmente, plantea como actividad No. 8 (...)_x000a_El procedimiento finaliza con la solicitud a la Dirección de Contratación la liquidación del convenio y/o contrato, adjuntando los soportes para la liquidación del convenio, de acuerdo con el Manual de Contratación, y elaboración del Acta de Liquidación._x000a__x000a_De acuerdo con la respuesta aportada por el Grupo de Infraestructura de la Entidad, se infiere que a la fecha se han legalizado trece (13) obras de infraestructuras de las 73 que hacen parte del cumplimiento a la meta del PND; no obstante contar con 57 que iniciaron operación desde el 2013 hacia atrás._x000a_Cuadro No.101. Relación de Inmuebles Legalizados por el ICBF._x000a_(...)_x000a__x000a_"/>
    <s v="Esto evidencia la inoportunidad en la gestión de legalización de los bienes por parte de los Grupos de Infraestructura y de Bienes del ICBF, lo que trae como consecuencia que los procesos de liquidación se dilaten y se pierda la competencia para liquidar. F91"/>
    <s v="Adelantar las acciones correspondientes con la finalidad  de lograr la legalizacion final o parcial de los  bienes  pendientes por legalizar."/>
    <s v="Realizar la revisión documental y acopío de las acta de entregas y recibo final a satisfacción con cantidades y valorizada en el archivo del ICBF, requeridas para la legalizacion de las obras.  "/>
    <s v="Informe "/>
    <n v="1"/>
    <d v="2015-10-01T00:00:00"/>
    <d v="2016-09-30T00:00:00"/>
    <n v="52.1"/>
    <m/>
    <n v="0"/>
    <n v="0"/>
    <e v="#REF!"/>
    <e v="#REF!"/>
    <m/>
    <s v="20/10/2015:_x000a_Ok._x000a__x000a_______________x000a_Que tipo de documento? (Ej. Infome, cuadro control, etc)"/>
  </r>
  <r>
    <x v="18"/>
    <s v="Dirección Administrativa"/>
    <x v="0"/>
    <s v="Hallazgo N° 116. Continuación_x000a_(…)_x000a__x000a_Así mismo, se observan falencias en la modalidad de contratación para aquellos casos en donde la ejecución es realizada por un tercero (principalmente FONADE), ya que la entidad señala que: _x000a__x000a_“ … para poder proceder a la legalización de un bien mueble o inmueble que sea construido o adquirido a través de los contratos y convenios que supervisa el Grupo de Infraestructura Inmobiliaria, es necesario definir el costo real del bien, requisito indispensable para su registro en el sistema de información (Seven). Esto se define con las Actas de entrega del proyecto, en las cuales se incluyen los valores a que haya lugar por concepto de Estudios y Diseños, Obra, Interventoría y Dotación. En los Convenios en donde la ejecución es realizada a través de un tercero, estos valores solo se podrán obtener con la liquidación de la contratación derivada por parte del tercero ejecutor. Así pues, aunque una obra se encuentre terminada, la legalización del bien, o inclusive la reclasificación para sacarla de la cuenta ‘Construcciones en curso’ y pasarla a la cuenta ‘Bienes pendientes por legalizar’, solo se podrá hacer tan pronto se conozca el valor definitivo del proyecto, lo cual por la naturaleza misma del convenio (realización de obras) puede tomar bastante tiempo, inclusive superando los términos legales para liquidación del contrato._x000a__x000a_Ahora bien, en la mayoría de los casos, el ICBF suscribe convenios para realizar intervenciones en diferentes partes del país. En estos casos, es necesario concluir la totalidad de las inversiones y obtener el valor específico de cada uno de los proyectos, para proceder a legalizar los bienes, haciendo los ajustes necesarios en la Regionalización inicialmente planteada”."/>
    <s v="Lo anterior, debido a lafalta de seguimiento, control, diligencia jurídico administrativa y deficiencias de control interno sobre los bienes inmuebles construidos para la implementación de la Política Pública de la Primera Infancia, dado queno se evidenció un inventario actualizado y ajustado, que dé cuenta sobre el estado real de su titularización, contabilización y aseguramiento, afectando además la revelación en los Estados Contables."/>
    <s v="Adelantar las acciones correspondientes con la finalidad  de lograr la legalizacion final o parcial de los  bienes  pendientes por legalizar."/>
    <s v="Realizar requerimiento a los contratistas para obtener las acta de entregas y recibo final a satisfacción con cantidades y valorizada o su equivalente       "/>
    <s v="Comunicación - Actas - Correo "/>
    <n v="1"/>
    <d v="2015-10-01T00:00:00"/>
    <d v="2016-09-30T00:00:00"/>
    <n v="52.1"/>
    <m/>
    <n v="0"/>
    <n v="0"/>
    <e v="#REF!"/>
    <e v="#REF!"/>
    <m/>
    <s v="20/10/2015:_x000a_Ok._x000a__x000a_________x000a_especificar los &quot;anteriores soportes&quot;. ok_x000a__x000a_"/>
  </r>
  <r>
    <x v="18"/>
    <s v="Dirección Administrativa"/>
    <x v="0"/>
    <s v="Hallazgo N° 116. Continuación_x000a_(…)_x000a__x000a_Así mismo, se observan falencias en la modalidad de contratación para aquellos casos en donde la ejecución es realizada por un tercero (principalmente FONADE), ya que la entidad señala que: _x000a__x000a_“ … para poder proceder a la legalización de un bien mueble o inmueble que sea construido o adquirido a través de los contratos y convenios que supervisa el Grupo de Infraestructura Inmobiliaria, es necesario definir el costo real del bien, requisito indispensable para su registro en el sistema de información (Seven). Esto se define con las Actas de entrega del proyecto, en las cuales se incluyen los valores a que haya lugar por concepto de Estudios y Diseños, Obra, Interventoría y Dotación. En los Convenios en donde la ejecución es realizada a través de un tercero, estos valores solo se podrán obtener con la liquidación de la contratación derivada por parte del tercero ejecutor. Así pues, aunque una obra se encuentre terminada, la legalización del bien, o inclusive la reclasificación para sacarla de la cuenta ‘Construcciones en curso’ y pasarla a la cuenta ‘Bienes pendientes por legalizar’, solo se podrá hacer tan pronto se conozca el valor definitivo del proyecto, lo cual por la naturaleza misma del convenio (realización de obras) puede tomar bastante tiempo, inclusive superando los términos legales para liquidación del contrato._x000a__x000a_Ahora bien, en la mayoría de los casos, el ICBF suscribe convenios para realizar intervenciones en diferentes partes del país. En estos casos, es necesario concluir la totalidad de las inversiones y obtener el valor específico de cada uno de los proyectos, para proceder a legalizar los bienes, haciendo los ajustes necesarios en la Regionalización inicialmente planteada”."/>
    <m/>
    <s v="Adelantar las acciones correspondientes con la finalidad  de lograr la legalizacion final o parcial de los  bienes  pendientes por legalizar."/>
    <s v="Realizar  memorando con destino al Grupo de  bienes  con soportes obtenidos luego del requierimiento.    "/>
    <s v="Memorando "/>
    <n v="1"/>
    <d v="2015-10-01T00:00:00"/>
    <d v="2016-09-30T00:00:00"/>
    <n v="52.1"/>
    <m/>
    <n v="0"/>
    <n v="0"/>
    <e v="#REF!"/>
    <e v="#REF!"/>
    <m/>
    <s v="20/10/2015:_x000a_Ok."/>
  </r>
  <r>
    <x v="18"/>
    <s v="Dirección Administrativa"/>
    <x v="0"/>
    <s v="Hallazgo N° 116. Continuación_x000a_(…)_x000a__x000a_Así mismo, se observan falencias en la modalidad de contratación para aquellos casos en donde la ejecución es realizada por un tercero (principalmente FONADE), ya que la entidad señala que: _x000a__x000a_“ … para poder proceder a la legalización de un bien mueble o inmueble que sea construido o adquirido a través de los contratos y convenios que supervisa el Grupo de Infraestructura Inmobiliaria, es necesario definir el costo real del bien, requisito indispensable para su registro en el sistema de información (Seven). Esto se define con las Actas de entrega del proyecto, en las cuales se incluyen los valores a que haya lugar por concepto de Estudios y Diseños, Obra, Interventoría y Dotación. En los Convenios en donde la ejecución es realizada a través de un tercero, estos valores solo se podrán obtener con la liquidación de la contratación derivada por parte del tercero ejecutor. Así pues, aunque una obra se encuentre terminada, la legalización del bien, o inclusive la reclasificación para sacarla de la cuenta ‘Construcciones en curso’ y pasarla a la cuenta ‘Bienes pendientes por legalizar’, solo se podrá hacer tan pronto se conozca el valor definitivo del proyecto, lo cual por la naturaleza misma del convenio (realización de obras) puede tomar bastante tiempo, inclusive superando los términos legales para liquidación del contrato._x000a__x000a_Ahora bien, en la mayoría de los casos, el ICBF suscribe convenios para realizar intervenciones en diferentes partes del país. En estos casos, es necesario concluir la totalidad de las inversiones y obtener el valor específico de cada uno de los proyectos, para proceder a legalizar los bienes, haciendo los ajustes necesarios en la Regionalización inicialmente planteada”."/>
    <m/>
    <s v="Adelantar las acciones correspondientes con la finalidad  de lograr la legalizacion final o parcial de los  bienes  pendientes por legalizar."/>
    <s v="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
    <s v="Memorando"/>
    <n v="1"/>
    <d v="2015-10-01T00:00:00"/>
    <d v="2016-09-30T00:00:00"/>
    <n v="52.1"/>
    <m/>
    <n v="0"/>
    <n v="0"/>
    <e v="#REF!"/>
    <e v="#REF!"/>
    <m/>
    <s v="20/10/2015:_x000a_Ok."/>
  </r>
  <r>
    <x v="18"/>
    <s v="Dirección Administrativa"/>
    <x v="0"/>
    <s v="Hallazgo N° 116. Continuación_x000a_(…)_x000a__x000a_Así mismo, se observan falencias en la modalidad de contratación para aquellos casos en donde la ejecución es realizada por un tercero (principalmente FONADE), ya que la entidad señala que: _x000a__x000a_“ … para poder proceder a la legalización de un bien mueble o inmueble que sea construido o adquirido a través de los contratos y convenios que supervisa el Grupo de Infraestructura Inmobiliaria, es necesario definir el costo real del bien, requisito indispensable para su registro en el sistema de información (Seven). Esto se define con las Actas de entrega del proyecto, en las cuales se incluyen los valores a que haya lugar por concepto de Estudios y Diseños, Obra, Interventoría y Dotación. En los Convenios en donde la ejecución es realizada a través de un tercero, estos valores solo se podrán obtener con la liquidación de la contratación derivada por parte del tercero ejecutor. Así pues, aunque una obra se encuentre terminada, la legalización del bien, o inclusive la reclasificación para sacarla de la cuenta ‘Construcciones en curso’ y pasarla a la cuenta ‘Bienes pendientes por legalizar’, solo se podrá hacer tan pronto se conozca el valor definitivo del proyecto, lo cual por la naturaleza misma del convenio (realización de obras) puede tomar bastante tiempo, inclusive superando los términos legales para liquidación del contrato._x000a__x000a_Ahora bien, en la mayoría de los casos, el ICBF suscribe convenios para realizar intervenciones en diferentes partes del país. En estos casos, es necesario concluir la totalidad de las inversiones y obtener el valor específico de cada uno de los proyectos, para proceder a legalizar los bienes, haciendo los ajustes necesarios en la Regionalización inicialmente planteada”."/>
    <m/>
    <s v="Adelantar las acciones correspondientes con la finalidad  de lograr la legalizacion final o parcial de los  bienes  pendientes por legalizar."/>
    <s v="Realizar informe  frente a las obras o proyectos que no obtuvimos soportes para estudiar las acciones a tomar  en cada caso concreto "/>
    <s v="Informe "/>
    <n v="1"/>
    <d v="2015-10-01T00:00:00"/>
    <d v="2016-09-30T00:00:00"/>
    <n v="52.1"/>
    <m/>
    <n v="0"/>
    <n v="0"/>
    <e v="#REF!"/>
    <e v="#REF!"/>
    <m/>
    <s v="20/10/2015:_x000a_Se reitera lo recomendado en el anterior parrafo. Ej: Aplicar las sanciones y/o garantias respectivas del contrato. _x000a__x000a_Dirección Administrativa:  se deja en forma general l para estudiar en cada caso concreto las acciones a tomar   _x000a__x000a____________x000a_Se recomienda revisar la aplocación de las clausulas de las garantias contratuales.  Dirección Adminsitrativa:   Se tendra en cuenta en el momento  del analisis de las acciones. "/>
  </r>
  <r>
    <x v="19"/>
    <s v="Dirección Administrativa"/>
    <x v="0"/>
    <s v="Hallazgo N° 117. Infraestructura Política Pública de Primera Infancia (A - D). Sede Nacional _x000a__x000a_La Ley1474 de2011,por la cualsedictan normas orientadas a fortalecer los mecanismos de prevención, investigación y sanción de actos de corrupción y la efectividad del control de la gestión pública, dispone en su Artículo 83 con relación a la supervisión e interventoría contractual: (...)_x000a__x000a_El ICBF cuenta con el Manual de Supervisión de Contratos y Convenios, el cual define claramente los lineamientos, reglas y responsabilidades que deberá cumplir la supervisión y la interventoría. Dentro de las funciones y/o actividades del supervisor relacionadas con el componente administrativo están:  “2.2.2. Organizar la documentación (...)_x000a_2.2.3. Enviar la documentación que se origine dentro de la ejecución (...)_x000a_2.2.4. Presentar informes sobre el estado y avance de la ejecución (...)”_x000a_(...)_x000a__x000a_La Dirección de Contratación señaló: “se constata que la documentación generada durante la ejecución del contrato no es enviada en forma oportuna y periódica a la Oficina de Gestión Documental (para nuestro caso Archivo de la Dirección de Contratación), por parte de la interventoría o supervisión del contrato. La observación es clara en el sentido de evidenciar que no reposan informes periódicos que den cuenta del estado y avance de la ejecución contractual de los mismos. En ese sentido es importante precisar que el archivo de gestión de la Dirección de Contratación se encarga de la custodia de los expedientes …pero la responsabilidad del envío de la documentación a ingresar en las carpetas respectivas, recae directamente en el supervisor del contrato. (para el caso que nos ocupa, Infraestructura)”."/>
    <s v="La CGR observó que los supervisores de los convenios de infraestructura no cumplen con las tres funciones y/o actividades anteriormente mencionadas, debido que no consignan toda la documentación originada en desarrollo de la ejecución contractual en las carpetas oficiales de éstos y no efectúan la remisión periódica de la información a la Oficina de Gestión Documental."/>
    <s v="Realizar el  seguimiento mensual del envio de la documentación a la dirección de contratación"/>
    <s v="Remitir  la documentación de los convenios e informes de supervisión  a la Dirección de Contratación"/>
    <s v="   cuadro control excel  de remision Memorando a la Dirección de contratación"/>
    <n v="1"/>
    <d v="2015-10-01T00:00:00"/>
    <d v="2016-09-30T00:00:00"/>
    <n v="52.1"/>
    <m/>
    <n v="0"/>
    <n v="0"/>
    <e v="#REF!"/>
    <e v="#REF!"/>
    <m/>
    <s v="20/10/2015:_x000a_Ok."/>
  </r>
  <r>
    <x v="19"/>
    <s v="Dirección Administrativa"/>
    <x v="0"/>
    <s v="Hallazgo N° 117. Continuación._x000a__x000a_Adicionalmente, el ICBF no aclaró la ubicación de los informes de supervisión de los proyectos requeridos, por lo se genera incertidumbre acerca de su existencia._x000a_(...)_x000a_Dado lo anterior, se pone en riesgo el manejo de los recursos públicos y la integridad de los beneficiarios de los programas de la Primera Infancia, dado que no hay certeza sobre la calidad de la obras, pues de éstas se genera incertidumbre sobre el cumplimiento de las especificaciones técnicas exigidas en el contrato. Hallazgo  con  presunta incidencia  disciplinaria."/>
    <m/>
    <s v="Realizar el  seguimiento mensual del envio de la documentación a la dirección de contratación"/>
    <s v="Implementar una heramienta  de seguimiento y control  de  los informes de supervision,  en el que se incluyan  informacion resumen  de los mismos  ( actividades tecnicas,  avances , etc) "/>
    <s v="Cuadro Control excel"/>
    <n v="1"/>
    <d v="2015-10-01T00:00:00"/>
    <d v="2016-09-30T00:00:00"/>
    <n v="52.1"/>
    <m/>
    <n v="0"/>
    <n v="0"/>
    <e v="#REF!"/>
    <e v="#REF!"/>
    <m/>
    <s v="20/10/2015:_x000a_Ok._x000a__x000a___________x000a_OK"/>
  </r>
  <r>
    <x v="20"/>
    <s v="Dirección Administrativa"/>
    <x v="0"/>
    <s v="Hallazgo N° 118. Contrato de obra 78-Col-F y-14 CDI municipio Valle del Guamuez (A-D) Putumayo._x000a__x000a_Artículo 2, 209, 339 y 341 de la Constitución Política de Colombia; Artículos 3, 4, 25 numerales 6, 7, 12 a 14, artículo 26 numeral 3, artículo 30 numerales 1 y 2  y artículo 51 de la Ley 80 de 1993, Artículo 3 de la Ley 152 de 1994 en sus literales f) y k), artículo 17 del Decreto 111 de 1996, artículo 8 de la Ley 42 de 1993; Artículo 34 numeral 1 de la Ley 734 del 5 de febrero de 2002. _x000a__x000a_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_x000a__x000a_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_x000a__x000a_- Cantidad ejecutada menor a la contratada:_x000a__x000a_Para definir el alcance de las actividades del contrato se procede a su estimación utilizando la técnica sensorial y mediante herramientas de medida o instrumental de longitud como lo es distanciómetro láser, cinta métrica y flexómetro, y para su posicionamiento se recurrió al GPS o Sistema de Posicionamiento Global._x000a__x000a_Cuadro No.102. Cuantificación Cantidad Ejecutada. Vs. la Contratada._x000a__x000a_- Actividades de obra con anomalías:_x000a__x000a_De la revisión física de la obra adelantada se evidenciaron las siguientes anomalías en área de cocina, aulas y lavandería, así:_x000a__x000a_a)  Humedad de piso en cocina por fluidos que ascienden de abajo hacia la superficie._x000a_b) Humedad en ventanería proyectante en lámina en área de cocina._x000a_c) Gotera en cielo raso y campana extractora en área de cocina._x000a_d) Desprendimiento de revoque ventana área de planta eléctrica._x000a_e) Desprendimiento de bisagra puerta corrediza en aula No. 4._x000a_f) Empozamiento de aula lluvia en aula caminadores entrada principal._x000a_g) Fisuramiento de acabado de piso en aula No. 2_x000a_h) Agrietamiento de repello muro en sala cuna puntual esquina._x000a_i) Desajuste de puerta en acero Aula No. 4_x000a_j) Empozamiento de agua lluvia en aula caminadores fachada posterior._x000a_k) Contraflujo en sumidero en zona de lavandería._x000a_l) Inconsistencia en funcionamiento de dos toma corrientes dobles en lavandería._x000a__x000a_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_x000a__x000a_Este hallazgo tiene presunta connotación disciplinaria."/>
    <s v=" "/>
    <s v="Mejorar y fortalecer la supervisión de los convenios y contratos ."/>
    <s v="Realizar un informe con las comisiones realizadas por el Grupo de infraestructura  en  el CDI del municipio del Valle del Guamez "/>
    <s v="Informe "/>
    <n v="1"/>
    <d v="2015-10-01T00:00:00"/>
    <d v="2016-09-30T00:00:00"/>
    <n v="52.1"/>
    <m/>
    <n v="0"/>
    <n v="0"/>
    <e v="#REF!"/>
    <e v="#REF!"/>
    <m/>
    <s v="20/10/2015:_x000a_Sí es del mismo Grupo de infraestructura al que se le solicita los informes, se recomienda redactar la actividad con, por ejemplo: Realizar un informe con las comisiones realizadas por el Grupo de infraestructura._x000a__x000a_Dirección Administrativa:  Se ajusta la actividad _x000a__x000a_________x000a_No es claro a quien se solicita el informe si las comisiones las realiza el mismo GII? "/>
  </r>
  <r>
    <x v="20"/>
    <s v="Dirección Administrativa"/>
    <x v="0"/>
    <s v="Hallazgo N° 118. Contrato de obra 78-Col-F y-14 CDI municipio Valle del Guamuez (A-D) Putumayo._x000a__x000a_Artículo 2, 209, 339 y 341 de la Constitución Política de Colombia; Artículos 3, 4, 25 numerales 6, 7, 12 a 14, artículo 26 numeral 3, artículo 30 numerales 1 y 2  y artículo 51 de la Ley 80 de 1993, Artículo 3 de la Ley 152 de 1994 en sus literales f) y k), artículo 17 del Decreto 111 de 1996, artículo 8 de la Ley 42 de 1993; Artículo 34 numeral 1 de la Ley 734 del 5 de febrero de 2002. _x000a__x000a_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_x000a__x000a_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_x000a__x000a_- Cantidad ejecutada menor a la contratada:_x000a__x000a_Para definir el alcance de las actividades del contrato se procede a su estimación utilizando la técnica sensorial y mediante herramientas de medida o instrumental de longitud como lo es distanciómetro láser, cinta métrica y flexómetro, y para su posicionamiento se recurrió al GPS o Sistema de Posicionamiento Global._x000a__x000a_Cuadro No.102. Cuantificación Cantidad Ejecutada. Vs. la Contratada._x000a__x000a_- Actividades de obra con anomalías:_x000a__x000a_De la revisión física de la obra adelantada se evidenciaron las siguientes anomalías en área de cocina, aulas y lavandería, así:_x000a__x000a_a)  Humedad de piso en cocina por fluidos que ascienden de abajo hacia la superficie._x000a_b) Humedad en ventanería proyectante en lámina en área de cocina._x000a_c) Gotera en cielo raso y campana extractora en área de cocina._x000a_d) Desprendimiento de revoque ventana área de planta eléctrica._x000a_e) Desprendimiento de bisagra puerta corrediza en aula No. 4._x000a_f) Empozamiento de aula lluvia en aula caminadores entrada principal._x000a_g) Fisuramiento de acabado de piso en aula No. 2_x000a_h) Agrietamiento de repello muro en sala cuna puntual esquina._x000a_i) Desajuste de puerta en acero Aula No. 4_x000a_j) Empozamiento de agua lluvia en aula caminadores fachada posterior._x000a_k) Contraflujo en sumidero en zona de lavandería._x000a_l) Inconsistencia en funcionamiento de dos toma corrientes dobles en lavandería._x000a__x000a_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_x000a__x000a_Este hallazgo tiene presunta connotación disciplinaria."/>
    <m/>
    <s v="Mejorar y fortalecer la supervisión de los convenios y contratos ."/>
    <s v="Realizar solicitud a la interventoria para que aclare las situaciones  presentadas respecto a cantidades  ejecutudas  y   las anomalias que presenta la obra "/>
    <s v="Comunicación "/>
    <n v="1"/>
    <d v="2015-10-01T00:00:00"/>
    <d v="2016-09-30T00:00:00"/>
    <n v="52.1"/>
    <m/>
    <n v="0"/>
    <n v="0"/>
    <e v="#REF!"/>
    <e v="#REF!"/>
    <m/>
    <s v="20/10/2015:_x000a_Ok._x000a_____________x000a_Favor formular una actividad que trate las observaciones de la CGR, debido a que ya se surtió el tiempo que tubo la Dirección Administrativa para aclarar las observaciones de la CGR._x000a__x000a_Se recomienda formular acciones y actividades que traten lo obsertvado por la CGR:_x000a_&quot;Cantidad ejecutada menor a la contratada: (...)&quot;_x000a_&quot;Actividades de obra con anomalías: (...)&quot;  _x000a__x000a_Dirección administrativa:  Se ajusto  lo solicitado _x000a__x000a_"/>
  </r>
  <r>
    <x v="20"/>
    <s v="Dirección Administrativa"/>
    <x v="0"/>
    <s v="Hallazgo N° 118. Contrato de obra 78-Col-F y-14 CDI municipio Valle del Guamuez (A-D) Putumayo._x000a__x000a_Artículo 2, 209, 339 y 341 de la Constitución Política de Colombia; Artículos 3, 4, 25 numerales 6, 7, 12 a 14, artículo 26 numeral 3, artículo 30 numerales 1 y 2  y artículo 51 de la Ley 80 de 1993, Artículo 3 de la Ley 152 de 1994 en sus literales f) y k), artículo 17 del Decreto 111 de 1996, artículo 8 de la Ley 42 de 1993; Artículo 34 numeral 1 de la Ley 734 del 5 de febrero de 2002. _x000a__x000a_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_x000a__x000a_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_x000a__x000a_- Cantidad ejecutada menor a la contratada:_x000a__x000a_Para definir el alcance de las actividades del contrato se procede a su estimación utilizando la técnica sensorial y mediante herramientas de medida o instrumental de longitud como lo es distanciómetro láser, cinta métrica y flexómetro, y para su posicionamiento se recurrió al GPS o Sistema de Posicionamiento Global._x000a__x000a_Cuadro No.102. Cuantificación Cantidad Ejecutada. Vs. la Contratada._x000a__x000a_- Actividades de obra con anomalías:_x000a__x000a_De la revisión física de la obra adelantada se evidenciaron las siguientes anomalías en área de cocina, aulas y lavandería, así:_x000a__x000a_a)  Humedad de piso en cocina por fluidos que ascienden de abajo hacia la superficie._x000a_b) Humedad en ventanería proyectante en lámina en área de cocina._x000a_c) Gotera en cielo raso y campana extractora en área de cocina._x000a_d) Desprendimiento de revoque ventana área de planta eléctrica._x000a_e) Desprendimiento de bisagra puerta corrediza en aula No. 4._x000a_f) Empozamiento de aula lluvia en aula caminadores entrada principal._x000a_g) Fisuramiento de acabado de piso en aula No. 2_x000a_h) Agrietamiento de repello muro en sala cuna puntual esquina._x000a_i) Desajuste de puerta en acero Aula No. 4_x000a_j) Empozamiento de agua lluvia en aula caminadores fachada posterior._x000a_k) Contraflujo en sumidero en zona de lavandería._x000a_l) Inconsistencia en funcionamiento de dos toma corrientes dobles en lavandería._x000a__x000a_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_x000a__x000a_Este hallazgo tiene presunta connotación disciplinaria."/>
    <m/>
    <s v="Mejorar y fortalecer la supervisión de los convenios y contratos ."/>
    <s v="Progamar con la interventoria  y el Grupo de Infraestructura del  ICBF, una  vez se obtenga respuesta por escrito, una  visita en sitio  para aclarar la situación presentada "/>
    <s v="Informe de comisión   - Acta "/>
    <n v="1"/>
    <d v="2015-10-01T00:00:00"/>
    <d v="2016-09-30T00:00:00"/>
    <n v="52.1"/>
    <m/>
    <n v="0"/>
    <n v="0"/>
    <e v="#REF!"/>
    <e v="#REF!"/>
    <m/>
    <s v="20/10/2015:_x000a_Se recomienda realizar las actividades de: Verificar en sitio  junto con interventoria, el estado de las actividades observadas por CGR, cuya unidad es el Acta; posteriormente, Realizar un informe del estado de las actividades observadas por la CGR, con la información documental y la recolectada en sitio, cuya unidad es el Informe. _x000a__x000a_Dirección Administrativa  se agrego una nueva actividad de acuerdo con la recomendacion. "/>
  </r>
  <r>
    <x v="20"/>
    <s v="Dirección Administrativa"/>
    <x v="0"/>
    <s v="Hallazgo N° 118. Contrato de obra 78-Col-F y-14 CDI municipio Valle del Guamuez (A-D) Putumayo._x000a__x000a_Artículo 2, 209, 339 y 341 de la Constitución Política de Colombia; Artículos 3, 4, 25 numerales 6, 7, 12 a 14, artículo 26 numeral 3, artículo 30 numerales 1 y 2  y artículo 51 de la Ley 80 de 1993, Artículo 3 de la Ley 152 de 1994 en sus literales f) y k), artículo 17 del Decreto 111 de 1996, artículo 8 de la Ley 42 de 1993; Artículo 34 numeral 1 de la Ley 734 del 5 de febrero de 2002. _x000a__x000a_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_x000a__x000a_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_x000a__x000a_- Cantidad ejecutada menor a la contratada:_x000a__x000a_Para definir el alcance de las actividades del contrato se procede a su estimación utilizando la técnica sensorial y mediante herramientas de medida o instrumental de longitud como lo es distanciómetro láser, cinta métrica y flexómetro, y para su posicionamiento se recurrió al GPS o Sistema de Posicionamiento Global._x000a__x000a_Cuadro No.102. Cuantificación Cantidad Ejecutada. Vs. la Contratada._x000a__x000a_- Actividades de obra con anomalías:_x000a__x000a_De la revisión física de la obra adelantada se evidenciaron las siguientes anomalías en área de cocina, aulas y lavandería, así:_x000a__x000a_a)  Humedad de piso en cocina por fluidos que ascienden de abajo hacia la superficie._x000a_b) Humedad en ventanería proyectante en lámina en área de cocina._x000a_c) Gotera en cielo raso y campana extractora en área de cocina._x000a_d) Desprendimiento de revoque ventana área de planta eléctrica._x000a_e) Desprendimiento de bisagra puerta corrediza en aula No. 4._x000a_f) Empozamiento de aula lluvia en aula caminadores entrada principal._x000a_g) Fisuramiento de acabado de piso en aula No. 2_x000a_h) Agrietamiento de repello muro en sala cuna puntual esquina._x000a_i) Desajuste de puerta en acero Aula No. 4_x000a_j) Empozamiento de agua lluvia en aula caminadores fachada posterior._x000a_k) Contraflujo en sumidero en zona de lavandería._x000a_l) Inconsistencia en funcionamiento de dos toma corrientes dobles en lavandería._x000a__x000a_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_x000a__x000a_Este hallazgo tiene presunta connotación disciplinaria."/>
    <m/>
    <s v="Mejorar y fortalecer la supervisión de los convenios y contratos ."/>
    <s v="Realizar un informe del estado de las actividades observadas por la CGR, con la información documental y la recolectada en sitio.  "/>
    <s v="Informe "/>
    <n v="1"/>
    <d v="2015-10-01T00:00:00"/>
    <d v="2016-09-30T00:00:00"/>
    <n v="52.1"/>
    <m/>
    <n v="0"/>
    <n v="0"/>
    <e v="#REF!"/>
    <e v="#REF!"/>
    <m/>
    <m/>
  </r>
  <r>
    <x v="20"/>
    <s v="Dirección Administrativa"/>
    <x v="0"/>
    <s v="Hallazgo N° 118. Contrato de obra 78-Col-F y-14 CDI municipio Valle del Guamuez (A-D) Putumayo._x000a__x000a_Artículo 2, 209, 339 y 341 de la Constitución Política de Colombia; Artículos 3, 4, 25 numerales 6, 7, 12 a 14, artículo 26 numeral 3, artículo 30 numerales 1 y 2  y artículo 51 de la Ley 80 de 1993, Artículo 3 de la Ley 152 de 1994 en sus literales f) y k), artículo 17 del Decreto 111 de 1996, artículo 8 de la Ley 42 de 1993; Artículo 34 numeral 1 de la Ley 734 del 5 de febrero de 2002. _x000a__x000a_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_x000a__x000a_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_x000a__x000a_- Cantidad ejecutada menor a la contratada:_x000a__x000a_Para definir el alcance de las actividades del contrato se procede a su estimación utilizando la técnica sensorial y mediante herramientas de medida o instrumental de longitud como lo es distanciómetro láser, cinta métrica y flexómetro, y para su posicionamiento se recurrió al GPS o Sistema de Posicionamiento Global._x000a__x000a_Cuadro No.102. Cuantificación Cantidad Ejecutada. Vs. la Contratada._x000a__x000a_- Actividades de obra con anomalías:_x000a__x000a_De la revisión física de la obra adelantada se evidenciaron las siguientes anomalías en área de cocina, aulas y lavandería, así:_x000a__x000a_a)  Humedad de piso en cocina por fluidos que ascienden de abajo hacia la superficie._x000a_b) Humedad en ventanería proyectante en lámina en área de cocina._x000a_c) Gotera en cielo raso y campana extractora en área de cocina._x000a_d) Desprendimiento de revoque ventana área de planta eléctrica._x000a_e) Desprendimiento de bisagra puerta corrediza en aula No. 4._x000a_f) Empozamiento de aula lluvia en aula caminadores entrada principal._x000a_g) Fisuramiento de acabado de piso en aula No. 2_x000a_h) Agrietamiento de repello muro en sala cuna puntual esquina._x000a_i) Desajuste de puerta en acero Aula No. 4_x000a_j) Empozamiento de agua lluvia en aula caminadores fachada posterior._x000a_k) Contraflujo en sumidero en zona de lavandería._x000a_l) Inconsistencia en funcionamiento de dos toma corrientes dobles en lavandería._x000a__x000a_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_x000a__x000a_Este hallazgo tiene presunta connotación disciplinaria."/>
    <m/>
    <s v="Mejorar y fortalecer la supervisión de los convenios y contratos ."/>
    <s v="Implementar una heramienta  de seguimiento y control  de  los informes de supervision,  en el que se incluyan  informacion resumen   sobre  las  actividades tecnicas en el desarrollo de los contratos,  avance, etc.    "/>
    <s v="Cuadro excel_x000a_"/>
    <n v="1"/>
    <d v="2015-10-01T00:00:00"/>
    <d v="2016-09-30T00:00:00"/>
    <n v="52.1"/>
    <m/>
    <n v="0"/>
    <n v="0"/>
    <e v="#REF!"/>
    <e v="#REF!"/>
    <m/>
    <s v="20/10/2015:_x000a_Mejorar la redacción por que no se entiende el concepto de la actividad,  propongo la siguiente redacción, teniendo en cuenta el escrito por la Dir. Adm. en la casilla ACTIVIDAD: &quot;Incluir en los informes de supervisión la información técnica del desarrollo del contrato (resumen de las actividades, avances, etc), como herramienta de seguimiento y control de la supervisión.&quot; _x000a__x000a_ Dirección Administrativa:   Se ajusto lo solicitado;  es un cuadro excel resumen de la informacion de  la supervision "/>
  </r>
  <r>
    <x v="21"/>
    <s v="Dirección Administrativa"/>
    <x v="0"/>
    <s v="Hallazgo N° 119. CDI “Huellitas Mágicas”. Barrancabermeja – Santander (A). Sede Nacional_x000a__x000a_Por requerimiento del equipo auditor, el ICBF mediante correo del 27 de abril de 2015 refiere que el CDI “Huellitas Mágicas” no se encuentra en operación._x000a_Cuadro No.103. Reporte del Estado del CDI Barrancabermeja (Santander)_x000a__x000a_El Instituto en comunicado N° I-2015- 035358-0101 del 15-05-2015 informó que:  “El CDI ‘Huellitas Mágicas’ se construyó en el marco del Convenio 071 de 2010. Terminada la infraestructura el CDI entró en operación y funcionamiento durante el 2013 mediante contrato de aporte N° 68-26-2013-323, desde marzo hasta diciembre de la misma anualidad. Es de precisar que CAFABA sería el operador en la fase III del convenio por un término de 20 años. _x000a__x000a_Debido al incumplimiento del contrato en mención, el ICBF suscribió los contratos de aporte 68262014-324 y 68262014-403 de 2014 celebrados con FUNDASALUD para brindar atención a 240 niños._x000a__x000a_(… ) para esta vigencia se siguen atendiendo 240 niños y niñas, mediante contrato de aportes No. 68262015-303, con el Operador UNION TEMPORAL CRECER CON ÉXITO, quienes están ubicados en dos sedes (CDI SIN ARRIENDO) y a su vez se han realizado acercamientos con el operador de la Tercera Fase CAFABA, quien presentó propuesta de cofinanciación la cual ya fue revisada por la Regional y se está adelantando el proceso precontractual”.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
    <s v="Esta situación se genera por deficiencias de seguimiento y control por parte del ICBF, a la operación del CDI y debilidades en la supervisión de los contratos."/>
    <s v="  Apoyar a la Dirección Regional en la verificación  de estandares y condiciones de seguridad de las infraestructuras  de Primera Infancia, para el adecuado ejercicio  de la supervisión  de los contratos de aporte      "/>
    <s v="Previa solicitud  por parte de la Dirección de Primera Infancia   programar  a traves de la Dirección Regional o  Grupo de Infraestructura  visita al inmueble  en compañía del supervisor y el operador  para la verificacion de las   condiciones de seguridad  de la infraestructura  y su eventual implicacion en el adecuado funcionamiento. "/>
    <s v="Informe de comisión   con  Diagnostico - Recomendaciones "/>
    <n v="1"/>
    <d v="2015-10-01T00:00:00"/>
    <d v="2016-09-30T00:00:00"/>
    <n v="52.1"/>
    <m/>
    <n v="0"/>
    <n v="0"/>
    <e v="#REF!"/>
    <e v="#REF!"/>
    <m/>
    <s v="20/10/2015:_x000a_VERIFICADO TRASLADO A PI. (06/10/2015 1:10) CON GLORIA NOVA._x000a__x000a______________x000a_Se solicitó traslado por parte de la Dirección Administrativa"/>
  </r>
  <r>
    <x v="21"/>
    <s v="Dirección Administrativa"/>
    <x v="0"/>
    <s v="Hallazgo N° 119. CDI “Huellitas Mágicas”. Barrancabermeja – Santander (A). Sede Nacional_x000a__x000a_Por requerimiento del equipo auditor, el ICBF mediante correo del 27 de abril de 2015 refiere que el CDI “Huellitas Mágicas” no se encuentra en operación._x000a_Cuadro No.103. Reporte del Estado del CDI Barrancabermeja (Santander)_x000a__x000a_El Instituto en comunicado N° I-2015- 035358-0101 del 15-05-2015 informó que:  “El CDI ‘Huellitas Mágicas’ se construyó en el marco del Convenio 071 de 2010. Terminada la infraestructura el CDI entró en operación y funcionamiento durante el 2013 mediante contrato de aporte N° 68-26-2013-323, desde marzo hasta diciembre de la misma anualidad. Es de precisar que CAFABA sería el operador en la fase III del convenio por un término de 20 años. _x000a__x000a_Debido al incumplimiento del contrato en mención, el ICBF suscribió los contratos de aporte 68262014-324 y 68262014-403 de 2014 celebrados con FUNDASALUD para brindar atención a 240 niños._x000a__x000a_(… ) para esta vigencia se siguen atendiendo 240 niños y niñas, mediante contrato de aportes No. 68262015-303, con el Operador UNION TEMPORAL CRECER CON ÉXITO, quienes están ubicados en dos sedes (CDI SIN ARRIENDO) y a su vez se han realizado acercamientos con el operador de la Tercera Fase CAFABA, quien presentó propuesta de cofinanciación la cual ya fue revisada por la Regional y se está adelantando el proceso precontractual”.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
    <m/>
    <s v="  Apoyar a la Dirección Regional en la verificación  de estandares y condiciones de seguridad de las infraestructuras  de Primera Infancia, para el adecuado ejercicio  de la supervisión  de los contratos de aporte      "/>
    <s v="Previa solicitud  por parte de la Dirección de Primera Infancia   programar  a traves de la Dirección Regional o  Grupo de Infraestructura  visita al inmueble  en compañía del supervisor y el operador  para la verificacion de las   condiciones de seguridad  de la infraestructura  y su eventual implicacion en el adecuado funcionamiento. "/>
    <s v="Acta de visita  _x000a__x000a_"/>
    <n v="1"/>
    <d v="2015-10-01T00:00:00"/>
    <d v="2016-09-30T00:00:00"/>
    <n v="52.1"/>
    <m/>
    <n v="0"/>
    <n v="0"/>
    <e v="#REF!"/>
    <e v="#REF!"/>
    <m/>
    <s v="20/10/2015:_x000a_VERIFICADO TRASLADO A PI. (06/10/2015 1:10) CON GLORIA NOVA._x000a__x000a______________x000a_Se solicitó traslado por parte de la Dirección Administrativa"/>
  </r>
  <r>
    <x v="21"/>
    <s v="Dirección Administrativa"/>
    <x v="0"/>
    <s v="Hallazgo N° 119. CDI “Huellitas Mágicas”. Barrancabermeja – Santander (A). Sede Nacional_x000a__x000a_Por requerimiento del equipo auditor, el ICBF mediante correo del 27 de abril de 2015 refiere que el CDI “Huellitas Mágicas” no se encuentra en operación._x000a_Cuadro No.103. Reporte del Estado del CDI Barrancabermeja (Santander)_x000a__x000a_El Instituto en comunicado N° I-2015- 035358-0101 del 15-05-2015 informó que:  “El CDI ‘Huellitas Mágicas’ se construyó en el marco del Convenio 071 de 2010. Terminada la infraestructura el CDI entró en operación y funcionamiento durante el 2013 mediante contrato de aporte N° 68-26-2013-323, desde marzo hasta diciembre de la misma anualidad. Es de precisar que CAFABA sería el operador en la fase III del convenio por un término de 20 años. _x000a__x000a_Debido al incumplimiento del contrato en mención, el ICBF suscribió los contratos de aporte 68262014-324 y 68262014-403 de 2014 celebrados con FUNDASALUD para brindar atención a 240 niños._x000a__x000a_(… ) para esta vigencia se siguen atendiendo 240 niños y niñas, mediante contrato de aportes No. 68262015-303, con el Operador UNION TEMPORAL CRECER CON ÉXITO, quienes están ubicados en dos sedes (CDI SIN ARRIENDO) y a su vez se han realizado acercamientos con el operador de la Tercera Fase CAFABA, quien presentó propuesta de cofinanciación la cual ya fue revisada por la Regional y se está adelantando el proceso precontractual”.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
    <m/>
    <s v="  Apoyar a la Dirección Regional en la verificación  de estandares y condiciones de seguridad de las infraestructuras  de Primera Infancia, para el adecuado ejercicio  de la supervisión  de los contratos de aporte      "/>
    <s v="Realizar  reporte en el Programa de Mantenimiento con la finalidad de conocer si se requiere o no adecuación para las infraestructuras de nuestra propiedad .  "/>
    <s v="Cuadro Porgrama de Mantenimiento "/>
    <n v="1"/>
    <d v="2015-10-01T00:00:00"/>
    <d v="2016-09-30T00:00:00"/>
    <n v="52.1"/>
    <m/>
    <n v="0"/>
    <n v="0"/>
    <e v="#REF!"/>
    <e v="#REF!"/>
    <m/>
    <s v="20/10/2015:_x000a_VERIFICADO TRASLADO A PI. (06/10/2015 1:10) CON GLORIA NOVA._x000a__x000a______________x000a_Se solicitó traslado por parte de la Dirección Administrativa"/>
  </r>
  <r>
    <x v="22"/>
    <s v="Dirección Administrativa"/>
    <x v="0"/>
    <s v="Hallazgo N° 120. Características espaciales CDI (A - IP). Tolima_x000a__x000a_Según la Guía de Ejecución de Infraestructura Jardines Infantiles para Atención a la Primera Infancia versión Abril 2011 “el Instituto Colombiano de Bienestar Familiar estableció las normas de carácter técnico básicas para la elaboración de los estudios, diseños técnicos y la construcción de los Jardines Infantiles para la Atención a la Primera Infancia y estipuló el alcance de los estudios y diseños, y las características espaciales; la calidad, tipo y modo de empleo de los materiales que se usarán en la construcción”. _x000a_Criterio que no se cumplió en lo siguiente:_x000a_(...)_x000a_CDI Ciudad Musical_x000a_- En la sala cuna se encuentra que en el área lactario no se dispone de una estufa._x000a_- Todas las puertas de la edificación abren hacia el interior, la guía especifica que la puerta de acceso debe abrir hacia el exterior, de tal forma que permita la fácil evacuación._x000a_- La altura de los enchapes de todos los baños no cumplen con la altura mínima de 1.80m._x000a_- El club infantil debe estar dotado con un depósito de 12m2 y el que se construyó en esta área de aprendizaje es de 3.66m2._x000a_- El baño de discapacitados no contiene espejo de pared._x000a_- El parque infantil debe tener una superficie en grama sintética y el construido en este CDI se encuentra ubicado sobre una superficie en grama natural._x000a_- En la dotación de la cocina especifica 8 estufas y únicamente hay 7._x000a_- El depósito de basuras únicamente tiene acceso por el interior de la edificación._x000a__x000a_CDI Los Ocobos_x000a_- En la batería sanitaria del comedor se encuentra una ducha de tipo convencional, no ducha teléfono como exige desde la normatividad de 2011._x000a_- En el área de sala cuna, el espacio lactario no dispone de estufa dentro de la dotación existente._x000a_- En el área de administración, el espacio de coordinación está ocupado por la enfermería y el espacio de enfermería por la coordinación con un puesto de trabajo, además el depósito no se construyó para la enfermería sino para la coordinación, por tal motivo se trasladó la enfermería al espacio de coordinación para almacenar la bienestarina. Esto implica perder la infraestructura dispuesta para la enfermería que se diferencia por tener guarda escobas en media caña de fácil aseo. _x000a_- En el área de lavandería la lavadora – secadora se encuentra instalada en el corredor de la cocina, ya que la lavandería queda en el exterior de la edificación y por seguridad no la sacan._x000a_- El parque infantil debe tener una superficie en grama sintética y el construido en este CDI se encuentra ubicado sobre una superficie en grama natural."/>
    <s v="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
    <s v="Hacer seguimiento a  la infraestructura, para verificar de acuerdo a la GIPI 2011, los espacios construidos en el CDI  (Incluir mas actividades ojo incidencia fiscal  )"/>
    <s v="Programar  a traves de la Dirección Regional o  Grupo de Infraestructura  visita al inmueble  en compañía del supervisor y el operador  para la verificacion de las   condiciones de seguridad  de la infraestructura  y su eventual implicacion en el adecuado funcionamiento. "/>
    <s v="Informe de comisión   con  Diagnostico - Recomendaciones "/>
    <n v="1"/>
    <d v="2015-10-01T00:00:00"/>
    <d v="2016-09-30T00:00:00"/>
    <n v="52.1"/>
    <m/>
    <n v="0"/>
    <n v="0"/>
    <e v="#REF!"/>
    <e v="#REF!"/>
    <m/>
    <s v="20/10/2015:_x000a_Se  recomienda definir con quién se programará la visita al inmueble (con la Dirección Regional o con el Grupo de Infraestructura), teniendo en cuenta que quien programe y asista a la visita con el supervisor y el operador cuente con la idoneidad profesional para realizar el diagnóstico y recomendaciones pertinentes._x000a_Dirección Administrativa:    Si es el Grupo de Infraestructura sera el arquitecto o ingeniero competente. _x000a__________x000a_Aclarar lo relacionado en las Acciones: &quot;(Incluir mas actividades ojo incidencia fiscal  )&quot;"/>
  </r>
  <r>
    <x v="22"/>
    <s v="Dirección Administrativa"/>
    <x v="0"/>
    <s v="Hallazgo N° 120. Características espaciales CDI (A - IP). Tolima_x000a__x000a_Según la Guía de Ejecución de Infraestructura Jardines Infantiles para Atención a la Primera Infancia versión Abril 2011 “el Instituto Colombiano de Bienestar Familiar estableció las normas de carácter técnico básicas para la elaboración de los estudios, diseños técnicos y la construcción de los Jardines Infantiles para la Atención a la Primera Infancia y estipuló el alcance de los estudios y diseños, y las características espaciales; la calidad, tipo y modo de empleo de los materiales que se usarán en la construcción”. _x000a_Criterio que no se cumplió en lo siguiente:_x000a_(...)_x000a_CDI Ciudad Musical_x000a_- En la sala cuna se encuentra que en el área lactario no se dispone de una estufa._x000a_- Todas las puertas de la edificación abren hacia el interior, la guía especifica que la puerta de acceso debe abrir hacia el exterior, de tal forma que permita la fácil evacuación._x000a_- La altura de los enchapes de todos los baños no cumplen con la altura mínima de 1.80m._x000a_- El club infantil debe estar dotado con un depósito de 12m2 y el que se construyó en esta área de aprendizaje es de 3.66m2._x000a_- El baño de discapacitados no contiene espejo de pared._x000a_- El parque infantil debe tener una superficie en grama sintética y el construido en este CDI se encuentra ubicado sobre una superficie en grama natural._x000a_- En la dotación de la cocina especifica 8 estufas y únicamente hay 7._x000a_- El depósito de basuras únicamente tiene acceso por el interior de la edificación._x000a__x000a_CDI Los Ocobos_x000a_- En la batería sanitaria del comedor se encuentra una ducha de tipo convencional, no ducha teléfono como exige desde la normatividad de 2011._x000a_- En el área de sala cuna, el espacio lactario no dispone de estufa dentro de la dotación existente._x000a_- En el área de administración, el espacio de coordinación está ocupado por la enfermería y el espacio de enfermería por la coordinación con un puesto de trabajo, además el depósito no se construyó para la enfermería sino para la coordinación, por tal motivo se trasladó la enfermería al espacio de coordinación para almacenar la bienestarina. Esto implica perder la infraestructura dispuesta para la enfermería que se diferencia por tener guarda escobas en media caña de fácil aseo. _x000a_- En el área de lavandería la lavadora – secadora se encuentra instalada en el corredor de la cocina, ya que la lavandería queda en el exterior de la edificación y por seguridad no la sacan._x000a_- El parque infantil debe tener una superficie en grama sintética y el construido en este CDI se encuentra ubicado sobre una superficie en grama natural."/>
    <s v="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
    <s v="Hacer seguimiento a  la infraestructura, para verificar de acuerdo a la GIPI 2011, los espacios construidos en el CDI  (Incluir mas actividades ojo incidencia fiscal  )"/>
    <s v="programar  a traves de la Dirección Regional o  Grupo de Infraestructura  visita al inmueble  en compañía del supervisor y el operador  para la verificacion de las   condiciones de seguridad  de la infraestructura  y su eventual implicacion en el adecuado funcionamiento. "/>
    <s v="Acta de visita  _x000a__x000a_"/>
    <n v="1"/>
    <d v="2015-10-01T00:00:00"/>
    <d v="2016-09-30T00:00:00"/>
    <n v="52.1"/>
    <m/>
    <n v="0"/>
    <n v="0"/>
    <e v="#REF!"/>
    <e v="#REF!"/>
    <m/>
    <s v="22/10/2015:_x000a_Ok._x000a__________"/>
  </r>
  <r>
    <x v="22"/>
    <s v="Dirección Administrativa"/>
    <x v="0"/>
    <s v="Hallazgo N° 120. Características espaciales CDI (A - IP). Tolima_x000a__x000a_Según la Guía de Ejecución de Infraestructura Jardines Infantiles para Atención a la Primera Infancia versión Abril 2011 “el Instituto Colombiano de Bienestar Familiar estableció las normas de carácter técnico básicas para la elaboración de los estudios, diseños técnicos y la construcción de los Jardines Infantiles para la Atención a la Primera Infancia y estipuló el alcance de los estudios y diseños, y las características espaciales; la calidad, tipo y modo de empleo de los materiales que se usarán en la construcción”. _x000a_Criterio que no se cumplió en lo siguiente:_x000a_(...)_x000a_CDI Ciudad Musical_x000a_- En la sala cuna se encuentra que en el área lactario no se dispone de una estufa._x000a_- Todas las puertas de la edificación abren hacia el interior, la guía especifica que la puerta de acceso debe abrir hacia el exterior, de tal forma que permita la fácil evacuación._x000a_- La altura de los enchapes de todos los baños no cumplen con la altura mínima de 1.80m._x000a_- El club infantil debe estar dotado con un depósito de 12m2 y el que se construyó en esta área de aprendizaje es de 3.66m2._x000a_- El baño de discapacitados no contiene espejo de pared._x000a_- El parque infantil debe tener una superficie en grama sintética y el construido en este CDI se encuentra ubicado sobre una superficie en grama natural._x000a_- En la dotación de la cocina especifica 8 estufas y únicamente hay 7._x000a_- El depósito de basuras únicamente tiene acceso por el interior de la edificación._x000a__x000a_CDI Los Ocobos_x000a_- En la batería sanitaria del comedor se encuentra una ducha de tipo convencional, no ducha teléfono como exige desde la normatividad de 2011._x000a_- En el área de sala cuna, el espacio lactario no dispone de estufa dentro de la dotación existente._x000a_- En el área de administración, el espacio de coordinación está ocupado por la enfermería y el espacio de enfermería por la coordinación con un puesto de trabajo, además el depósito no se construyó para la enfermería sino para la coordinación, por tal motivo se trasladó la enfermería al espacio de coordinación para almacenar la bienestarina. Esto implica perder la infraestructura dispuesta para la enfermería que se diferencia por tener guarda escobas en media caña de fácil aseo. _x000a_- En el área de lavandería la lavadora – secadora se encuentra instalada en el corredor de la cocina, ya que la lavandería queda en el exterior de la edificación y por seguridad no la sacan._x000a_- El parque infantil debe tener una superficie en grama sintética y el construido en este CDI se encuentra ubicado sobre una superficie en grama natural."/>
    <s v="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
    <s v="Hacer seguimiento a  la infraestructura, para verificar de acuerdo a la GIPI 2011, los espacios construidos en el CDI  (Incluir mas actividades ojo incidencia fiscal  )"/>
    <s v="Realizar  reporte en el Programa de Mantenimiento con la finalidad de conocer si se requiere o no adecuación para las infraestructuras de nuestra propiedad .  "/>
    <s v="Cuadro Porgrama de Mantenimiento "/>
    <n v="1"/>
    <d v="2015-10-01T00:00:00"/>
    <d v="2016-09-30T00:00:00"/>
    <n v="52.1"/>
    <m/>
    <n v="0"/>
    <n v="0"/>
    <e v="#REF!"/>
    <e v="#REF!"/>
    <m/>
    <s v="20/10/2015:_x000a_Ok_x000a_________x000a_Se recomienda incluir, dentro de los fines del Programa de mantenimiento, la estimación (en tiempo) en la que el GII planea que se ejecuten las actividades requeridas según el resultado del diagnóstico (es viable o no) y sirva de soporte para solicitar recursos en cada vigencia.  _x000a__x000a_Se recomienda realizar actividades que traten lo observado por la CGR: &quot;debilidades en los estudios previos formulados por el ICBF, (...) y genera incertidumbre sobre lo pagado&quot; "/>
  </r>
  <r>
    <x v="23"/>
    <s v="Dirección Administrativa"/>
    <x v="0"/>
    <s v="Hallazgo N° 128. Indicador Archivos de Gestión (A). Sede Nacional_x000a__x000a_Como objetivo estratégico, el ICBF contempló para su Plan de Acción 2014 “lograr una organización apreciada por los colombianos que aprende orientada a resultados”, dentro del Macro- Proceso Gestión Soporte, Componente de Política: Gestión Documental, planteó como indicadores y metas para dar cumplimiento a este objetivo, como se muestra a continuación:_x000a__x000a_Cuadro No.125. Reporte cumplimiento de metas SIMEI._x000a__x000a_De las 33 Regionales con las que cuenta el ICBF, 15 Regionales tienen incidencia crítica según la hoja de vida del indicador (Antioquia, Arauca, Bolívar, Boyacá, Casanare, Cesar, Chocó, Córdoba, Cundinamarca, Guajira, Nariño, Risaralda, San Andrés, Santander y Valle) y en riesgo (Huila y Sucre), lo que representa en la práctica que el 52% de las Regionales no cuentan con los archivos de gestión debidamente organizados, de conformidad con la Legislación vigente para la materia._x000a_"/>
    <s v="Se evidencia incumplimiento en la meta fijada y adicionalmente deficiencias en las acciones contempladas que contribuyan al cumplimiento a los fines del Estado, en la medida en que se requiere contar con archivos organizados, para que los ciudadanos puedan conocer el contenido de la información pública conservada en estos centros de información."/>
    <s v="Realizar seguimiento  al comportamiento del indicador , para identificar las causas que dificultan el cumplimiento del mismo. "/>
    <s v="Realizar retroalimentación trimestral al reporte  generado por las Direcciones Regionales que se se encuentran en estado critico para lo cual se realizaran recomendaciones  respecto a  las dificultades en el cumplimiento y reporte de la meta de organización de archivos de gestión."/>
    <s v="Correo electronico "/>
    <n v="15"/>
    <d v="2015-10-01T00:00:00"/>
    <d v="2016-09-30T00:00:00"/>
    <n v="52.1"/>
    <m/>
    <n v="0"/>
    <n v="0"/>
    <e v="#REF!"/>
    <e v="#REF!"/>
    <m/>
    <s v="20/10/2015:_x000a_Ok"/>
  </r>
  <r>
    <x v="23"/>
    <s v="Dirección Administrativa"/>
    <x v="0"/>
    <s v="Hallazgo N° 128. Indicador Archivos de Gestión (A). Sede Nacional_x000a__x000a_Como objetivo estratégico, el ICBF contempló para su Plan de Acción 2014 “lograr una organización apreciada por los colombianos que aprende orientada a resultados”, dentro del Macro- Proceso Gestión Soporte, Componente de Política: Gestión Documental, planteó como indicadores y metas para dar cumplimiento a este objetivo, como se muestra a continuación:_x000a__x000a_Cuadro No.125. Reporte cumplimiento de metas SIMEI._x000a__x000a_De las 33 Regionales con las que cuenta el ICBF, 15 Regionales tienen incidencia crítica según la hoja de vida del indicador (Antioquia, Arauca, Bolívar, Boyacá, Casanare, Cesar, Chocó, Córdoba, Cundinamarca, Guajira, Nariño, Risaralda, San Andrés, Santander y Valle) y en riesgo (Huila y Sucre), lo que representa en la práctica que el 52% de las Regionales no cuentan con los archivos de gestión debidamente organizados, de conformidad con la Legislación vigente para la materia._x000a_"/>
    <m/>
    <s v="Realizar seguimiento  al comportamiento del indicador , para identificar las causas que dificultan el cumplimiento del mismo. "/>
    <s v="Realizar seguimiento mediante memorando enviado a las  Direcciones Regionales   indicando las series que no han reportado durante la vigencia y que afecta el indicador "/>
    <s v="memorando "/>
    <n v="15"/>
    <d v="2015-10-01T00:00:00"/>
    <d v="2016-09-30T00:00:00"/>
    <n v="52.1"/>
    <m/>
    <n v="0"/>
    <n v="0"/>
    <e v="#REF!"/>
    <e v="#REF!"/>
    <m/>
    <s v="20/10/2015:_x000a_Ok._x000a__x000a_________x000a_Revisar la cantidad de memorandos a enviar, teniendo en cuenta que el hallazgo relaciona 15 regionales en estado critico y en riesgo.  DIRECCION ADMINSTRATIVA:  Se ajusto al numero de regionales en estado critico la cantidad de memorandos. "/>
  </r>
  <r>
    <x v="23"/>
    <s v="Dirección Administrativa"/>
    <x v="0"/>
    <s v="Hallazgo N° 128. Indicador Archivos de Gestión (A). Sede Nacional_x000a__x000a_Como objetivo estratégico, el ICBF contempló para su Plan de Acción 2014 “lograr una organización apreciada por los colombianos que aprende orientada a resultados”, dentro del Macro- Proceso Gestión Soporte, Componente de Política: Gestión Documental, planteó como indicadores y metas para dar cumplimiento a este objetivo, como se muestra a continuación:_x000a__x000a_Cuadro No.125. Reporte cumplimiento de metas SIMEI._x000a__x000a_De las 33 Regionales con las que cuenta el ICBF, 15 Regionales tienen incidencia crítica según la hoja de vida del indicador (Antioquia, Arauca, Bolívar, Boyacá, Casanare, Cesar, Chocó, Córdoba, Cundinamarca, Guajira, Nariño, Risaralda, San Andrés, Santander y Valle) y en riesgo (Huila y Sucre), lo que representa en la práctica que el 52% de las Regionales no cuentan con los archivos de gestión debidamente organizados, de conformidad con la Legislación vigente para la materia._x000a_"/>
    <m/>
    <s v="Realizar seguimiento  al comportamiento del indicador , para identificar las causas que dificultan el cumplimiento del mismo. "/>
    <s v="Reportar  a las Direcciones Regionales el Control del seguimiento al  cumplimiento del indicador para la vigencia 2016."/>
    <s v=" Documento (Matriz de Seguimiento de Indicador)"/>
    <n v="4"/>
    <d v="2015-10-01T00:00:00"/>
    <d v="2016-09-30T00:00:00"/>
    <n v="52.1"/>
    <m/>
    <n v="0"/>
    <n v="0"/>
    <e v="#REF!"/>
    <e v="#REF!"/>
    <m/>
    <s v="20/10/2015:_x000a_Ok._x000a___________x000a_Aclarar sí el seguimiento es trimestral y por lo tanto se presentaran 4 matrices de seguimiento?   Dirección administrativa  el reporte es  Si es trimestral "/>
  </r>
  <r>
    <x v="24"/>
    <s v="Dirección Administrativa"/>
    <x v="0"/>
    <s v="Hallazgo N° 160. Gestión ambiental (A). Cauca, Quindío y Tolima _x000a__x000a_• Cauca. Plan de Gestión Ambiental_x000a_Resolución 4964 del 21 de agosto de 2012: (...)._x000a_Al evaluar el cumplimiento del Plan de Gestión Ambiental en el ICBF Regional Cauca vigencia 2014, se encontró que las actividades planeadas y ejecutadas d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 dentro de la Regional."/>
    <s v="Cauca: (…)  Lo anterior se presenta por falta de ajuste del Plan de Gestión Ambiental Nacional alPlan de GestiónRegional, lo que origina que no se pueda realizar actividades que son propias de otros organismos institucionales._x000a__x000a_"/>
    <s v="Apoyar a la Dirección Regional en el ajuste del Plan  de  Gestión Regional  de acuerdo con la valoración de impactos de cada  sede administrativa  y fortalecer el seguimiento al mismo. "/>
    <s v="Realizar videoconferencia con la Dirección Regional con la finalidad de  revisar el Plan de Gestion Regional y hacer los Ajustes  respectivos "/>
    <s v=" Videoconferencia - Acta de Reunion  "/>
    <n v="1"/>
    <d v="2015-10-01T00:00:00"/>
    <d v="2016-09-30T00:00:00"/>
    <n v="52.1"/>
    <m/>
    <n v="0"/>
    <n v="0"/>
    <e v="#REF!"/>
    <e v="#REF!"/>
    <m/>
    <s v="20/10/2015:_x000a_Se recomienda definir que dependencia de la Regional va dirigido el memorando. Ej. Coordinación admin., etc"/>
  </r>
  <r>
    <x v="24"/>
    <s v="Dirección Administrativa"/>
    <x v="0"/>
    <s v="Hallazgo N° 160. Continuación._x000a__x000a_(...)_x000a_A este respecto, la Regional del ICBF en el Quindío cumplió parcialmente el plan de gestión de la vigencia 2014. Así, los programas 4 y 9 del plan de gestión ambiental Regional presentan incumplimientos. En el programa Nº 4 manejo de residuos sólidos se tenían las metas de “Celebrar convenio para entrega del material reciclable” convenio que solo se celebró al término del mes de diciembre y “medir periódicamente las cantidades de residuos sólidos generadas tanto reciclables como no reciclables”, que se cumplió parcialmente. Y en el programa Nº 9. Programa de Consumo Sostenible, donde se tenía la meta de “Identificar el consumo de papel en las dependencias de la Dirección Regional y Centros Zonales, en términos de número resmas de papel entregadas y cantidades de papel reciclado” y “determinar la eficiencia del uso del papel evaluando indicadores de consumo de papel y cantidades de papel reciclado”, solo se cumplió parcialmente en lo referente a la dirección Regional. _x000a_Ello suponeademásdel incumplimientodela planeación, eldelaDirectiva presidencial citada.(...)"/>
    <s v="_x000a_Quindio: (…)  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
    <s v="Apoyar a la Dirección Regional en el ajuste del Plan  de  Gestión Regional  de acuerdo con la valoración de impactos de cada  sede administrativa  y fortalecer el seguimiento al mismo. "/>
    <s v="Elaborar   memornado con destino al Grupo Administrativo de  las Direcciones Regionales  solicitando:_x000a__x000a_2. Se ajusten las fechas en el cronograma de ejecucion del Plan de Gestión Ambiental,  con la finalidad  de que se cumplan las actividades establecidas de manera oportuna._x000a__x000a_1. Se haga especial seguimiento a la celebración  convenios para entrega del material reciclable,  medición periódica de las cantidades de residuos sólidos generadas tanto reciclables como no reciclable,  identificacion del consumo de papel en las dependencias y  eficiencia del uso del papel."/>
    <s v="memorando "/>
    <n v="1"/>
    <d v="2015-10-01T00:00:00"/>
    <d v="2016-09-30T00:00:00"/>
    <n v="52.1"/>
    <m/>
    <n v="0"/>
    <n v="0"/>
    <e v="#REF!"/>
    <e v="#REF!"/>
    <m/>
    <s v="20/10/2015:_x000a_Se recomienda definir que dependencia de la Regional va dirigido el memorando. Ej. Coordinación admin., etc   Dirección Administrativa Se ajusta lo solicitado _x000a__x000a__________x000a_Se recomienda que, dentro de la actividad de solicitar a Regionales, ajustar las fechas en el cronograma de ejecución del PIGA propuesto, se incluya la solicitud a regionales de realizar oportunamente los contratos y actividades como lo son las actividades observadas por la CGR: &quot;Celebrar convenio para entrega del material reciclable&quot;, &quot;medir periódicamente las cantidades de residuos sólidos generadas tanto reciclables como no reciclable&quot;, “Identificar el consumo de papel en las dependencias” y “determinar la eficiencia del uso del papel”  Dirección Administrativa:  Se ajusto lo solicitado "/>
  </r>
  <r>
    <x v="24"/>
    <s v="Dirección Administrativa"/>
    <x v="0"/>
    <s v="Hallazgo N° 160. Continuación._x000a__x000a_• Tolima. Cumplimiento Plan de Gestión Ambiental_x000a_(...)_x000a_En la evaluación realizada a la ejecución del Plan de Gestión Ambiental del ICBF Regional Tolima, se evidenciaron debilidades en la planeación y programación del plan de gestión ambiental 2014, como se muestra a continuación:_x000a_Cuadro No.140. Análisis cumplimiento Plan de Gestión AmbientalICBF Regional Tolima. "/>
    <s v="_x000a_Tolima: (...) Lo anterior por falta de eficiencia y eficacia en el seguimiento y control del eje temático ambiental dentro del sistema de gestión de calidad, ocasionando que no se prevengan, mitiguen ó corrijan los impactos ambientales de manera oportuna."/>
    <s v="Apoyar a la Dirección Regional en el ajuste del Plan  de  Gestión Regional  de acuerdo con la valoración de impactos de cada  sede administrativa  y fortalecer el seguimiento al mismo. "/>
    <s v=" Gestionar  ante la Subdirección de Mejoramiento Organizacional  las actividades correspondientes que permitan ajustar el  formato de cronograma de ejecución de PGA, de tal forma que los reportes de ejecución evidencien de manera eficiente y eficaz el cumplimiento de los planes."/>
    <s v="Formato "/>
    <n v="1"/>
    <d v="2015-10-01T00:00:00"/>
    <d v="2016-09-30T00:00:00"/>
    <n v="52.1"/>
    <m/>
    <n v="0"/>
    <n v="0"/>
    <e v="#REF!"/>
    <e v="#REF!"/>
    <m/>
    <s v="20/10/2015:_x000a_Ok, se trata el tema de falta de programación."/>
  </r>
  <r>
    <x v="24"/>
    <s v="Dirección Administrativa"/>
    <x v="0"/>
    <s v="Hallazgo N° 160. Continuación._x000a__x000a_• Tolima. Cumplimiento Plan de Gestión Ambiental_x000a_(...)_x000a_En la evaluación realizada a la ejecución del Plan de Gestión Ambiental del ICBF Regional Tolima, se evidenciaron debilidades en la planeación y programación del plan de gestión ambiental 2014, como se muestra a continuación:_x000a_Cuadro No.140. Análisis cumplimiento Plan de Gestión AmbientalICBF Regional Tolima. "/>
    <s v="_x000a_Tolima: (...) Lo anterior por falta de eficiencia y eficacia en el seguimiento y control del eje temático ambiental dentro del sistema de gestión de calidad, ocasionando que no se prevengan, mitiguen ó corrijan los impactos ambientales de manera oportuna."/>
    <s v="Apoyar a la Dirección Regional en el ajuste del Plan  de  Gestión Regional  de acuerdo con la valoración de impactos de cada  sede administrativa  y fortalecer el seguimiento al mismo. "/>
    <s v="Elaborar memorando de socialización del nuevo formato a las Direcciones Regionales "/>
    <s v="Memorando "/>
    <n v="1"/>
    <d v="2015-10-01T00:00:00"/>
    <d v="2016-09-30T00:00:00"/>
    <n v="52.1"/>
    <m/>
    <n v="0"/>
    <n v="0"/>
    <e v="#REF!"/>
    <e v="#REF!"/>
    <m/>
    <s v="20/10/2015:_x000a_Se recomienda que en el nuevo formato se trate lo observado respecto al tema de Planeación - prevención, mitigación ó corrección de los impactos ambientales de manera oportuna. "/>
  </r>
  <r>
    <x v="25"/>
    <s v="Dirección Administrativa"/>
    <x v="0"/>
    <s v="Hallazgo N° 173. Inmuebles pendientes de legalizar (A). Antioquia, Cundinamarca, Guajira, Guaviare, Quindío, Santander y Tolima_x000a__x000a_(...)_x000a_• Cundinamarca _x000a_(...)_x000a_A 31 de diciembre de 2014, se encuentran cinco (5) inmuebles pendientes de legalizar por $2.836.148.184,28, sobreestimando la cuenta construcciones en curso y subestimando la cuenta de edificaciones en dicha cuantía._x000a__x000a_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_x000a__x000a_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_x000a__x000a_La legalización de los citados inmuebles sigue pendiente hasta tanto no se depure la información por parte del Grupo de Infraestructura de la Sede Nacional y de los Grupos Administrativo y Financiero de la Regional Cundinamarca. _x000a__x000a_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
    <m/>
    <s v="Adelantar las acciones correspondientes con la finalidad  de lograr la legalizacion final o parcial de los  bienes  pendientes por legalizar por  cada Dirección Regional que menciona en el hallazgo "/>
    <s v="Realizar la revisión documental y acopío de las acta de entregas y recibo final a satisfacción con cantidades y valorizada en el archivo del ICBF, requeridas para la legalizacion de las obras.  "/>
    <s v="Informe "/>
    <n v="1"/>
    <d v="2015-10-01T00:00:00"/>
    <d v="2016-09-30T00:00:00"/>
    <n v="52.1"/>
    <m/>
    <n v="0"/>
    <n v="0"/>
    <e v="#REF!"/>
    <e v="#REF!"/>
    <m/>
    <s v="20/10/2015:_x000a_Qué tipo de documento es? Son las actas? Sí es así tener en cuenta, para corregir la unidad de medida, que son:_x000a_Cundinamarca: (5) inmuebles, Guajra, Guaviare, Quindio, Santander, Tolima.  _x000a__x000a_Dirección Administrativa Se ajusto lo solicitado  es un uinforme la unidad de medida pues de la revision como primer paso se va a determinar que documentos estan y cuales no para requerir al contratista  _x000a__x000a___________x000a_Par el presente caso la "/>
  </r>
  <r>
    <x v="25"/>
    <s v="Dirección Administrativa"/>
    <x v="0"/>
    <s v="Hallazgo N° 173. Inmuebles pendientes de legalizar (A). Antioquia, Cundinamarca, Guajira, Guaviare, Quindío, Santander y Tolima_x000a__x000a_(...)_x000a_• Cundinamarca _x000a_(...)_x000a_A 31 de diciembre de 2014, se encuentran cinco (5) inmuebles pendientes de legalizar por $2.836.148.184,28, sobreestimando la cuenta construcciones en curso y subestimando la cuenta de edificaciones en dicha cuantía._x000a__x000a_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_x000a__x000a_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_x000a__x000a_La legalización de los citados inmuebles sigue pendiente hasta tanto no se depure la información por parte del Grupo de Infraestructura de la Sede Nacional y de los Grupos Administrativo y Financiero de la Regional Cundinamarca. _x000a__x000a_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
    <m/>
    <s v="Adelantar las acciones correspondientes con la finalidad  de lograr la legalizacion final o parcial de los  bienes  pendientes por legalizar por  cada Dirección Regional que menciona en el hallazgo "/>
    <s v="Realizar requerimiento a los contratistas de  acuerdo con los numeros de convenio para obtener los anteriores soportes        "/>
    <s v="Reporte de las comunicaciones  remitidas  a los contratistas "/>
    <n v="1"/>
    <d v="2015-10-01T00:00:00"/>
    <d v="2016-09-30T00:00:00"/>
    <n v="52.1"/>
    <m/>
    <n v="0"/>
    <n v="0"/>
    <e v="#REF!"/>
    <e v="#REF!"/>
    <m/>
    <s v="20/10/2015:_x000a_Cuantyos contratistas son los que se deben requerir para realizar el requerimiento? y corregir la unidad de medida."/>
  </r>
  <r>
    <x v="25"/>
    <s v="Dirección Administrativa"/>
    <x v="0"/>
    <s v="Hallazgo N° 173. Continuación._x000a__x000a_• Guaviare _x000a_La Resolución 354 de 2007 de la Contaduría general de la Nación, (...)_x000a_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
    <s v="Guaviare:_x000a_Lo anterior, por falta de inobservancia de medidas de Control Interno Contable y de los Principios de Contabilidad Pública lo que generó que los registros contables no sean confiables, consistentes y no muestran la realidad económica de la entidad._x000a__x000a_"/>
    <s v="Adelantar las acciones correspondientes con la finalidad  de lograr la legalizacion final o parcial de los  bienes  pendientes por legalizar por  cada Dirección Regional que menciona en el hallazgo "/>
    <s v="Realizar  memorando con destino al Grupo de  bienes  con soportes obtenidos luego del requierimiento.    "/>
    <s v="Memorando "/>
    <n v="1"/>
    <d v="2015-10-01T00:00:00"/>
    <d v="2016-09-30T00:00:00"/>
    <n v="52.1"/>
    <m/>
    <n v="0"/>
    <n v="0"/>
    <e v="#REF!"/>
    <e v="#REF!"/>
    <m/>
    <s v="20/10/2015:_x000a_Tener en cuenta que se habla de 5 inmuebles - 5 contratos para corregir la unidad de medida."/>
  </r>
  <r>
    <x v="25"/>
    <s v="Dirección Administrativa"/>
    <x v="0"/>
    <s v="Hallazgo N° 173. Continuación._x000a__x000a_• Quindío _x000a_La Resolución CGN 356 de 2007 de la Contaduría General de la Nación (...)_x000a_La Regional ICBF Quindío tiene registrada desde el 31 de diciembre de 2010 en la cuenta 164027 Edificaciones Pendientes de Legalizar la suma de $28.6 millones desde el 31 de diciembre de 2010, correspondiente a Construcción Hogar Múltiple Manizales, sobreestimándola en ese valor y subestimando la cuenta 168501 edificaciones._x000a__x000a_"/>
    <s v="Quindío:_x000a_Esta inconsistencia se origina en la deficiente depuración de saldos que no permite el registro adecuado de los bienes de la entidad, lo que no garantiza información con las características de confiabilidad, razonabilidad, relevancia y compresnsibilidad. _x000a__x000a_"/>
    <s v="Adelantar las acciones correspondientes con la finalidad  de lograr la legalizacion final o parcial de los  bienes  pendientes por legalizar por  cada Dirección Regional que menciona en el hallazgo "/>
    <s v="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
    <s v="Memorando"/>
    <n v="1"/>
    <d v="2015-10-01T00:00:00"/>
    <d v="2016-09-30T00:00:00"/>
    <n v="52.1"/>
    <m/>
    <n v="0"/>
    <n v="0"/>
    <e v="#REF!"/>
    <e v="#REF!"/>
    <m/>
    <s v="20/10/2015:_x000a_Formular la Unidad de medida teniendo en cuenta que son 5 inmuebles de diferentes contratos._x000a_En esta casilla se formularon 2 actividades que deben estar separadas cada una en una fila independiente: 1. (...), realizará los registros que le corresponden en el aplicativo SEVEN.  2. instruirá a las Regionales involucradas y a la Coordinación Financiera de la Sede sobre los registros que deben efectuar para la legalización de los recursos._x000a_Corregir por Coordinación Financiera por Dirección financiera."/>
  </r>
  <r>
    <x v="25"/>
    <s v="Dirección Administrativa"/>
    <x v="0"/>
    <s v="Hallazgo N° 173. Continuación._x000a__x000a_• Santander _x000a_El Título II del Plan General de Contabilidad Pública (...) _x000a_A 31 de Diciembre de 2014 la Cuenta 164027 Edificaciones Pendientes de Legalizar refleja saldo de $1.280,4 millones, la cual incluye los convenios No. 47/2006, 525/2011, 93/2009 suscritos por el Nivel Nacional por $364 millones, correspondientes a obras civiles terminadas, sin que a la fecha se haya realizado el proceso de legalización y reclasificación en las respectivas cuentas, _x000a__x000a_• Tolima _x000a_(...) Numeral 27. BIENES PENDIENTES DE LEGALIZAR Capítulo III, Libro II, Manual de Procedimiento del Régimen de Contabilidad Pública)_x000a_(...) Resolución 357 del 23 de julio de 2008)_x000a_(...) Instructivo 2 del 18 de diciembre de 2013, actividades para inicio de la vigencia 2014 Contaduría General de la Nación)_x000a__x000a_Disposiciones que no se cumplieron en lo siguiente:_x000a_No se evidencian gestiones adelantadas por el ICBF durante la vigencia 2014 para la legalización de las edificaciones registradas en la cuenta 164027 “Edificaciones pendientes de Legalizar” por $1.994,88 millones, de propiedad de la Regional Tolima, saldo que viene sin modificaciones desde la vigencia anterior. Así mismo, al evaluar el registro contable de estos activos, se evidencia que el saldo de su contrapartida en el patrimonio, cuenta 325530 Bienes pendientes de legalizar presenta un saldo de $205,66 millones a 31 de diciembre de 2014, el cual no coincide con su contrapartida la cuenta 164027."/>
    <s v="Santander: _x000a_lo anterior refleja deficiencias en el seguimiento y monitoreo para el registro oportuno de sus operaciones financieras, lo que genera una sobreestimación en la Cuenta 164027 y una subestimación en la Cuenta 164001 por $364 millones."/>
    <s v="Adelantar las acciones correspondientes con la finalidad  de lograr la legalizacion final o parcial de los  bienes  pendientes por legalizar por  cada Dirección Regional que menciona en el hallazgo "/>
    <s v="Realizar informe  frente a las obras o proyectos que no obtuvimos soportes para estudiar las acciones a tomar  en cada caso concreto "/>
    <s v="Informe "/>
    <n v="1"/>
    <d v="2015-10-01T00:00:00"/>
    <d v="2016-09-30T00:00:00"/>
    <n v="52.1"/>
    <m/>
    <n v="0"/>
    <n v="0"/>
    <e v="#REF!"/>
    <e v="#REF!"/>
    <m/>
    <s v="20/10/2015:_x000a_Se recomienda incluir que el informe se entregará a la dirección de contratación o dependencia pertinente para iniciar los procesos de sanción y/o garantias correspondientes, sí aplica."/>
  </r>
  <r>
    <x v="25"/>
    <s v="Dirección Administrativa"/>
    <x v="0"/>
    <s v="Hallazgo N° 173. Continuación._x000a__x000a_• Antioquia _x000a_El Catalogo General de Cuentas emitido por la CGN, describe la cuenta 1615 como “(...)”. _x000a__x000a_No obstante, la regional Antioquia efectuó registro a la cuenta 161501 Edificaciones de naturaleza Inmueble, por $157 millones provenientes de la cuenta 166504 muebles y enseres pendientes de legalizar, aun cuando estos son de carácter mueble no inmueble, tal como lo describe el Catalogo._x000a_"/>
    <s v="Antioquia:_x000a_Lo anterior por deficiencias de control interno contable, lo que generó sobreestimación en la cuenta 161501 en cuantía de $157 millones, toda vez que la naturaleza del bien no es igual a la de la cuenta edificaciones y se subestimó la cuenta 166504 muebles y enseres por el mismo valor."/>
    <s v="Realizar seguimiento para lograr la corrección y ajuste  del registro contable realizado por la Dirección Regional "/>
    <s v="Solicitar a la regional la correción del registro realizado erroneamente. "/>
    <s v="memorando "/>
    <n v="1"/>
    <d v="2015-10-01T00:00:00"/>
    <d v="2016-09-30T00:00:00"/>
    <n v="52.1"/>
    <m/>
    <n v="0"/>
    <n v="0"/>
    <e v="#REF!"/>
    <e v="#REF!"/>
    <m/>
    <s v="20/10/2015:_x000a_Ok"/>
  </r>
  <r>
    <x v="25"/>
    <s v="Dirección Administrativa"/>
    <x v="0"/>
    <s v="Hallazgo N° 173. Continuación._x000a__x000a_• Guajira _x000a_La Resolución 354 de 2007 de la Contaduría General de la Nación, (...)._x000a__x000a_El Instituto Colombiano de Bienestar Familiar, con base en la escritura pública Nº 743 del 16 de noviembre de 1981 tiene registrado contablemente en el Balance General a diciembre 31 de 2014 un terreno ubicado en la calle 22 Nº5B-10 de la ciudad de Riohacha por $489.000; en dicho balance no se registra el valor del Edificio construido en dicho terreno, el que según avalúo técnico Nº 1167 del 26 de noviembre de 2007, realizado por la Inmobiliaria Ingeniarco Ltda. calcula el valor de la edificación en $55.902.000. En la escritura pública que soporta la titularidad del bien no aparece la declaración de construcción del edificio, ya que no se ha realizado el trámite de legalización del bien._x000a__x000a_Esto genera una subestimación en el saldo que presenta el Balance General a 31 de diciembre de 2014 en la subcuenta 164027 Edificaciones Pendientes por Legalizar $55.902.000, con efecto en la subcuenta 325530 Bienes pendientes de legalizar de una Subestimación por el mismo valor. "/>
    <m/>
    <s v="En coordinación con la Dirección Regional realizar todas  las actividades que permitan la declaración de construcción sobre el terreno  ubicado en la calle 22 Nº5B-10  "/>
    <s v="Realizar la declaración de la construcción del terreno  "/>
    <s v="Declaración de Construcción "/>
    <n v="1"/>
    <d v="2015-10-01T00:00:00"/>
    <d v="2016-09-30T00:00:00"/>
    <n v="52.1"/>
    <m/>
    <n v="0"/>
    <n v="0"/>
    <e v="#REF!"/>
    <e v="#REF!"/>
    <m/>
    <s v="20/10/2015:_x000a_Formular acciones para realizar la legalización del bien, la declaración de construcción del edificio en la escritura pública que soporta la titularidad del bien."/>
  </r>
  <r>
    <x v="26"/>
    <s v="Dirección Administrativa"/>
    <x v="0"/>
    <s v="Hallazgo N° 175. Muebles pendientes de legalizar (A-D). Casanare_x000a_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_x000a_ Escritorio de madera registrado por $128.009.413_x000a_ Mueble por $50.000.000_x000a_ Mueble por $33.074.618,46_x000a_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
    <s v="Por lo anterior, el hallazgo se mantiene dado que no se cuenta con soportes que permitan identificar y verificar la existencia del inventario antes mencionado._x000a__x000a_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Adelantar las acciones correspondientes con la finalidad  de lograr la legalizacion final o parcial de los  bienes  pendientes por legalizar por  cada Dirección Regional que menciona en el hallazgo "/>
    <s v="Realizar la revisión documental y acopío de las acta de entregas y recibo final a satisfacción con cantidades y valorizada en el archivo del ICBF, requeridas para la legalizacion de las obras.  "/>
    <s v="Informe "/>
    <n v="1"/>
    <d v="2015-10-01T00:00:00"/>
    <d v="2016-09-30T00:00:00"/>
    <n v="52.1"/>
    <m/>
    <n v="0"/>
    <n v="0"/>
    <e v="#REF!"/>
    <e v="#REF!"/>
    <m/>
    <s v="20/10/2015:_x000a_Qué documento?_x000a_Guiarse con las actividades descritas en el Procedimiento Ingreso de bienes MUEBLES al almacén PR1 MPA1 P5 v.7.0 del 13/08/2013."/>
  </r>
  <r>
    <x v="26"/>
    <s v="Dirección Administrativa"/>
    <x v="0"/>
    <s v="Hallazgo N° 175. Muebles pendientes de legalizar (A-D). Casanare_x000a_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_x000a_ Escritorio de madera registrado por $128.009.413_x000a_ Mueble por $50.000.000_x000a_ Mueble por $33.074.618,46_x000a_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
    <s v="Por lo anterior, el hallazgo se mantiene dado que no se cuenta con soportes que permitan identificar y verificar la existencia del inventario antes mencionado._x000a__x000a_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Adelantar las acciones correspondientes con la finalidad  de lograr la legalizacion final o parcial de los  bienes  pendientes por legalizar por  cada Dirección Regional que menciona en el hallazgo "/>
    <s v="Realizar requerimiento a los contratistas para obtener los anteriores soportes        "/>
    <s v="Comunicación - Actas - Correo "/>
    <n v="1"/>
    <d v="2015-10-01T00:00:00"/>
    <d v="2016-09-30T00:00:00"/>
    <n v="52.1"/>
    <m/>
    <n v="0"/>
    <n v="0"/>
    <e v="#REF!"/>
    <e v="#REF!"/>
    <m/>
    <s v="20/10/2015:_x000a_Formular acciones correspondientes a los incumplimientos para los contratistas a los que ya se les haya requerido y no hayan cumplido. (Ej. Aplicación de sanciones y/o garanntias respectivas, etc)"/>
  </r>
  <r>
    <x v="26"/>
    <s v="Dirección Administrativa"/>
    <x v="0"/>
    <s v="Hallazgo N° 175. Muebles pendientes de legalizar (A-D). Casanare_x000a_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_x000a_ Escritorio de madera registrado por $128.009.413_x000a_ Mueble por $50.000.000_x000a_ Mueble por $33.074.618,46_x000a_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
    <s v="Por lo anterior, el hallazgo se mantiene dado que no se cuenta con soportes que permitan identificar y verificar la existencia del inventario antes mencionado._x000a__x000a_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Adelantar las acciones correspondientes con la finalidad  de lograr la legalizacion final o parcial de los  bienes  pendientes por legalizar por  cada Dirección Regional que menciona en el hallazgo "/>
    <s v="Realizar  memorando con destino al Grupo de  bienes  con soportes obtenidos luego del requierimiento.    "/>
    <s v="Memorando "/>
    <n v="1"/>
    <d v="2015-10-01T00:00:00"/>
    <d v="2016-09-30T00:00:00"/>
    <n v="52.1"/>
    <m/>
    <n v="0"/>
    <n v="0"/>
    <e v="#REF!"/>
    <e v="#REF!"/>
    <m/>
    <s v="20/10/2015:_x000a_Ok"/>
  </r>
  <r>
    <x v="26"/>
    <s v="Dirección Administrativa"/>
    <x v="0"/>
    <s v="Hallazgo N° 175. Muebles pendientes de legalizar (A-D). Casanare_x000a_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_x000a_ Escritorio de madera registrado por $128.009.413_x000a_ Mueble por $50.000.000_x000a_ Mueble por $33.074.618,46_x000a_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
    <s v="Por lo anterior, el hallazgo se mantiene dado que no se cuenta con soportes que permitan identificar y verificar la existencia del inventario antes mencionado._x000a__x000a_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Adelantar las acciones correspondientes con la finalidad  de lograr la legalizacion final o parcial de los  bienes  pendientes por legalizar por  cada Dirección Regional que menciona en el hallazgo "/>
    <s v="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
    <s v="Memorando"/>
    <n v="1"/>
    <d v="2015-10-01T00:00:00"/>
    <d v="2016-09-30T00:00:00"/>
    <n v="52.1"/>
    <m/>
    <n v="0"/>
    <n v="0"/>
    <e v="#REF!"/>
    <e v="#REF!"/>
    <m/>
    <s v="20/10/2015:_x000a_Aquí hay dos actividades: Realizar el registro en SEVEN y la siguiente es Instruir a las Regionales y Coordinación financiera …_x000a_Favor separar las actividades en una fila para cada actividad."/>
  </r>
  <r>
    <x v="26"/>
    <s v="Dirección Administrativa"/>
    <x v="0"/>
    <s v="Hallazgo N° 175. Muebles pendientes de legalizar (A-D). Casanare_x000a_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_x000a_ Escritorio de madera registrado por $128.009.413_x000a_ Mueble por $50.000.000_x000a_ Mueble por $33.074.618,46_x000a_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
    <s v="Por lo anterior, el hallazgo se mantiene dado que no se cuenta con soportes que permitan identificar y verificar la existencia del inventario antes mencionado._x000a__x000a_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Adelantar las acciones correspondientes con la finalidad  de lograr la legalizacion final o parcial de los  bienes  pendientes por legalizar por  cada Dirección Regional que menciona en el hallazgo "/>
    <s v="Realizar informe  frente a las obras o proyectos que no obtuvimos soportes para estudiar las acciones a tomar  en cada caso concreto "/>
    <s v="Informe "/>
    <n v="1"/>
    <d v="2015-10-01T00:00:00"/>
    <d v="2016-09-30T00:00:00"/>
    <n v="52.1"/>
    <m/>
    <n v="0"/>
    <n v="0"/>
    <e v="#REF!"/>
    <e v="#REF!"/>
    <m/>
    <s v="20/10/2015:_x000a_Se recomienda revisar, ya que:_x000a_NO SON OBRAS SON MUEBLES._x000a_Indicar a que regional aplica, por que no es para el caso de Casanare (muebles)"/>
  </r>
  <r>
    <x v="27"/>
    <s v="Dirección Administrativa"/>
    <x v="0"/>
    <s v="Hallazgo N° 176. Depreciación bienes y activos (A). Antioquia, Santander y Sucre_x000a__x000a_• Antioquia.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
    <s v="Situación que se presentó por deficiencias de control interno contable en el registro y cálculo de la depreciación de los bienes objeto de la misma, lo que generó incertidumbre en la cuenta 168501 al cierre de la vigencia 2014.  "/>
    <s v="Revisar y corregir los registros de ajuste de depreciación de los activos en el sistema de manejo de inventarios Seven y requerir a Contabilidad el registro contable respectivo."/>
    <s v="Obtener los Comprobantes movimiento almacen para cada Dirección Regional sobre la cual trata el hallazgo_x000a_"/>
    <s v="Comprobantes_x000a_"/>
    <n v="2"/>
    <d v="2015-10-01T00:00:00"/>
    <d v="2016-09-30T00:00:00"/>
    <n v="52.1"/>
    <m/>
    <n v="0"/>
    <n v="0"/>
    <e v="#REF!"/>
    <e v="#REF!"/>
    <m/>
    <s v="21/10/2015:_x000a_Se recomienda tener en cuenta que, No es solo ajustar la depreciación, el hallazgo habla de que &quot;no debieron registrarse en esta cuenta … &quot; . _x000a_Ej: Revisar y corregir los registros de la cuenta 168501 y legalizaciones del contrato 1620 de 2013. _x000a__x000a_Dirección Administrativa Se ajusta lo solicitado"/>
  </r>
  <r>
    <x v="27"/>
    <s v="Dirección Administrativa"/>
    <x v="0"/>
    <s v="Hallazgo N° 176. Continuación._x000a__x000a_• Santander _x000a_El numeral 3.1 de la Resolución 357 de 2008, expedida por la Contaduría General de la Nación señala en lo relacionado con la Depuración contable permanente y sostenibilidad que “(...).”_x000a__x000a_Revisada la información financiera se evidenció que la Cuenta 168506, correspondiente a Depreciación Muebles y Enseres Equipo de Oficina y la Cuenta 168507 Depreciación Equipo de Comunicación y Computación, presenta una diferencia de $12,8 millones por cuanto en contabilidad se reporta $2.159,8 millones y en el módulo de Activos Fijos-SEVEN se registra $2.147 millones, como se detalla a continuación:     _x000a_Cuadro No.166. Depreciación Muebles y Enseres. "/>
    <s v="Lo señalado anteriormente obedece a la 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
    <s v="Revisar y corregir los registros de ajuste de depreciación de los activos en el sistema de manejo de inventarios Seven y requerir a Contabilidad el registro contable respectivo."/>
    <s v="Remitir el memorando Contabilidad para cada Dirección Regional sobre la cual trata el hallazgo_x000a_"/>
    <s v="_x000a_Memorando"/>
    <n v="2"/>
    <d v="2015-10-01T00:00:00"/>
    <d v="2016-09-30T00:00:00"/>
    <n v="52.1"/>
    <m/>
    <n v="0"/>
    <n v="0"/>
    <e v="#REF!"/>
    <e v="#REF!"/>
    <m/>
    <s v="21/10/2015:_x000a_Hay 2 actividades en la misma fila, favor separarlas._x000a_Revisar la unidad de medida ya que son 3 regionales "/>
  </r>
  <r>
    <x v="27"/>
    <s v="Dirección Administrativa"/>
    <x v="0"/>
    <s v="Hallazgo N° 176. Continuación._x000a__x000a_• Sucre _x000a_El párrafo 165 contenido en el Plan General de Contabilidad, del Régimen de Contabilidad Pública, señala: 9.1.1.5 (…) _x000a__x000a_Adicionalmente el numeral 4 procedimiento contable para el reconocimiento y revelación de hechos relacionados con las propiedades, planta y equipo, dispone: 4. DEPRECIACIÓN Y AMORTIZACIÓN. (...)_x000a__x000a_Sin embargo, en los registros de la propiedad planta y equipo a 31/12/2014 del ICBF regional sucre, se encuentran registrados activos en cuantía de $48.2 millones y representados en bienes muebles que no obstante haber sido adquiridos en los años 2006, 2008, 2009 y 2011 y que a fecha de corte 31-12-2014 debieran estar totalmente depreciados, aún conservan su valor en libros, (...)._x000a__x000a_(...) conllevando a que se presente una subestimación de la cuenta 168506 Depreciación Acumulada Muebles Enseres y Equipos de Oficina en $48,20 millones y una sobrestimación de la cuenta 323001 Utilidad o Excedente del Ejercicio en la misma cuantía y generando informes inexactos poco útiles y alejados de la verdad._x000a_Cuadro No.167. Elementos no depreciados a 31/12/2014."/>
    <s v="(...) situación que se presenta por debilidades en los mecanismos de control interno contable al incluir en el aplicativo SEVEN ERP estos activos como activos “no depreciables” al momento de migrarse del sistema de información SIRF, sin que se realicen los ajustes pertinentes, (...)"/>
    <s v="Verificar la documentación soporte del registro efectuado y  proceder a la reclasificación contable a que haya lugar."/>
    <s v="Revisar la conciliacion inter areas_x000a_"/>
    <s v="Conciliacion_x000a_"/>
    <n v="1"/>
    <d v="2015-10-01T00:00:00"/>
    <d v="2016-09-30T00:00:00"/>
    <n v="52.1"/>
    <m/>
    <n v="0"/>
    <n v="0"/>
    <e v="#REF!"/>
    <e v="#REF!"/>
    <m/>
    <s v="21/10/2015:_x000a_Hay 2 actividades en la misma fila, favor separarlas._x000a_Revisar la unidad de medida ya que son 3 regionales _x000a__x000a_Dirección administrativa se ajusta lo solicitado:  Unicamente se deja una  unidad de medida porque en el anterior se incluyo las otras regioanles  "/>
  </r>
  <r>
    <x v="27"/>
    <s v="Dirección Administrativa"/>
    <x v="0"/>
    <s v="Hallazgo N° 176. Continuación._x000a__x000a_• Sucre _x000a_El párrafo 165 contenido en el Plan General de Contabilidad, del Régimen de Contabilidad Pública, señala: 9.1.1.5 (…) _x000a__x000a_Adicionalmente el numeral 4 procedimiento contable para el reconocimiento y revelación de hechos relacionados con las propiedades, planta y equipo, dispone: 4. DEPRECIACIÓN Y AMORTIZACIÓN. (...)_x000a__x000a_Sin embargo, en los registros de la propiedad planta y equipo a 31/12/2014 del ICBF regional sucre, se encuentran registrados activos en cuantía de $48.2 millones y representados en bienes muebles que no obstante haber sido adquiridos en los años 2006, 2008, 2009 y 2011 y que a fecha de corte 31-12-2014 debieran estar totalmente depreciados, aún conservan su valor en libros, (...)._x000a__x000a_(...) conllevando a que se presente una subestimación de la cuenta 168506 Depreciación Acumulada Muebles Enseres y Equipos de Oficina en $48,20 millones y una sobrestimación de la cuenta 323001 Utilidad o Excedente del Ejercicio en la misma cuantía y generando informes inexactos poco útiles y alejados de la verdad._x000a_Cuadro No.167. Elementos no depreciados a 31/12/2014."/>
    <s v="(...) situación que se presenta por debilidades en los mecanismos de control interno contable al incluir en el aplicativo SEVEN ERP estos activos como activos “no depreciables” al momento de migrarse del sistema de información SIRF, sin que se realicen los ajustes pertinentes, (...)"/>
    <s v="Verificar la documentación soporte del registro efectuado y  proceder a la reclasificación contable a que haya lugar."/>
    <s v="Obtener el comprobante registro contable"/>
    <s v="_x000a_Comprobante"/>
    <n v="1"/>
    <d v="2015-10-01T00:00:00"/>
    <d v="2016-09-30T00:00:00"/>
    <n v="52.1"/>
    <m/>
    <n v="0"/>
    <n v="0"/>
    <e v="#REF!"/>
    <e v="#REF!"/>
    <m/>
    <m/>
  </r>
  <r>
    <x v="28"/>
    <s v="Dirección Administrativa"/>
    <x v="0"/>
    <s v="Hallazgo N° 177. Construcciones en curso (A). Atlántico, Cauca, Guaviare, Huila, Santander y Tolima_x000a__x000a_• Atlántico _x000a__x000a_El Régimen de Contabilidad Publica establece que la cuenta 1615 “Construcciones en curso”: “Representa el valor de los costos y demás cargos incurridos en el proceso de construcción o ampliación de bienes inmuebles, hasta cuando estén en condiciones de ser utilizados en desarrollo de las funciones de cometido estatal de la entidad contable pública.” Y su dinámica dispone que la cuenta debe acreditarse con “El valor en libros de las obras terminadas que se trasladen a la cuenta del activo correspondiente, cuando la obra se encuentra en condiciones de ser utilizada, con base en acta de entrega”. El ICBF Regional Atlántico refleja en su información contable un saldo en la cuenta 1615 de $18.252 millones, en donde se observan obras por $3.700 millones con fecha de iniciación desde el año 2009, obras que en algunos casos se encuentran terminadas y han entrado en operación, sin que se efectúe el traslado a la cuenta del activo correspondiente._x000a_"/>
    <s v="Lo anterior debido a deficiencias en el control interno contable, afectando la adecuada presentación y revelación de cifras en los estados contables al cierre de la vigencia 2014."/>
    <s v="Adelantar las acciones correspondientes con la finalidad  de lograr la legalizacion final o parcial de los  bienes  pendientes por legalizar."/>
    <s v="Realizar la revisión documental y acopío de las acta de entregas y recibo final a satisfacción con cantidades y valorizada en el archivo del ICBF, requeridas para la legalizacion de las obras.  "/>
    <s v="Informe "/>
    <n v="1"/>
    <d v="2015-10-01T00:00:00"/>
    <d v="2016-09-30T00:00:00"/>
    <n v="52.1"/>
    <m/>
    <n v="0"/>
    <n v="0"/>
    <e v="#REF!"/>
    <e v="#REF!"/>
    <m/>
    <s v="22/10/2015:_x000a_Qué documento? _x000a__x000a_ Direccion administrativa se ajusta lo solicitado "/>
  </r>
  <r>
    <x v="28"/>
    <s v="Dirección Administrativa"/>
    <x v="0"/>
    <s v="Hallazgo N° 177. Continuación._x000a__x000a_• Cauca _x000a_Régimen de Contabilidad Pública, Capitulo III. (...)_x000a_El saldo de la cuenta Construcciones en Curso a 31 de diciembre de 2014 es de $5.590,09 millones, que corresponde al valor de los costos y demás erogaciones derivadas de procesos de construcción suscritos principalmente en el nivel central de la Entidad._x000a_Cuadro No.168. Construcciones en Curso_x000a__x000a_El ICBF-Regional Cauca refleja en el saldo de la cuenta 1615 Construcciones en Curso a 31 de diciembre de 2014, obras que se encuentran terminadas y en condiciones de utilización de acuerdo con las Actas de Entrega de los años 2011 y 2013, pero, que corresponden a convenios suscritos en la Sede Nacional de la Entidad que aún no han sido liquidados._x000a_Cuadro No.169. Obras terminadas_x000a__x000a_Lo anterior originado por debilidades en los procedimientos de Control Interno Contable, establecidos para el Reconocimiento y Revelación de los hechos relacionados con las Propiedades, Planta y Equipo, generando incertidumbre en la información, en atención a que las obras que se encuentran en condiciones de utilización no han sido trasladadas a la cuenta 1640 Edificaciones, la cual se encuentra subestimada en $2.267 millones y de igual manera la cuenta 1615 Construcciones en curso se halla sobrestimada por igual valor. Así mismo, no se ha dado inicio al proceso de depreciación, generando subestimación en las cuentas 3270 Depreciaciones y 1685 Depreciación Acumulada por $70 millones ."/>
    <s v="Lo anterior originado por debilidades en los procedimientos de Control Interno Contable, establecidos para el Reconocimiento y Revelación de los hechos relacionados con las Propiedades, Planta y Equipo, generando incertidumbre en la información, en atención a que las obras que se encuentran en condiciones de utilización no han sido trasladadas a la cuenta 1640 Edificaciones, la cual se encuentra subestimada en $2.267 millones y de igual manera la cuenta 1615 Construcciones en curso se halla sobrestimada por igual valor. Así mismo, no se ha dado inicio al proceso de depreciación, generando subestimación en las cuentas 3270 Depreciaciones y 1685 Depreciación Acumulada por $70 millones ."/>
    <s v="Adelantar las acciones correspondientes con la finalidad  de lograr la legalizacion final o parcial de los  bienes  pendientes por legalizar."/>
    <s v="Realizar requerimiento a los contratistas para obtener los anteriores soportes        "/>
    <s v="Comunicación - Actas - Correo "/>
    <n v="1"/>
    <d v="2015-10-01T00:00:00"/>
    <d v="2016-09-30T00:00:00"/>
    <n v="52.1"/>
    <m/>
    <n v="0"/>
    <n v="0"/>
    <e v="#REF!"/>
    <e v="#REF!"/>
    <m/>
    <s v="22/10/2015:_x000a_Ok._x000a__________"/>
  </r>
  <r>
    <x v="28"/>
    <s v="Dirección Administrativa"/>
    <x v="0"/>
    <s v="Hallazgo N° 177. Continuación._x000a__x000a_• Guaviare _x000a__x000a_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 _x000a_Configurándose una sobreestimación en dicha cuenta del activo y una subestimación de la cuenta 164001."/>
    <s v=" lo anterior, denota deficiencias en el seguimiento y confiabilidad de la información contable."/>
    <s v="Adelantar las acciones correspondientes con la finalidad  de lograr la legalizacion final o parcial de los  bienes  pendientes por legalizar."/>
    <s v="Realizar  memorando con destino al Grupo de  bienes  con soportes obtenidos luego del requierimiento.    "/>
    <s v="Memorando "/>
    <n v="1"/>
    <d v="2015-10-01T00:00:00"/>
    <d v="2016-09-30T00:00:00"/>
    <n v="52.1"/>
    <m/>
    <n v="0"/>
    <n v="0"/>
    <e v="#REF!"/>
    <e v="#REF!"/>
    <m/>
    <s v="22/10/2015:_x000a_Ok._x000a__________"/>
  </r>
  <r>
    <x v="28"/>
    <s v="Dirección Administrativa"/>
    <x v="0"/>
    <s v="Hallazgo N° 177. Continuación._x000a__x000a_• Guaviare _x000a__x000a_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 _x000a_Configurándose una sobreestimación en dicha cuenta del activo y una subestimación de la cuenta 164001."/>
    <s v=" lo anterior, denota deficiencias en el seguimiento y confiabilidad de la información contable."/>
    <s v="Adelantar las acciones correspondientes con la finalidad  de lograr la legalizacion final o parcial de los  bienes  pendientes por legalizar."/>
    <s v="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
    <s v="Memorando"/>
    <n v="1"/>
    <d v="2015-10-01T00:00:00"/>
    <d v="2016-09-30T00:00:00"/>
    <n v="52.1"/>
    <m/>
    <n v="0"/>
    <n v="0"/>
    <e v="#REF!"/>
    <e v="#REF!"/>
    <m/>
    <s v="22/10/2015:_x000a_Ok._x000a__________"/>
  </r>
  <r>
    <x v="28"/>
    <s v="Dirección Administrativa"/>
    <x v="0"/>
    <s v="Hallazgo N° 177. Continuación._x000a__x000a_• Huila_x000a_(...)_x000a_La regional Huila del ICBF a 31-12-2014, revela para la subcuenta 161501 Construcciones en curso-Edificaciones un saldo por $1,712.82 millones, que corresponde a convenios suscritos en vigencias anteriores, entre el ICBF Sede Nacional y algunas entidades, para la construcción de infraestructura en diferentes municipios, obras que se registran contablemente en la Dirección Regional por instrucciones del nivel central, que en la mayoría de los casos no individualiza las construcciones, lo que origina incertidumbre contable._x000a__x000a_• Santander_x000a_(...)_x000a_Sin embargo la Cuenta 161501 Construcciones en Curso por $7.755,9 millones incluye Convenios finalizados como No. 525/2011, 081/2010, por $1.921,4 millones, cuyas obras se encuentran en uso, sin que se haya reclasificado estos valores; debido a la falta de información por parte del Nivel Central a la Regional de la terminación de los contratos o convenios y a su vez la falta de requerimiento por parte de la Regional del estado o ejecución de las obras con el fin que se valide el respectivo registro, así como también deficiencias en la labores de seguimiento y control de los registro en el activo; situación que conlleva a sobrestimación en la cuenta 1615 Construcciones en Curso y subestimación en las cuenta 164001, Edificios y Casas. _x000a__x000a_• Tolima_x000a_(...)_x000a_El ICBF Regional Tolima reveló en la información financiera, un saldo a diciembre 31 de 2014 en la cuenta 161501 por $11.228,26 millones correspondiente a los convenios 081 de 2010; 218, 263, 265, 514, 525, 501 de 2011; 3322 de 2012; 1498 y 1640 de 2013 por concepto de desembolsos efectuados por el Nivel Central para proyectos de interventoría, diseño, construcción, adecuación y dotación de Jardines Infantiles, Centros de Desarrollo Integral y Centros Zonales, los cuales se encuentran en su totalidad terminados, construidos y pendientes de legalizar debiendo estar registrados en la cuenta 164027- Edificaciones pendientes de legalizar."/>
    <m/>
    <s v="Adelantar las acciones correspondientes con la finalidad  de lograr la legalizacion final o parcial de los  bienes  pendientes por legalizar."/>
    <s v="Realizar informe  frente a las obras o proyectos que no obtuvimos soportes para estudiar las acciones a tomar  en cada caso concreto "/>
    <s v="Informe "/>
    <n v="1"/>
    <d v="2015-10-01T00:00:00"/>
    <d v="2016-09-30T00:00:00"/>
    <n v="52.1"/>
    <m/>
    <n v="0"/>
    <n v="0"/>
    <e v="#REF!"/>
    <e v="#REF!"/>
    <m/>
    <s v="21/10/2015:_x000a_Se recomienda formular acciones correspondientes a las situaciones de incumplimientos a los contratistas que ya se les ha requerido y no han respondido."/>
  </r>
  <r>
    <x v="29"/>
    <s v="Dirección Administrativa"/>
    <x v="0"/>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_x000a_Este hallazgo se trasladará a la Contaduría General de la Nación para lo de su competencia."/>
    <s v="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
    <s v="Adelantar las acciones correspondientes con la finalidad  de lograr la legalizacion final o parcial de los  bienes  pendientes por legalizar."/>
    <s v="Realizar la revisión documental y acopío de las acta de entregas y recibo final a satisfacción con cantidades y valorizada en el archivo del ICBF, requeridas para la legalizacion de las obras.  "/>
    <s v="Informe "/>
    <n v="1"/>
    <d v="2015-10-01T00:00:00"/>
    <d v="2016-09-30T00:00:00"/>
    <n v="52.1"/>
    <m/>
    <n v="0"/>
    <n v="0"/>
    <e v="#REF!"/>
    <e v="#REF!"/>
    <m/>
    <s v="22/10/2015:_x000a_Qué documento?"/>
  </r>
  <r>
    <x v="29"/>
    <s v="Dirección Administrativa"/>
    <x v="0"/>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_x000a_Este hallazgo se trasladará a la Contaduría General de la Nación para lo de su competencia."/>
    <s v="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
    <s v="Adelantar las acciones correspondientes con la finalidad  de lograr la legalizacion final o parcial de los  bienes  pendientes por legalizar."/>
    <s v="Realizar requerimiento a los contratistas para obtener los anteriores soportes        "/>
    <s v="Comunicación - Actas - Correo "/>
    <n v="1"/>
    <d v="2015-10-01T00:00:00"/>
    <d v="2016-09-30T00:00:00"/>
    <n v="52.1"/>
    <m/>
    <n v="0"/>
    <n v="0"/>
    <e v="#REF!"/>
    <e v="#REF!"/>
    <m/>
    <s v="22/10/2015:_x000a_Ok._x000a__________"/>
  </r>
  <r>
    <x v="29"/>
    <s v="Dirección Administrativa"/>
    <x v="0"/>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_x000a_Este hallazgo se trasladará a la Contaduría General de la Nación para lo de su competencia."/>
    <s v="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
    <s v="Adelantar las acciones correspondientes con la finalidad  de lograr la legalizacion final o parcial de los  bienes  pendientes por legalizar."/>
    <s v="Realizar  memorando con destino al Grupo de  bienes  con soportes obtenidos luego del requierimiento.    "/>
    <s v="Memorando "/>
    <n v="1"/>
    <d v="2015-10-01T00:00:00"/>
    <d v="2016-09-30T00:00:00"/>
    <n v="52.1"/>
    <m/>
    <n v="0"/>
    <n v="0"/>
    <e v="#REF!"/>
    <e v="#REF!"/>
    <m/>
    <s v="22/10/2015:_x000a_Ok._x000a__________"/>
  </r>
  <r>
    <x v="29"/>
    <s v="Dirección Administrativa"/>
    <x v="0"/>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_x000a_Este hallazgo se trasladará a la Contaduría General de la Nación para lo de su competencia."/>
    <s v="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
    <s v="Adelantar las acciones correspondientes con la finalidad  de lograr la legalizacion final o parcial de los  bienes  pendientes por legalizar."/>
    <s v="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
    <s v="Memorando"/>
    <n v="1"/>
    <d v="2015-10-01T00:00:00"/>
    <d v="2016-09-30T00:00:00"/>
    <n v="52.1"/>
    <m/>
    <n v="0"/>
    <n v="0"/>
    <e v="#REF!"/>
    <e v="#REF!"/>
    <m/>
    <s v="22/10/2015:_x000a_Ok._x000a__________"/>
  </r>
  <r>
    <x v="29"/>
    <s v="Dirección Administrativa"/>
    <x v="0"/>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_x000a_Este hallazgo se trasladará a la Contaduría General de la Nación para lo de su competencia."/>
    <s v="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
    <s v="Adelantar las acciones correspondientes con la finalidad  de lograr la legalizacion final o parcial de los  bienes  pendientes por legalizar."/>
    <s v="Realizar informe  frente a las obras o proyectos que no obtuvimos soportes para estudiar las acciones a tomar  en cada caso concreto "/>
    <s v="Informe "/>
    <n v="1"/>
    <d v="2015-10-01T00:00:00"/>
    <d v="2016-09-30T00:00:00"/>
    <n v="52.1"/>
    <m/>
    <n v="0"/>
    <n v="0"/>
    <e v="#REF!"/>
    <e v="#REF!"/>
    <m/>
    <s v="21/10/2015:_x000a_Se recomienda formular acciones correspondientes a las situaciones de incumplimientos a los contratistas que ya se les ha requerido y no han respondido.  -  _x000a__x000a_Dirección Administrativa  como esta recomendación depende de cada caso  se tomara en cuenta la recomendacion  y  se adptaran  las acciones pertinentes tal com se deja en el plan de mejoramiento en la presente actividad   "/>
  </r>
  <r>
    <x v="30"/>
    <s v="Dirección Administrativa"/>
    <x v="0"/>
    <s v="Hallazgo N° 180. Registro y actualización contable de bienes (A). Guajira_x000a__x000a_• Actualización _x000a_La Resolución 354 de 2007 de la Contaduría general de la Nación, que adopta el Régimen de Contabilidad Pública, establece en el Capítulo III los Procedimientos contables para el reconocimiento y revelación de hechos relacionados con la Propiedad planta y Equipo, que en el numeral 18 Actualización, acápite 2618, textualmente establece: “(...)”._x000a__x000a_De igual forma, el numeral 20 Frecuencia de las Actualizaciones, Acápite 2620, establece que “(...).” _x000a__x000a_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_x000a__x000a_Esto genera incertidumbre en las subcuentas 199952 Terrenos, 199962 Edificaciones y 199977 Otros Activos (Bienes Inmuebles entregados en comodato), con efecto en las subcuentas 324052 Terrenos, 324062 Edificaciones y 324477 Otros Activos (Bienes Inmuebles entregados en comodato)."/>
    <m/>
    <s v="Fortalecer el seguimiento con  la Direcciones Regionales con el fin de que se realice oportunamente las actualizaciones de los valores de las propiedades, planta y equipo.  "/>
    <s v="Solicitar a la Dirección Regional  verificar y actualizar los valores de las propiedades planta y equipos  y  corregir los registros en las subcuentas correspondientes. "/>
    <s v="memorando"/>
    <n v="1"/>
    <d v="2015-10-01T00:00:00"/>
    <d v="2016-09-30T00:00:00"/>
    <n v="52.1"/>
    <m/>
    <n v="0"/>
    <n v="0"/>
    <e v="#REF!"/>
    <e v="#REF!"/>
    <m/>
    <s v="21/10/2015:_x000a_Formular acciones para realizar &quot; las actualizaciones a los valores de las Propiedades, Planta y Equipo, mediante avalúo técnico con personal que cuente con la idoneidad y capacidad para su realización en las frecuencias establecidas en las normas.&quot; y otra para su registro en &quot; las subcuentas 199952 Terrenos, 199962 Edificaciones y 199977 Otros Activos (Bienes Inmuebles entregados en comodato), con efecto en las subcuentas 324052 Terrenos, 324062 Edificaciones y 324477 Otros Activos (Bienes Inmuebles entregados en comodato)&quot;, con la unidad de medida que corresponda._x000a__x000a_  Dirección Administrativa se ajusto la actividad  "/>
  </r>
  <r>
    <x v="30"/>
    <s v="Dirección Administrativa"/>
    <x v="0"/>
    <s v="Hallazgo N° 180. Continuación._x000a__x000a_• Registro Sede Principal_x000a_La Resolución 354 de 2007 de la Contaduría General de la Nación, que adopta el Régimen de Contabilidad Pública, establece en la sección VII numeral 8 Principios de Contabilidad Pública, Acápite 118 Registro, textualmente establece “(...).”_x000a__x000a_El Instituto Geográfico Agustín Codazzi, mediante certificado Nº 00378033 del 05 de septiembre de 2012 establece la propiedad del bien identificado con el Nº 010300390001000 ubicado en la carrera 15 Nº 14C-156 a nombre del Instituto Colombiano de Bienestar Familiar-ICBF y donde establece que el valor del terreno y la construcción es de $2.995.712.000. En el Balance General a 31 de diciembre de 2014 se encuentra registrado el bien inmueble en la subcuenta 164027 Edificaciones Pendientes de Legalizar por $100.400.000, el cual al compararse con el avalúo catastral del IGAC genera un menor valor registrado del bien inmueble de $2.895.312.000._x000a__x000a_Debido a que el IGAC expidió un certificado de avaluó catastral sobre el bien identificado con el No 01030039000100 ubicado en la K 15 No 14C-156 a Nombre el ICBF por la suma de $2.995.712.000 y con la respuesta de la administración donde reconoce que el bien se encuentra registrado en la cuenta 164027 “Edificaciones Pendientes de Legalizar” por la suma de $100.400.000, al determinarse un mayor valor del bien por parte del IGAC se debió realizar el registro de la diferencia en la cuenta contable 164027 Edificaciones Pendientes de Legalizar por $2.895.312.000_x000a__x000a_Esto genera una subestimación en la cuenta 164027 Edificaciones Pendientes de Legalizar $2.895.312.000, con efecto en la cuenta 325530 Bienes Pendientes de Legalizar $2.895.312.000. "/>
    <m/>
    <s v="Solicitar el certificado catastral especial, y adelantar el registro de la valorización contable correspondiente."/>
    <s v="Realizar Oficio  solicitando certificado IGAC/ y efectuar Registro de valorización contable"/>
    <s v="Oficio "/>
    <n v="1"/>
    <d v="2015-10-01T00:00:00"/>
    <d v="2016-09-30T00:00:00"/>
    <n v="52.1"/>
    <m/>
    <n v="0"/>
    <n v="0"/>
    <e v="#REF!"/>
    <e v="#REF!"/>
    <m/>
    <s v="21/10/2015:_x000a_Son 2 actividades, favor colocarlas en filas para cada actividad."/>
  </r>
  <r>
    <x v="30"/>
    <s v="Dirección Administrativa"/>
    <x v="0"/>
    <s v="Hallazgo N° 180. Continuación._x000a__x000a_• Registro Sede Principal_x000a_La Resolución 354 de 2007 de la Contaduría General de la Nación, que adopta el Régimen de Contabilidad Pública, establece en la sección VII numeral 8 Principios de Contabilidad Pública, Acápite 118 Registro, textualmente establece “(...).”_x000a__x000a_El Instituto Geográfico Agustín Codazzi, mediante certificado Nº 00378033 del 05 de septiembre de 2012 establece la propiedad del bien identificado con el Nº 010300390001000 ubicado en la carrera 15 Nº 14C-156 a nombre del Instituto Colombiano de Bienestar Familiar-ICBF y donde establece que el valor del terreno y la construcción es de $2.995.712.000. En el Balance General a 31 de diciembre de 2014 se encuentra registrado el bien inmueble en la subcuenta 164027 Edificaciones Pendientes de Legalizar por $100.400.000, el cual al compararse con el avalúo catastral del IGAC genera un menor valor registrado del bien inmueble de $2.895.312.000._x000a__x000a_Debido a que el IGAC expidió un certificado de avaluó catastral sobre el bien identificado con el No 01030039000100 ubicado en la K 15 No 14C-156 a Nombre el ICBF por la suma de $2.995.712.000 y con la respuesta de la administración donde reconoce que el bien se encuentra registrado en la cuenta 164027 “Edificaciones Pendientes de Legalizar” por la suma de $100.400.000, al determinarse un mayor valor del bien por parte del IGAC se debió realizar el registro de la diferencia en la cuenta contable 164027 Edificaciones Pendientes de Legalizar por $2.895.312.000_x000a__x000a_Esto genera una subestimación en la cuenta 164027 Edificaciones Pendientes de Legalizar $2.895.312.000, con efecto en la cuenta 325530 Bienes Pendientes de Legalizar $2.895.312.000. "/>
    <m/>
    <s v="Solicitar el certificado catastral especial, y adelantar el registro de la valorización contable correspondiente."/>
    <s v="Realizar Oficio  solicitando certificado IGAC/ y efectuar Registro de valorización contable"/>
    <s v=" Comprobante de registro contable"/>
    <n v="1"/>
    <d v="2015-10-01T00:00:00"/>
    <d v="2016-09-30T00:00:00"/>
    <n v="52.1"/>
    <m/>
    <n v="0"/>
    <n v="0"/>
    <e v="#REF!"/>
    <e v="#REF!"/>
    <m/>
    <m/>
  </r>
  <r>
    <x v="31"/>
    <s v="Dirección Administrativa"/>
    <x v="0"/>
    <s v="Hallazgo N° 184. Construcciones en curso (A). Quindío _x000a__x000a_La Resolución CGN 356 de 2007 de la Contaduría General de la Nación (Régimen de Contabilidad Pública), establece las Características Cualitativas de la Información Contable Pública: (...);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s v="Adelantar las acciones correspondientes con la finalidad  de lograr la legalizacion final o parcial de los  bienes  pendientes por legalizar."/>
    <s v="Realizar la revisión documental y acopío de las acta de entregas y recibo final a satisfacción con cantidades y valorizada en el archivo del ICBF, requeridas para la legalizacion de las obras.  "/>
    <s v="Informe "/>
    <n v="1"/>
    <d v="2015-10-01T00:00:00"/>
    <d v="2016-09-30T00:00:00"/>
    <n v="52.1"/>
    <m/>
    <n v="0"/>
    <n v="0"/>
    <e v="#REF!"/>
    <e v="#REF!"/>
    <m/>
    <s v="22/10/2015:_x000a_Qué documento?"/>
  </r>
  <r>
    <x v="31"/>
    <s v="Dirección Administrativa"/>
    <x v="0"/>
    <s v="Hallazgo N° 184. Construcciones en curso (A). Quindío _x000a__x000a_La Resolución CGN 356 de 2007 de la Contaduría General de la Nación (Régimen de Contabilidad Pública), establece las Características Cualitativas de la Información Contable Pública: (...);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s v="Adelantar las acciones correspondientes con la finalidad  de lograr la legalizacion final o parcial de los  bienes  pendientes por legalizar."/>
    <s v="Realizar requerimiento a los contratistas para obtener los anteriores soportes        "/>
    <s v="Comunicación - Actas - Correo "/>
    <n v="1"/>
    <d v="2015-10-01T00:00:00"/>
    <d v="2016-09-30T00:00:00"/>
    <n v="52.1"/>
    <m/>
    <n v="0"/>
    <n v="0"/>
    <e v="#REF!"/>
    <e v="#REF!"/>
    <m/>
    <s v="22/10/2015:_x000a_Ok._x000a__________"/>
  </r>
  <r>
    <x v="31"/>
    <s v="Dirección Administrativa"/>
    <x v="0"/>
    <s v="Hallazgo N° 184. Construcciones en curso (A). Quindío _x000a__x000a_La Resolución CGN 356 de 2007 de la Contaduría General de la Nación (Régimen de Contabilidad Pública), establece las Características Cualitativas de la Información Contable Pública: (...);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s v="Adelantar las acciones correspondientes con la finalidad  de lograr la legalizacion final o parcial de los  bienes  pendientes por legalizar."/>
    <s v="Realizar  memorando con destino al Grupo de  bienes  con soportes obtenidos luego del requierimiento.    "/>
    <s v="Memorando "/>
    <n v="1"/>
    <d v="2015-10-01T00:00:00"/>
    <d v="2016-09-30T00:00:00"/>
    <n v="52.1"/>
    <m/>
    <n v="0"/>
    <n v="0"/>
    <e v="#REF!"/>
    <e v="#REF!"/>
    <m/>
    <s v="22/10/2015:_x000a_Ok._x000a__________"/>
  </r>
  <r>
    <x v="31"/>
    <s v="Dirección Administrativa"/>
    <x v="0"/>
    <s v="Hallazgo N° 184. Construcciones en curso (A). Quindío _x000a__x000a_La Resolución CGN 356 de 2007 de la Contaduría General de la Nación (Régimen de Contabilidad Pública), establece las Características Cualitativas de la Información Contable Pública: (...);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s v="Adelantar las acciones correspondientes con la finalidad  de lograr la legalizacion final o parcial de los  bienes  pendientes por legalizar."/>
    <s v="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
    <s v="Memorando"/>
    <n v="1"/>
    <d v="2015-10-01T00:00:00"/>
    <d v="2016-09-30T00:00:00"/>
    <n v="52.1"/>
    <m/>
    <n v="0"/>
    <n v="0"/>
    <e v="#REF!"/>
    <e v="#REF!"/>
    <m/>
    <s v="22/10/2015:_x000a_Ok._x000a__________"/>
  </r>
  <r>
    <x v="31"/>
    <s v="Dirección Administrativa"/>
    <x v="0"/>
    <s v="Hallazgo N° 184. Construcciones en curso (A). Quindío _x000a__x000a_La Resolución CGN 356 de 2007 de la Contaduría General de la Nación (Régimen de Contabilidad Pública), establece las Características Cualitativas de la Información Contable Pública: (...);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s v="Adelantar las acciones correspondientes con la finalidad  de lograr la legalizacion final o parcial de los  bienes  pendientes por legalizar."/>
    <s v="Realizar informe  frente a las obras o proyectos que no obtuvimos soportes para estudiar las acciones a tomar  en cada caso concreto "/>
    <s v="Informe "/>
    <n v="1"/>
    <d v="2015-10-01T00:00:00"/>
    <d v="2016-09-30T00:00:00"/>
    <n v="52.1"/>
    <m/>
    <n v="0"/>
    <n v="0"/>
    <e v="#REF!"/>
    <e v="#REF!"/>
    <m/>
    <s v="21/10/2015:_x000a_Se recomienda formular acciones correspondientes a las situaciones de incumplimientos a los contratistas que ya se les ha requerido y no han respondido.  -_x000a__x000a_Dirección Administrativa  como esta recomendación depende de cada caso  se tomara en cuenta la recomendacion  y  se adptaran  las acciones pertinentes tal com se deja en el plan de mejoramiento en la presente actividad   "/>
  </r>
  <r>
    <x v="32"/>
    <s v="Dirección Administrativa"/>
    <x v="0"/>
    <s v="Hallazgo N° 185. Valorizaciones y Avalúos (A). Antioquia, Atlántico, Cauca, Huila y Quindío_x000a__x000a_• Antioquia. Registro valorizaciones_x000a_El numeral 19 del Manual de procedimientos contables, establece que “(...)”._x000a__x000a_La dinámica de la cuenta 1999 “Valorizaciones” establece que esta representa el valor que corresponde al aumento neto del valor en libros de los activos determinado como resultado de la actualización de conformidad con las normas técnicas._x000a__x000a_Según informes de avalúo realizado en el año 2013 para el inmueble identificado con matrícula inmobiliaria 001-613439 se generó una valorización por $4.7 millones, sin embargo la regional Antioquia registro valorización por $4.8 millones."/>
    <s v="Lo anterior se presenta por deficiencia de control interno contable y de gestión en el manejo de los bienes, por lo cual se presenta sobreestimación en la cuenta 199962 Valorizaciones-edificaciones y 324062 Superávit por valorización-edificaciones en cuantía de $0.07 millones. "/>
    <s v="Verificar la documentación soporte del registro efectuado y  proceder al ajuste contable a que haya lugar."/>
    <s v="Realizar Revisión documental"/>
    <s v="Comprobante de ajuste"/>
    <n v="1"/>
    <d v="2015-10-01T00:00:00"/>
    <d v="2016-09-30T00:00:00"/>
    <n v="52.1"/>
    <m/>
    <n v="0"/>
    <n v="0"/>
    <e v="#REF!"/>
    <e v="#REF!"/>
    <m/>
    <s v="22/10/2015:_x000a_Ok._x000a__________"/>
  </r>
  <r>
    <x v="32"/>
    <s v="Dirección Administrativa"/>
    <x v="0"/>
    <s v="Hallazgo N° 185. Valorizaciones y Avalúos (A). Antioquia, Atlántico, Cauca, Huila y Quindío_x000a__x000a_• Antioquia. Registro valorizaciones_x000a_El numeral 19 del Manual de procedimientos contables, establece que “(...)”._x000a__x000a_La dinámica de la cuenta 1999 “Valorizaciones” establece que esta representa el valor que corresponde al aumento neto del valor en libros de los activos determinado como resultado de la actualización de conformidad con las normas técnicas._x000a__x000a_Según informes de avalúo realizado en el año 2013 para el inmueble identificado con matrícula inmobiliaria 001-613439 se generó una valorización por $4.7 millones, sin embargo la regional Antioquia registro valorización por $4.8 millones."/>
    <s v="Lo anterior se presenta por deficiencia de control interno contable y de gestión en el manejo de los bienes, por lo cual se presenta sobreestimación en la cuenta 199962 Valorizaciones-edificaciones y 324062 Superávit por valorización-edificaciones en cuantía de $0.07 millones. "/>
    <s v="Realizar  un plan de actualización de avaluos de los inmuebles  que asi lo requieren  el cual estara sujeto a  la disponibilidad presupuestal"/>
    <s v="Solicitar a los Grupos Administrativos de las Direcciones Regionales la actualización de la información de los bienes objeto de avaluo "/>
    <s v="memorando "/>
    <n v="1"/>
    <d v="2015-10-01T00:00:00"/>
    <d v="2016-09-30T00:00:00"/>
    <n v="52.1"/>
    <m/>
    <n v="0"/>
    <n v="0"/>
    <e v="#REF!"/>
    <e v="#REF!"/>
    <m/>
    <s v="22/10/2015:_x000a_Ok._x000a__________"/>
  </r>
  <r>
    <x v="32"/>
    <s v="Dirección Administrativa"/>
    <x v="0"/>
    <s v="Hallazgo N° 185. Continuación._x000a__x000a_• Atlántico 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incumpliendo con lo establecido por la Contaduría General de la Nación para el reconocimiento y revelación de las Propiedades Planta y Equipo, debido a deficiencias en el control interno contable, generando incertidumbre sobre el saldo de la cuenta 1999."/>
    <m/>
    <s v="Realizar  un plan de actualización de avaluos de los inmuebles  que asi lo requieren  el cual estara sujeto a  la disponibilidad presupuestal"/>
    <s v="Incorporar en el cuadro de inmuebles por avaluar   los bienes que deban ser priorizados "/>
    <s v="Cuadro Excel "/>
    <n v="1"/>
    <d v="2015-10-01T00:00:00"/>
    <d v="2016-09-30T00:00:00"/>
    <n v="52.1"/>
    <m/>
    <n v="0"/>
    <n v="0"/>
    <e v="#REF!"/>
    <e v="#REF!"/>
    <m/>
    <s v="22/10/2015:_x000a_Ok._x000a___________x000a_Debido a que el cuadro relacionado en la actividad es de &quot;inmuebles&quot;, incluir actividades para tratar lo observado por la CGR en cuanto a: &quot;no se evidencia la realización de avalúos para los bienes muebles.&quot;"/>
  </r>
  <r>
    <x v="32"/>
    <s v="Dirección Administrativa"/>
    <x v="0"/>
    <s v="Hallazgo N° 185. Continuación._x000a__x000a_• Atlántico 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incumpliendo con lo establecido por la Contaduría General de la Nación para el reconocimiento y revelación de las Propiedades Planta y Equipo, debido a deficiencias en el control interno contable, generando incertidumbre sobre el saldo de la cuenta 1999."/>
    <m/>
    <s v="Realizar  un plan de actualización de avaluos de los inmuebles  que asi lo requieren  el cual estara sujeto a  la disponibilidad presupuestal"/>
    <s v="Realizar la revision de los bienes muebles de propiedad del ICBF que cumplan con la condición de actualización contable  (superior a 35 salarios minimos mensuales vigentes) con la finalidad de elaborar informe sobre los avaluos requeridos."/>
    <s v="Informe "/>
    <n v="1"/>
    <d v="2015-10-01T00:00:00"/>
    <d v="2016-09-30T00:00:00"/>
    <n v="52.1"/>
    <m/>
    <n v="0"/>
    <n v="0"/>
    <e v="#REF!"/>
    <e v="#REF!"/>
    <m/>
    <s v="22/10/2015:_x000a_Ok._x000a__________"/>
  </r>
  <r>
    <x v="32"/>
    <s v="Dirección Administrativa"/>
    <x v="0"/>
    <s v="Hallazgo N° 185. Continuación._x000a__x000a_• Cauca _x000a_Según el Régimen de Contabilidad Pública, Capitulo III. Procedimiento Contable para el Reconocimiento y Revelación de Hechos Relacionados con las Propiedades Planta y Equipo. Numeral 20. Frecuencia de las Actualizaciones: (...)_x000a_Plan General de Contabilidad del Régimen de Contabilidad Pública párrafo 104 Razonabilidad. _x000a__x000a_El ICBF-Regional Cauca, no ha realizado la actualización del avalúo de los Bienes Inmuebles detallados a continuación, contraviniendo lo establecido en el Régimen de Contabilidad Pública._x000a_Cuadro No.170. Bienes inmuebles._x000a__x000a_En atención a que el ICBF-Regional Cauca no ha cumplido con la obligación definida en el Régimen de Contabilidad Pública, de realizar la actualización de las Propiedades, Planta y Equipo con una periodicidad de tres años, se genera una incertidumbre en las valorizaciones."/>
    <m/>
    <s v="Realizar  un plan de actualización de avaluos de los inmuebles  que asi lo requieren  el cual estara sujeto a  la disponibilidad presupuestal"/>
    <s v="Incorporar en el cuadro de inmuebles por avaluar   los bienes que deban ser priorizados "/>
    <s v="Cuadro Excel "/>
    <n v="1"/>
    <d v="2015-10-01T00:00:00"/>
    <d v="2016-09-30T00:00:00"/>
    <n v="52.1"/>
    <m/>
    <n v="0"/>
    <n v="0"/>
    <e v="#REF!"/>
    <e v="#REF!"/>
    <m/>
    <s v="22/10/2015:_x000a_Ok._x000a___________x000a_Se recomienda coordinar actividades con las regionales para que oportunamente remitan a la Dirección la relación de inmuebles objeto de actualización y /o realización de avaluos.  Dirección Administrativa:  Se ajusto  y se inclyo la actividad en la fila 129  para que queden en orden cronologico las actividades a realizar de este hallazgo"/>
  </r>
  <r>
    <x v="32"/>
    <s v="Dirección Administrativa"/>
    <x v="0"/>
    <s v="Hallazgo N° 185. Continuación._x000a__x000a_• Huila _x000a_Según el Manual de Procedimientos Contables del Régimen de Contabilidad Pública, adoptado mediante la Resolución número 356 de 2007, la actualización de las propiedades, planta y equipo debe efectuarse con periodicidad de tres (3) años, a partir de la última realizada, y el registro debe quedar incorporado en el período contable respectivo. _x000a__x000a_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
    <m/>
    <s v="Realizar  un plan de actualización de avaluos de los inmuebles  que asi lo requieren  el cual estara sujeto a  la disponibilidad presupuestal"/>
    <s v="Incorporar en el cuadro de inmuebles por avaluar   los bienes que deban ser priorizados "/>
    <s v="Cuadro Excel "/>
    <n v="1"/>
    <d v="2015-10-01T00:00:00"/>
    <d v="2016-09-30T00:00:00"/>
    <n v="52.1"/>
    <m/>
    <n v="0"/>
    <n v="0"/>
    <e v="#REF!"/>
    <e v="#REF!"/>
    <m/>
    <s v="22/10/2015:_x000a_Ok._x000a__________"/>
  </r>
  <r>
    <x v="32"/>
    <s v="Dirección Administrativa"/>
    <x v="0"/>
    <s v="Hallazgo N° 185. Continuación._x000a__x000a_• Quindío _x000a_La Ley 87 de 1993, en el Art. 2, establece como objetivos del Sistema de Control Interno: _x000a_(...)_x000a__x000a_La Resolución CGN 356 de 2007 de la Contaduría General de la Nación (Régimen de Contabilidad Pública), establece los principios: (...); con la Resolución CGN 357 de 2008 Art. 1, 2 y 3, se adoptan los procedimiento de control interno contable. _x000a__x000a_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
    <s v="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
    <s v="Hacer seguimiento respecto a los inmuebles que estan pendiente por definir su destinacion  por parte de las Dirección Regional. "/>
    <s v="Solicitar a la Dirección Regional analizar la situación de cada  uno de los inmuebles  para definir su destinación  y se realice el analisis de utilidad respectivo "/>
    <s v="memorando "/>
    <n v="1"/>
    <d v="2015-10-01T00:00:00"/>
    <d v="2016-09-30T00:00:00"/>
    <n v="52.1"/>
    <m/>
    <n v="0"/>
    <n v="0"/>
    <e v="#REF!"/>
    <e v="#REF!"/>
    <m/>
    <s v="22/10/2015:_x000a_Ok._x000a__________"/>
  </r>
  <r>
    <x v="32"/>
    <s v="Dirección Administrativa"/>
    <x v="0"/>
    <s v="Hallazgo N° 185. Continuación._x000a__x000a_• Quindío _x000a_La Ley 87 de 1993, en el Art. 2, establece como objetivos del Sistema de Control Interno: _x000a_(...)_x000a__x000a_La Resolución CGN 356 de 2007 de la Contaduría General de la Nación (Régimen de Contabilidad Pública), establece los principios: (...); con la Resolución CGN 357 de 2008 Art. 1, 2 y 3, se adoptan los procedimiento de control interno contable. _x000a__x000a_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
    <s v="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
    <s v="Hacer seguimiento respecto a los inmuebles que estan pendiente por definir su destinacion  por parte de las Dirección Regional. "/>
    <s v="Verificar   en el aplicativo SEVEN - ERP  el cargue correspondiente de los analisis de utilidad "/>
    <s v="Correo electronico  de verificación "/>
    <n v="1"/>
    <d v="2015-10-01T00:00:00"/>
    <d v="2016-09-30T00:00:00"/>
    <n v="52.1"/>
    <m/>
    <n v="0"/>
    <n v="0"/>
    <e v="#REF!"/>
    <e v="#REF!"/>
    <m/>
    <s v="22/10/2015:_x000a_Ok._x000a___________x000a_Para que se "/>
  </r>
  <r>
    <x v="33"/>
    <s v="Dirección Administrativa"/>
    <x v="0"/>
    <s v="Hallazgo N° 186. Valorizaciones y Avalúos (A-CGN). San Andrés _x000a__x000a_Respecto de la realización de avalúos sobre los bienes muebles e inmuebles, el Contador General de la Nación en cumplimiento de las disposiciones constitucionales y legales, mediante la Resolución 356 de 2007 adoptó el manual de procedimiento del Régimen de Contabilidad Pública, (...)_x000a_Así las cosas, en el citado manual se determinó en el numeral 20 del título II del capítulo III “20. FRECUENCIA DE LAS ACTUALIZACIONES. (...).” _x000a_La guía de gestión de bienes del ICBF, en su numeral 2.2.3.4. Frecuencia de las actualizaciones, indica que “(...).”_x000a_Esta Guía en el numeral 2.2.4.2. Excepciones a la actualización, indica exactamente cuáles son las excepciones que se presentan, mencionando las siguientes: “(...).”_x000a_Y en el numeral 5.2.1.9. Ibídem, presenta la obligación de realizar avalúos de inmuebles para efectos de actualización contable, indicando que “(...).”_x000a__x000a_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 debido a que el procedimiento de avalúos no ha sido realizado por el Nivel Central ni por la Regional, a pesar de estar contemplado y definido en su Guía de Gestión de Bienes. _x000a__x000a_Situación que generó incertidumbre sobre la información que revela en los estados contables. De acuerdo con lo anterior, se presentó una incertidumbre en las valorizaciones de Terrenos y Edificaciones. _x000a__x000a_La entidad con oficio recibido bajo radicado No.2014ER0040262 del 20 de abril de 2014, manifiesta que “(…)”_x000a_Analizada la respuesta entregada, es necesario indicar que no reposa dentro de los expedientes de los bienes inmuebles de la entidad, soportes de avalúos realizados y la entidad en la respuesta no indica fecha de realización de avalúos a los bienes de la Regional San Andrés._x000a__x000a_Hechos que serán comunicados a la Contaduría General de la Nación."/>
    <m/>
    <s v="Realizar  un plan de actualización de avaluos de los inmuebles  que asi lo requieren  el cual estara sujeto a  la disponibilidad presupuestal"/>
    <s v="Incorporar en el cuadro de inmuebles por avaluar   los bienes que deban ser priorizados "/>
    <s v="Cuadro Excel "/>
    <n v="1"/>
    <d v="2015-10-01T00:00:00"/>
    <d v="2016-09-30T00:00:00"/>
    <n v="52.1"/>
    <m/>
    <n v="0"/>
    <n v="0"/>
    <e v="#REF!"/>
    <e v="#REF!"/>
    <m/>
    <s v="22/10/2015:_x000a_Ok._x000a___________x000a_Aclarar en la unidad de medida, sí es un cuadro de priorización?"/>
  </r>
  <r>
    <x v="34"/>
    <s v="Dirección Administrativa"/>
    <x v="0"/>
    <s v="Hallazgo N° 187. Valorizaciones y Avalúos (A-CGN). Magdalena _x000a__x000a_La Resolución 356 de septiembre 05 de 2007 “Manual de Procedimientos del Régimen de Contabilidad Pública, Capítulo III Procedimiento Contable para el Reconocimiento y Revelación de hechos relacionados con las propiedades, planta y equipo”, establece: “(…)_x000a_18. ACTUALIZACION(…)_x000a_20. FRECUENCIA DE LAS ACTUALIZACIONES (…)”_x000a__x000a_Al revisar los movimientos de la cuenta 1999 Valorizaciones, se evidenció que se registró un debito a la subcuenta 199952 Terrenos, según comprobante contable No. 611278 por $399.258.587,84, por concepto de avalúo comercial practicado al inmueble identificado con matrícula inmobiliaria No. 080-25700 (terreno de Pozos Colorados) por la firma Avales Ingeniería Ltda., de acuerdo con lo certificado por el Coordinador Administrativo de la Regional.  _x000a__x000a_El ICBF Regional Magdalena no ha realizado la actualización del valor de los activos de la Propiedad, Planta y equipo, mediante un avalúo técnico, incumpliendo con lo establecido en el numeral 18 y 20 del Capítulo III relacionado con los Procedimientos contables para el Reconocimiento y Revelación de Hechos Relacionados con la Propiedad, Planta y Equipos. _x000a__x000a_Hallazgo que será traslado a la Contaduría General de la Nación para lo de su competencia."/>
    <s v="Lo anterior por debilidad en la gestión administrativa, razón por la cual, el saldo de la cuenta 1999 esta desactualizado y por lo tanto no revela la realidad de la entidad."/>
    <s v="Realizar  un plan de actualización de avaluos de los inmuebles  que asi lo requieren  el cual estara sujeto a  la disponibilidad presupuestal"/>
    <s v="Incorporar en el cuadro de inmuebles por avaluar   los bienes que deban ser priorizados "/>
    <s v="Cuadro Excel "/>
    <n v="1"/>
    <d v="2015-10-01T00:00:00"/>
    <d v="2016-09-30T00:00:00"/>
    <n v="52.1"/>
    <m/>
    <n v="0"/>
    <n v="0"/>
    <e v="#REF!"/>
    <e v="#REF!"/>
    <m/>
    <s v="22/10/2015:_x000a_Ok._x000a__________"/>
  </r>
  <r>
    <x v="35"/>
    <s v="Dirección Administrativa"/>
    <x v="0"/>
    <s v="Hallazgo N° 188. Bienes entregados en comodato (A). Cauca _x000a__x000a_Tanto el Catálogo General del Cuentas del Régimen de Contabilidad Pública. 1920 Bienes Entregados a Terceros , como el Plan General de Contabilidad del Régimen de Contabilidad Pública párrafo 104 Razonabilidad , se ajustan en su contenido para analizar la situación observada en el El ICBF-Regional Cauca, según la cual, registra a 31 de diciembre del 2014 en la subcuenta 160501 Terrenos Urbanos un saldo de $56,19 millones, que incluyen tres (3) inmuebles que han sido entregados en comodato a Operadores de programas del ICBF, pero, los mismos continúan registrándose contablemente en la cuenta 1605 Terrenos._x000a__x000a_De igual manera, los bienes descritos registran construcciones, las cuales no figuran reconocidas contablemente en la cuenta 1640 Edificaciones, ni en la cuenta 1920 Bienes Entregados a Terceros._x000a_Cuadro No.171. Terrenos._x000a_Cuadro No.172. Inmuebles entregados en comodato._x000a__x000a_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en este sentido, las cuentas 1605 Terrenos esta sobreestimada y la cuenta 1920 Bienes Entregados a Terceros, subestimada en $27.77 millones cada una. Igualmente, se registra incertidumbre en la cuenta 1640 Edificaciones por existir construcciones sin registro contable y no se ha dado inicio al proceso de depreciación. "/>
    <s v="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s v="Verificar la documentación soporte de terrenos y edificaciones entregados en Comodato por la Regional Cauca para proceder a la reclasificación contable a que haya lugar."/>
    <s v="Remitir memorando a la Dirección Regional   Cauca solicitando  se realicen  y allegue el _x000a_Comprobante Registro contable respectivo y se ajuste  la cuenta  1640 de Efdificaciones "/>
    <s v="Memorando_x000a_"/>
    <n v="1"/>
    <d v="2015-10-01T00:00:00"/>
    <d v="2016-09-30T00:00:00"/>
    <n v="52.1"/>
    <m/>
    <n v="0"/>
    <n v="0"/>
    <e v="#REF!"/>
    <e v="#REF!"/>
    <m/>
    <s v="22/10/2015:_x000a_Se reitera formular acciones para reconocer contablemente en la cuenta 1640 Edificaciones los bienes descritos en el hallazgo. _x000a__x000a_ Dirección Adminsitrativa: Se ajusta lo solciitado _x000a__x000a__________x000a_Se recomienda indicar a quién se remite el memorando y verificar los soportes requeridos para reconocer las construcciones como edificaciones. Dirección Administrativa  : Se ajusto lo solicitado-_x000a__x000a_"/>
  </r>
  <r>
    <x v="36"/>
    <s v="Dirección Administrativa"/>
    <x v="0"/>
    <s v="Hallazgo N° 189. Entrega de bienes devolutivos con contratos de aporte (A). Casanare _x000a__x000a_Teniendo en cuenta lo señalado en el Artículo 1 y parágrafo de la Resolución 2631 de 2005, en revisión de las cuentas por pagar de la vigencia 2013 se determinó que mediante orden de pago N°17630414 del 7 de febrero de 2014, se canceló el valor del otro sí modificatorio en tiempo y valor del contrato de aporte 138 de 2011 suscrito entre el ICBF y la Congregación de Religiosos Terciarios Capuchinos de Nuestra Señora de los Dolores. Como soporte del pago se observa que según plan de inversión ejecutado, el operador adquirió bienes devolutivos valorados en $56,77 millones._x000a__x000a_El ICBF mediante Resolución 2631 de 2005 adoptó medidas para el mejoramiento institucional, con relación al manejo de los bienes dentro de las modalidades de los programas del ICBF, y sobre el tema descrito, determina lo siguiente:_x000a_“ARTÍCULO 1o. (...)”_x000a__x000a_Por lo anterior, se observa que no se realizó adecuadamente la entrega de bienes muebles en desarrollo del contrato de aporte 138 de 2011, debido a que no fueron entregados mediante el contrato correspondiente, perdiéndose el control y seguimiento por parte del ICBF de los muebles devolutivos y afectando la razonabilidad de las cifras contables de la Regional Casanare del ICBF._x000a__x000a_La Entidad en su respuesta argumenta que procederá a seguir el lineamiento de la guía de Gestión de bienes, realizarán el respectivo ingreso al almacén y legalizarán la entrega mediante contrato de comodato entre el ICBF y el Operador, para así tener una supervisión y seguimiento de la utilidad y destinación de los mismos._x000a__x000a_Realizado el análisis de la respuesta, se determinó que existe a 31 de diciembre de 2014 subestimación de la cuenta 1920 Bienes Entregados a Terceros en $56,77 millones con contrapartida en la cuenta 5815 Ajuste de Ejercicios Anteriores, lo que genera una subestimación en el patrimonio de la entidad."/>
    <m/>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Convocar a mesa de trabajo a todas las Direcciones Misionales,  Dirección Financiera  y  la Dirección de Contratacion con la finalidad de tomar las medidas correspondientes para el control de este tipo de bienes.     "/>
    <s v="Acta de reunion "/>
    <n v="2"/>
    <d v="2015-10-01T00:00:00"/>
    <d v="2016-09-30T00:00:00"/>
    <n v="52.1"/>
    <m/>
    <n v="0"/>
    <n v="0"/>
    <e v="#REF!"/>
    <e v="#REF!"/>
    <m/>
    <s v="22/10/2015:_x000a_Ok._x000a__x000a_____________x000a_Sí son dos actividades formuladas, favor abrir una fila para cada una._x000a__x000a_Sí el contrato No. 138 relacionado en el hallazgo, ya se terminó, indicar las acciones a seguir conforme a  conceptos pertinentes.  Dirección Administrativa.  Se ajusta lo solicitado. "/>
  </r>
  <r>
    <x v="36"/>
    <s v="Dirección Administrativa"/>
    <x v="0"/>
    <s v="Hallazgo N° 189. Entrega de bienes devolutivos con contratos de aporte (A). Casanare _x000a__x000a_Teniendo en cuenta lo señalado en el Artículo 1 y parágrafo de la Resolución 2631 de 2005, en revisión de las cuentas por pagar de la vigencia 2013 se determinó que mediante orden de pago N°17630414 del 7 de febrero de 2014, se canceló el valor del otro sí modificatorio en tiempo y valor del contrato de aporte 138 de 2011 suscrito entre el ICBF y la Congregación de Religiosos Terciarios Capuchinos de Nuestra Señora de los Dolores. Como soporte del pago se observa que según plan de inversión ejecutado, el operador adquirió bienes devolutivos valorados en $56,77 millones._x000a__x000a_El ICBF mediante Resolución 2631 de 2005 adoptó medidas para el mejoramiento institucional, con relación al manejo de los bienes dentro de las modalidades de los programas del ICBF, y sobre el tema descrito, determina lo siguiente:_x000a_“ARTÍCULO 1o. (...)”_x000a__x000a_Por lo anterior, se observa que no se realizó adecuadamente la entrega de bienes muebles en desarrollo del contrato de aporte 138 de 2011, debido a que no fueron entregados mediante el contrato correspondiente, perdiéndose el control y seguimiento por parte del ICBF de los muebles devolutivos y afectando la razonabilidad de las cifras contables de la Regional Casanare del ICBF._x000a__x000a_La Entidad en su respuesta argumenta que procederá a seguir el lineamiento de la guía de Gestión de bienes, realizarán el respectivo ingreso al almacén y legalizarán la entrega mediante contrato de comodato entre el ICBF y el Operador, para así tener una supervisión y seguimiento de la utilidad y destinación de los mismos._x000a__x000a_Realizado el análisis de la respuesta, se determinó que existe a 31 de diciembre de 2014 subestimación de la cuenta 1920 Bienes Entregados a Terceros en $56,77 millones con contrapartida en la cuenta 5815 Ajuste de Ejercicios Anteriores, lo que genera una subestimación en el patrimonio de la entidad."/>
    <m/>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Realizar solicitud a la Dirección de Contratación  para  incluir en las minutas de los contratos de aporte una clausula  que regule la entrega de los bienes devolutivos adquiridos  con   recursos del ICBF "/>
    <s v="Memorando"/>
    <n v="1"/>
    <d v="2015-10-01T00:00:00"/>
    <d v="2016-09-30T00:00:00"/>
    <n v="52.1"/>
    <m/>
    <n v="0"/>
    <n v="0"/>
    <e v="#REF!"/>
    <e v="#REF!"/>
    <m/>
    <s v="22/10/2015:_x000a_Ok."/>
  </r>
  <r>
    <x v="36"/>
    <s v="Dirección Administrativa"/>
    <x v="0"/>
    <s v="Hallazgo N° 189. Entrega de bienes devolutivos con contratos de aporte (A). Casanare _x000a__x000a_Teniendo en cuenta lo señalado en el Artículo 1 y parágrafo de la Resolución 2631 de 2005, en revisión de las cuentas por pagar de la vigencia 2013 se determinó que mediante orden de pago N°17630414 del 7 de febrero de 2014, se canceló el valor del otro sí modificatorio en tiempo y valor del contrato de aporte 138 de 2011 suscrito entre el ICBF y la Congregación de Religiosos Terciarios Capuchinos de Nuestra Señora de los Dolores. Como soporte del pago se observa que según plan de inversión ejecutado, el operador adquirió bienes devolutivos valorados en $56,77 millones._x000a__x000a_El ICBF mediante Resolución 2631 de 2005 adoptó medidas para el mejoramiento institucional, con relación al manejo de los bienes dentro de las modalidades de los programas del ICBF, y sobre el tema descrito, determina lo siguiente:_x000a_“ARTÍCULO 1o. (...)”_x000a__x000a_Por lo anterior, se observa que no se realizó adecuadamente la entrega de bienes muebles en desarrollo del contrato de aporte 138 de 2011, debido a que no fueron entregados mediante el contrato correspondiente, perdiéndose el control y seguimiento por parte del ICBF de los muebles devolutivos y afectando la razonabilidad de las cifras contables de la Regional Casanare del ICBF._x000a__x000a_La Entidad en su respuesta argumenta que procederá a seguir el lineamiento de la guía de Gestión de bienes, realizarán el respectivo ingreso al almacén y legalizarán la entrega mediante contrato de comodato entre el ICBF y el Operador, para así tener una supervisión y seguimiento de la utilidad y destinación de los mismos._x000a__x000a_Realizado el análisis de la respuesta, se determinó que existe a 31 de diciembre de 2014 subestimación de la cuenta 1920 Bienes Entregados a Terceros en $56,77 millones con contrapartida en la cuenta 5815 Ajuste de Ejercicios Anteriores, lo que genera una subestimación en el patrimonio de la entidad."/>
    <m/>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Socializar con las Direcciones Regionales las recomendaciones  correspondientes para el ingreso al inventario de este tipo de bienes. "/>
    <s v="Memorando "/>
    <n v="1"/>
    <d v="2015-10-01T00:00:00"/>
    <d v="2016-09-30T00:00:00"/>
    <n v="52.1"/>
    <m/>
    <n v="0"/>
    <n v="0"/>
    <e v="#REF!"/>
    <e v="#REF!"/>
    <m/>
    <s v="22/10/2015:_x000a_Se recomienda incluir accines relacionmadas con lo afirmado en el hallazgo: &quot;La Entidad en su respuesta argumenta que procederá a seguir el lineamiento de la guía de Gestión de bienes, realizarán el respectivo ingreso al almacén y legalizarán la entrega mediante contrato de comodato entre el ICBF y el Operador, para así tener una supervisión y seguimiento de la utilidad y destinación de los mismos.&quot;   Dirección Adminsitrativa se ajusto lo solcitado en la siguiente casilla pues debe actualziarse la guia de gestion de bienes una vez se unifique el tratamiento "/>
  </r>
  <r>
    <x v="36"/>
    <s v="Dirección Administrativa"/>
    <x v="0"/>
    <s v="Hallazgo N° 189. Entrega de bienes devolutivos con contratos de aporte (A). Casanare _x000a__x000a_Teniendo en cuenta lo señalado en el Artículo 1 y parágrafo de la Resolución 2631 de 2005, en revisión de las cuentas por pagar de la vigencia 2013 se determinó que mediante orden de pago N°17630414 del 7 de febrero de 2014, se canceló el valor del otro sí modificatorio en tiempo y valor del contrato de aporte 138 de 2011 suscrito entre el ICBF y la Congregación de Religiosos Terciarios Capuchinos de Nuestra Señora de los Dolores. Como soporte del pago se observa que según plan de inversión ejecutado, el operador adquirió bienes devolutivos valorados en $56,77 millones._x000a__x000a_El ICBF mediante Resolución 2631 de 2005 adoptó medidas para el mejoramiento institucional, con relación al manejo de los bienes dentro de las modalidades de los programas del ICBF, y sobre el tema descrito, determina lo siguiente:_x000a_“ARTÍCULO 1o. (...)”_x000a__x000a_Por lo anterior, se observa que no se realizó adecuadamente la entrega de bienes muebles en desarrollo del contrato de aporte 138 de 2011, debido a que no fueron entregados mediante el contrato correspondiente, perdiéndose el control y seguimiento por parte del ICBF de los muebles devolutivos y afectando la razonabilidad de las cifras contables de la Regional Casanare del ICBF._x000a__x000a_La Entidad en su respuesta argumenta que procederá a seguir el lineamiento de la guía de Gestión de bienes, realizarán el respectivo ingreso al almacén y legalizarán la entrega mediante contrato de comodato entre el ICBF y el Operador, para así tener una supervisión y seguimiento de la utilidad y destinación de los mismos._x000a__x000a_Realizado el análisis de la respuesta, se determinó que existe a 31 de diciembre de 2014 subestimación de la cuenta 1920 Bienes Entregados a Terceros en $56,77 millones con contrapartida en la cuenta 5815 Ajuste de Ejercicios Anteriores, lo que genera una subestimación en el patrimonio de la entidad."/>
    <m/>
    <s v="De acuerdo con las recomendaciones efectuadas por la Dirección de Contratación  en respuesta al Concepto  elevado por la Dirección Administrativa,  realizar solicitud de incorporación  de clausula contractual en los contratos de aporte que indique que todos los bienes que se adquieran y tengan caracter devolutivo cuando termine el plazo establecido deben entregarse al ICBF.  "/>
    <s v="Actualizar  la Guia  de Gestión de Bienes."/>
    <s v="Formato de Actualizacion "/>
    <n v="1"/>
    <d v="2015-10-01T00:00:00"/>
    <d v="2016-09-30T00:00:00"/>
    <n v="52.1"/>
    <m/>
    <n v="0"/>
    <n v="0"/>
    <e v="#REF!"/>
    <e v="#REF!"/>
    <m/>
    <m/>
  </r>
  <r>
    <x v="37"/>
    <s v="Dirección Administrativa"/>
    <x v="0"/>
    <s v="Hallazgo N° 213. Gestión Documental Archivo de la Dirección de Contratación (A–AGN). Sede Nacional, Antioquia, Bogotá, Casanare, Cauca, Magdalena, Quindío y Risaralda _x000a__x000a_• Sede Nacional. Gestión Documental_x000a__x000a_De conformidad con la Ley 594 de 2000, se define la gestión documental como el “(...)”. 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 _x000a_Imagen N° 3, 4, 5 y 6. Imágenes de archivo de la Dirección de Contratación Sede Nacional ICBF_x000a__x000a_La situación en referencia, contraviene lo establecido en el Acuerdo 5 de 2013 emanado del Consejo Directivo del Archivo General de la Nación, en sus artículos 3, 5, 6, 10, 18 y 20. Su omisión afecta el cumplimiento de los fines del Estado, en la medida que se requiere contar con archivos bien organizados y en condiciones técnicas de almacenamiento, de manera que la información que contienen se conserve en su integridad y en condiciones ideales, garantizando que la consulta de sus archivos pueda ser fehaciente, oportuna y confiable._x000a__x000a_La Entidad responde que a través de la Dirección Administrativa se está tramitando la asignación de un espacio exclusivo para el manejo del archivo de gestión de la sede de la Dirección General (Bodega la Estradita), que cumpla con los niveles de seguridad y normatividad requerida en esta materia, permitiendo el correcto manejo y custodia de toda la documentación contractual que se maneja desde el equipo transversal."/>
    <m/>
    <s v="Determinar e identificar las necesidades  de las   las Diferentes Dependencias de la Sede de la Dirección General para lograr unas adecuadas condiciones tecnicas de almacenamiento de archivos  veirficando  sus espacios fisicos  y estanteria "/>
    <s v="Realizar diagnostico y analisis de las necesidades que se presentan para el adecuado  almacenamiento de archivos en la Sede de la Driección General   "/>
    <s v="Documento Diagnostico  "/>
    <n v="1"/>
    <d v="2015-10-01T00:00:00"/>
    <d v="2016-09-30T00:00:00"/>
    <n v="52.1"/>
    <m/>
    <n v="0"/>
    <n v="0"/>
    <e v="#REF!"/>
    <e v="#REF!"/>
    <m/>
    <s v="22/10/2015:_x000a_Ok, aclarar Documento diagnóstico?   Dirección Administrativa Se ajusta lo solciitado "/>
  </r>
  <r>
    <x v="37"/>
    <s v="Dirección Administrativa"/>
    <x v="0"/>
    <s v="Hallazgo N° 213. Gestión Documental Archivo de la Dirección de Contratación (A–AGN). Sede Nacional, Antioquia, Bogotá, Casanare, Cauca, Magdalena, Quindío y Risaralda _x000a__x000a_• Sede Nacional. Gestión Documental_x000a__x000a_De conformidad con la Ley 594 de 2000, se define la gestión documental como el “(...)”. 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 _x000a_Imagen N° 3, 4, 5 y 6. Imágenes de archivo de la Dirección de Contratación Sede Nacional ICBF_x000a__x000a_La situación en referencia, contraviene lo establecido en el Acuerdo 5 de 2013 emanado del Consejo Directivo del Archivo General de la Nación, en sus artículos 3, 5, 6, 10, 18 y 20. Su omisión afecta el cumplimiento de los fines del Estado, en la medida que se requiere contar con archivos bien organizados y en condiciones técnicas de almacenamiento, de manera que la información que contienen se conserve en su integridad y en condiciones ideales, garantizando que la consulta de sus archivos pueda ser fehaciente, oportuna y confiable._x000a__x000a_La Entidad responde que a través de la Dirección Administrativa se está tramitando la asignación de un espacio exclusivo para el manejo del archivo de gestión de la sede de la Dirección General (Bodega la Estradita), que cumpla con los niveles de seguridad y normatividad requerida en esta materia, permitiendo el correcto manejo y custodia de toda la documentación contractual que se maneja desde el equipo transversal."/>
    <m/>
    <s v="Determinar e identificar las necesidades  de las   las Diferentes Dependencias de la Sede de la Dirección General para lograr unas adecuadas condiciones tecnicas de almacenamiento de archivos  veirficando  sus espacios fisicos  y estanteria "/>
    <s v="Gestionar con la dependencia correspondiente la asignacion de recursos para atender las necesidades encontradas. "/>
    <s v="Memorando "/>
    <n v="1"/>
    <d v="2015-10-01T00:00:00"/>
    <d v="2016-09-30T00:00:00"/>
    <n v="52.1"/>
    <m/>
    <n v="0"/>
    <n v="0"/>
    <e v="#REF!"/>
    <e v="#REF!"/>
    <m/>
    <s v="22/10/2015:_x000a_Ok._x000a__x000a_____________x000a_Son las diferentes dependencias las que asignan recursos  para adecuaciones al archivo??? REVISAR  _x000a_Dirección Administrativa:  Se ajusto lo solicitado. "/>
  </r>
  <r>
    <x v="37"/>
    <s v="Dirección Administrativa"/>
    <x v="0"/>
    <s v="Hallazgo N° 213. Continuación._x000a__x000a_- Tablas de Retención Documental (TRD)_x000a_Pese a que el ICBF mediante Resolución 1234 del 4 de marzo de 2014, actualizó y adoptó las nuevas Tablas de Retención Documental y que de conformidad con lo establecido en el artículo 9 del Acuerdo 004 de 2013 del Archivo General de la Nación que reglamentó parcialmente los Decretos 2609 y 2578 de 2012, éstas no han sido publicadas en la página web y en la intranet de la Entidad, como se aprecia en la siguiente imagen:_x000a_Imagen N° 7._x000a__x000a_Adicionalmente, durante la visita efectuada, el funcionario encargado del archivo manifestó que las TRD utilizadas durante su gestión archivística, corresponden a las de la vigencia 2012, afirmando que desconoce actualizaciones que se hayan hecho al respecto._x000a__x000a_La inadecuada divulgación de este instrumento entre los funcionarios de la entidad, ocasiona desorden en la gestión documental y malas prácticas archivísticas, aumentando así el riesgo de corrupción y pérdida de la memoria del país."/>
    <m/>
    <s v="  Solicitar ar la divulgacion masiva de las TRD  vigentes entre los Servidores públicos y colaboradores  de la Entidad "/>
    <s v="Elaborar el documento a publicar en la Intranet y la pagina WEB "/>
    <s v="Documento socialización TRD publicable._x000a_ "/>
    <n v="1"/>
    <d v="2015-10-01T00:00:00"/>
    <d v="2016-09-30T00:00:00"/>
    <n v="52.1"/>
    <m/>
    <n v="0"/>
    <n v="0"/>
    <e v="#REF!"/>
    <e v="#REF!"/>
    <m/>
    <s v="22/10/2015:_x000a_Especificar la actividad y unidad de medida. Ej. Actividad: Elaborar el documento a publicar en la página Web e intranet. Unidad de medida: documento socialización TRD publicable.  - Dirección adminsitrativa Se ajusto lo solciitado _x000a_ "/>
  </r>
  <r>
    <x v="37"/>
    <s v="Dirección Administrativa"/>
    <x v="0"/>
    <s v="Hallazgo N° 213. Continuación._x000a__x000a_- Tablas de Retención Documental (TRD)_x000a_Pese a que el ICBF mediante Resolución 1234 del 4 de marzo de 2014, actualizó y adoptó las nuevas Tablas de Retención Documental y que de conformidad con lo establecido en el artículo 9 del Acuerdo 004 de 2013 del Archivo General de la Nación que reglamentó parcialmente los Decretos 2609 y 2578 de 2012, éstas no han sido publicadas en la página web y en la intranet de la Entidad, como se aprecia en la siguiente imagen:_x000a_Imagen N° 7._x000a__x000a_Adicionalmente, durante la visita efectuada, el funcionario encargado del archivo manifestó que las TRD utilizadas durante su gestión archivística, corresponden a las de la vigencia 2012, afirmando que desconoce actualizaciones que se hayan hecho al respecto._x000a__x000a_La inadecuada divulgación de este instrumento entre los funcionarios de la entidad, ocasiona desorden en la gestión documental y malas prácticas archivísticas, aumentando así el riesgo de corrupción y pérdida de la memoria del país."/>
    <m/>
    <s v="  Solicitar  la divulgacion masiva de de las TRD  vigentes entre los Servidores públicos y colaboradores  de la Entidad "/>
    <s v="Solicitar  la divulgacion del documento a la Oficina de Comunicaciones o  Dirección de de Información  y Tecnologia   "/>
    <s v="memorando"/>
    <n v="1"/>
    <d v="2015-10-01T00:00:00"/>
    <d v="2016-09-30T00:00:00"/>
    <n v="52.1"/>
    <m/>
    <n v="0"/>
    <n v="0"/>
    <e v="#REF!"/>
    <e v="#REF!"/>
    <m/>
    <s v="22/10/2015:_x000a_Solicitar A quién?_x000a__x000a_Dirección adminsitrativa Se ajusto lo solciitado "/>
  </r>
  <r>
    <x v="37"/>
    <s v="Dirección Administrativa"/>
    <x v="0"/>
    <s v="Hallazgo N° 213. Continuación._x000a__x000a_- Tablas de Retención Documental (TRD)_x000a_Pese a que el ICBF mediante Resolución 1234 del 4 de marzo de 2014, actualizó y adoptó las nuevas Tablas de Retención Documental y que de conformidad con lo establecido en el artículo 9 del Acuerdo 004 de 2013 del Archivo General de la Nación que reglamentó parcialmente los Decretos 2609 y 2578 de 2012, éstas no han sido publicadas en la página web y en la intranet de la Entidad, como se aprecia en la siguiente imagen:_x000a_Imagen N° 7._x000a__x000a_Adicionalmente, durante la visita efectuada, el funcionario encargado del archivo manifestó que las TRD utilizadas durante su gestión archivística, corresponden a las de la vigencia 2012, afirmando que desconoce actualizaciones que se hayan hecho al respecto._x000a__x000a_La inadecuada divulgación de este instrumento entre los funcionarios de la entidad, ocasiona desorden en la gestión documental y malas prácticas archivísticas, aumentando así el riesgo de corrupción y pérdida de la memoria del país."/>
    <m/>
    <s v="  Solciitar la divulgacion masiva de la socializacion de las TRD  vigentes entre los Servidores públicos y colaboradores  de la Entidad "/>
    <s v="Solicitar a  Comunicaciones y a Tecnoloiga   la publicacion de las TRD vigentes en la pagina web "/>
    <s v="Memorando "/>
    <n v="1"/>
    <d v="2015-10-01T00:00:00"/>
    <d v="2016-09-30T00:00:00"/>
    <n v="52.1"/>
    <m/>
    <n v="0"/>
    <n v="0"/>
    <e v="#REF!"/>
    <e v="#REF!"/>
    <m/>
    <s v="22/10/2015:_x000a_Ok"/>
  </r>
  <r>
    <x v="37"/>
    <s v="Dirección Administrativa"/>
    <x v="0"/>
    <s v="Hallazgo N° 213. Continuación._x000a__x000a_Organización de Expedientes_x000a_Con relación a la organización de documentos al interior de los expedientes y unidades documentales simples, se evidencia que los documentos que lo conforman (contratos y/o convenios) no se encuentran debidamente organizados siguiendo la secuencia de la actuación o trámite, de igual forma no contienen la hoja de control en donde se consigna la información básica. _x000a__x000a_Los expedientes no cuentan con inventario documental para cada contrato, carpetas sin foliatura, con documentos soportes duplicados, utilización de papel reciclado sin tachar el contenido primigenio, con ganchos y documentos sin firma._x000a__x000a_En general existe inobservancia de la norma establecida en el Acuerdo No. 2 del 14 de marzo del 2014 del Archivo General de la Nación, como lo contemplan los artículos 1, 4, 7, 11 y 12. _x000a__x000a_El Instituto manifestó que “…aunado a la gran cantidad de movimientos de expedientes en razón a los múltiples requerimientos de los entes de Control, gran volumen de contratación, e informes de toda índole, han impedido realizar una gestión más ágil y eficaz en el tema de organización de archivos, teniendo en cuenta que esta Dirección maneja más de 9600 expedientes en custodia en las diferentes vigencias y solo cuenta con cuatro personas para su organización y manejo. Se está trabajando permanentemente en la organización, actualización, e intervención de los mismos, a fin de lograr mejoras significativas”."/>
    <m/>
    <s v="Unificar y socializar  los criterios  de organizacion de los expedientes producto de la supervisión de contratos, en los archivos de gestión en las Regionales y Dirección General."/>
    <s v="Solicitar una mesa de trabajo conjunta con la Dirección de Contratación con el fin de  socializar  los lineamientos de organizacion de  documentos, producto de la supervisión de contratos, en los archivos de gestión de la Dirección de Contratación o del Grupo Jurídico a nivel regional, según corresponda."/>
    <s v="Memorando mesa de trabajo "/>
    <n v="1"/>
    <d v="2015-10-01T00:00:00"/>
    <d v="2016-09-30T00:00:00"/>
    <n v="52.1"/>
    <m/>
    <n v="0"/>
    <n v="0"/>
    <e v="#REF!"/>
    <e v="#REF!"/>
    <m/>
    <s v="22/10/2015:_x000a_Sí el hallazgo es de Sede Nacional, Antioquia, Bogotá, Casanare, Cauca, Magdalena, Quindío y Risaralda, la unidad de medida deberia ser 8 como mínimo._x000a____________x000a_No es clara la accion planteada &quot;centralización de expedientes&quot; siendo que el hallazgo se refiere a debilidades en la organización cronológica, falta de hoja de control, inventario documental, foliación, duplicados, reciclado sin tachar, ganchos, documentos sin firma, etc.  _x000a_Dirección Administrativa:  Se ajusta lo solicitado "/>
  </r>
  <r>
    <x v="37"/>
    <s v="Dirección Administrativa"/>
    <x v="0"/>
    <s v="Hallazgo N° 213. Continuación._x000a__x000a_Organización de Expedientes_x000a_Con relación a la organización de documentos al interior de los expedientes y unidades documentales simples, se evidencia que los documentos que lo conforman (contratos y/o convenios) no se encuentran debidamente organizados siguiendo la secuencia de la actuación o trámite, de igual forma no contienen la hoja de control en donde se consigna la información básica. _x000a__x000a_Los expedientes no cuentan con inventario documental para cada contrato, carpetas sin foliatura, con documentos soportes duplicados, utilización de papel reciclado sin tachar el contenido primigenio, con ganchos y documentos sin firma._x000a__x000a_En general existe inobservancia de la norma establecida en el Acuerdo No. 2 del 14 de marzo del 2014 del Archivo General de la Nación, como lo contemplan los artículos 1, 4, 7, 11 y 12. _x000a__x000a_El Instituto manifestó que “…aunado a la gran cantidad de movimientos de expedientes en razón a los múltiples requerimientos de los entes de Control, gran volumen de contratación, e informes de toda índole, han impedido realizar una gestión más ágil y eficaz en el tema de organización de archivos, teniendo en cuenta que esta Dirección maneja más de 9600 expedientes en custodia en las diferentes vigencias y solo cuenta con cuatro personas para su organización y manejo. Se está trabajando permanentemente en la organización, actualización, e intervención de los mismos, a fin de lograr mejoras significativas”."/>
    <m/>
    <s v="Unificar los criterios de centralización de los expedientes producto de la supervisión de contratos, al archivo de gestión en las Regionales y Dirección General."/>
    <s v="Realizar mesa de trabajo conjunta con la Dirección de Contratación donde se establezcan los lineamientos para la organización  de los documenos soportes de la supervisión de contratos."/>
    <s v="Acta de reunion "/>
    <n v="1"/>
    <d v="2015-10-01T00:00:00"/>
    <d v="2016-09-30T00:00:00"/>
    <n v="52.1"/>
    <m/>
    <n v="0"/>
    <n v="0"/>
    <e v="#REF!"/>
    <e v="#REF!"/>
    <m/>
    <s v="22/10/2015:_x000a_Pk."/>
  </r>
  <r>
    <x v="37"/>
    <s v="Dirección Administrativa"/>
    <x v="0"/>
    <s v="Hallazgo N° 213. Continuación._x000a__x000a_Organización de Expedientes_x000a_Con relación a la organización de documentos al interior de los expedientes y unidades documentales simples, se evidencia que los documentos que lo conforman (contratos y/o convenios) no se encuentran debidamente organizados siguiendo la secuencia de la actuación o trámite, de igual forma no contienen la hoja de control en donde se consigna la información básica. _x000a__x000a_Los expedientes no cuentan con inventario documental para cada contrato, carpetas sin foliatura, con documentos soportes duplicados, utilización de papel reciclado sin tachar el contenido primigenio, con ganchos y documentos sin firma._x000a__x000a_En general existe inobservancia de la norma establecida en el Acuerdo No. 2 del 14 de marzo del 2014 del Archivo General de la Nación, como lo contemplan los artículos 1, 4, 7, 11 y 12. _x000a__x000a_El Instituto manifestó que “…aunado a la gran cantidad de movimientos de expedientes en razón a los múltiples requerimientos de los entes de Control, gran volumen de contratación, e informes de toda índole, han impedido realizar una gestión más ágil y eficaz en el tema de organización de archivos, teniendo en cuenta que esta Dirección maneja más de 9600 expedientes en custodia en las diferentes vigencias y solo cuenta con cuatro personas para su organización y manejo. Se está trabajando permanentemente en la organización, actualización, e intervención de los mismos, a fin de lograr mejoras significativas”."/>
    <m/>
    <s v="Unificar los criterios de centralización de los expedientes producto de la supervisión de contratos, al archivo de gestión en las Regionales y Dirección General."/>
    <s v="Socializar de lineamientos para la  organización de los documenos soportes de la supervisión de contratos."/>
    <s v="memorando "/>
    <n v="1"/>
    <d v="2015-10-01T00:00:00"/>
    <d v="2016-09-30T00:00:00"/>
    <n v="52.1"/>
    <m/>
    <n v="0"/>
    <n v="0"/>
    <e v="#REF!"/>
    <e v="#REF!"/>
    <m/>
    <s v="22/10/2015:_x000a_Sí el hallazgo es de Sede Nacional, Antioquia, Bogotá, Casanare, Cauca, Magdalena, Quindío y Risaralda, la unidad de medida deberia ser 8 como mínimo.   Direccion administrativa   Un solo memornado para todas las regionales "/>
  </r>
  <r>
    <x v="37"/>
    <s v="Dirección Administrativa"/>
    <x v="0"/>
    <s v="Hallazgo N° 213. Continuación._x000a__x000a_Organización de Expedientes_x000a_Con relación a la organización de documentos al interior de los expedientes y unidades documentales simples, se evidencia que los documentos que lo conforman (contratos y/o convenios) no se encuentran debidamente organizados siguiendo la secuencia de la actuación o trámite, de igual forma no contienen la hoja de control en donde se consigna la información básica. _x000a__x000a_Los expedientes no cuentan con inventario documental para cada contrato, carpetas sin foliatura, con documentos soportes duplicados, utilización de papel reciclado sin tachar el contenido primigenio, con ganchos y documentos sin firma._x000a__x000a_En general existe inobservancia de la norma establecida en el Acuerdo No. 2 del 14 de marzo del 2014 del Archivo General de la Nación, como lo contemplan los artículos 1, 4, 7, 11 y 12. _x000a__x000a_El Instituto manifestó que “…aunado a la gran cantidad de movimientos de expedientes en razón a los múltiples requerimientos de los entes de Control, gran volumen de contratación, e informes de toda índole, han impedido realizar una gestión más ágil y eficaz en el tema de organización de archivos, teniendo en cuenta que esta Dirección maneja más de 9600 expedientes en custodia en las diferentes vigencias y solo cuenta con cuatro personas para su organización y manejo. Se está trabajando permanentemente en la organización, actualización, e intervención de los mismos, a fin de lograr mejoras significativas”."/>
    <m/>
    <s v="Unificar los criterios de centralización de los expedientes producto de la supervisión de contratos, al archivo de gestión en las Regionales y Dirección General."/>
    <s v="Socializar los  lineamientos para la organización de los documenos soportes de la supervisión de contratos."/>
    <s v="videoconferencia "/>
    <n v="2"/>
    <d v="2015-10-01T00:00:00"/>
    <d v="2016-09-30T00:00:00"/>
    <n v="52.1"/>
    <m/>
    <n v="0"/>
    <n v="0"/>
    <e v="#REF!"/>
    <e v="#REF!"/>
    <m/>
    <s v="22/10/2015:_x000a_Ok."/>
  </r>
  <r>
    <x v="37"/>
    <s v="Dirección Administrativa"/>
    <x v="0"/>
    <s v="Hallazgo N° 213. Continuación._x000a__x000a_Instrumentos archivísticos_x000a__x000a_El ICBF mediante oficio S-2015-17496-101 del 13-05-15 manifiesta que “para la vigencia 2014 el ICBF no contaba con Programa de Gestión Documental ni Plan Institucional de Archivos…”, los cuales son obligatorios en atención a lo establecido en el Decreto 2609 de 2012._x000a__x000a_Con lo anterior, se evidencian debilidades en el Sistema de Control Interno, toda vez que la forma en que se encuentran archivados los documentos, no permite su ubicación rápida y precisa, lo cual afecta directamente la gestión administrativa._x000a__x000a_De acuerdo con lo manifestado por la entidad, la CGR evidenció que no se está danto total cumplimiento a la Ley 594 de 2000 respecto de los principios generales que rigen la función archivística."/>
    <m/>
    <s v="Unificar los criterios de centralización de los expedientes producto de la supervisión de contratos, al archivo de gestión en las Regionales y Dirección General."/>
    <s v="Elaborar, diseñar   y definir el PGD_x000a__x000a_"/>
    <s v="_x000a_ Documento (PGD)_x000a__x000a_"/>
    <n v="1"/>
    <d v="2015-10-01T00:00:00"/>
    <d v="2016-09-30T00:00:00"/>
    <n v="52.1"/>
    <m/>
    <n v="0"/>
    <n v="0"/>
    <e v="#REF!"/>
    <e v="#REF!"/>
    <m/>
    <s v="22/10/2015:_x000a_Ok."/>
  </r>
  <r>
    <x v="37"/>
    <s v="Dirección Administrativa"/>
    <x v="0"/>
    <s v="Hallazgo N° 213. Continuación._x000a__x000a_Instrumentos archivísticos_x000a__x000a_El ICBF mediante oficio S-2015-17496-101 del 13-05-15 manifiesta que “para la vigencia 2014 el ICBF no contaba con Programa de Gestión Documental ni Plan Institucional de Archivos…”, los cuales son obligatorios en atención a lo establecido en el Decreto 2609 de 2012._x000a__x000a_Con lo anterior, se evidencian debilidades en el Sistema de Control Interno, toda vez que la forma en que se encuentran archivados los documentos, no permite su ubicación rápida y precisa, lo cual afecta directamente la gestión administrativa._x000a__x000a_De acuerdo con lo manifestado por la entidad, la CGR evidenció que no se está danto total cumplimiento a la Ley 594 de 2000 respecto de los principios generales que rigen la función archivística."/>
    <m/>
    <s v="Unificar los criterios de centralización de los expedientes producto de la supervisión de contratos, al archivo de gestión en las Regionales y Dirección General."/>
    <s v="_x000a__x000a_Someter a aprobación  el PGD por el Comité Institucional de Desarrollo Administrativo_x000a_"/>
    <s v="_x000a_Documento (Acta de Comité Institucional de Desarrollo Administrativo aprobando el PGD). Documento (PINAR)_x000a_"/>
    <n v="1"/>
    <d v="2015-10-01T00:00:00"/>
    <d v="2016-09-30T00:00:00"/>
    <n v="52.1"/>
    <m/>
    <n v="0"/>
    <n v="0"/>
    <e v="#REF!"/>
    <e v="#REF!"/>
    <m/>
    <s v="22/10/2015:_x000a_Ok._x000a__x000a____________x000a_Indicar la cantidad formulada"/>
  </r>
  <r>
    <x v="37"/>
    <s v="Dirección Administrativa"/>
    <x v="0"/>
    <s v="Hallazgo N° 213. Continuación._x000a__x000a_Instrumentos archivísticos_x000a__x000a_El ICBF mediante oficio S-2015-17496-101 del 13-05-15 manifiesta que “para la vigencia 2014 el ICBF no contaba con Programa de Gestión Documental ni Plan Institucional de Archivos…”, los cuales son obligatorios en atención a lo establecido en el Decreto 2609 de 2012._x000a__x000a_Con lo anterior, se evidencian debilidades en el Sistema de Control Interno, toda vez que la forma en que se encuentran archivados los documentos, no permite su ubicación rápida y precisa, lo cual afecta directamente la gestión administrativa._x000a__x000a_De acuerdo con lo manifestado por la entidad, la CGR evidenció que no se está danto total cumplimiento a la Ley 594 de 2000 respecto de los principios generales que rigen la función archivística."/>
    <m/>
    <s v="Unificar los criterios de centralización de los expedientes producto de la supervisión de contratos, al archivo de gestión en las Regionales y Dirección General."/>
    <s v="Elaborar, diseñar   y definir el PINAR _x000a__x000a_"/>
    <s v="Documento (PINAR)"/>
    <n v="1"/>
    <d v="2015-10-01T00:00:00"/>
    <d v="2016-09-30T00:00:00"/>
    <n v="52.1"/>
    <m/>
    <n v="0"/>
    <n v="0"/>
    <e v="#REF!"/>
    <e v="#REF!"/>
    <m/>
    <s v="22/10/2015:_x000a_Ok._x000a__x000a____________x000a_Indicar la cantidad formulada"/>
  </r>
  <r>
    <x v="37"/>
    <s v="Dirección Administrativa"/>
    <x v="0"/>
    <s v="Hallazgo N° 213. Continuación._x000a__x000a_Instrumentos archivísticos_x000a__x000a_El ICBF mediante oficio S-2015-17496-101 del 13-05-15 manifiesta que “para la vigencia 2014 el ICBF no contaba con Programa de Gestión Documental ni Plan Institucional de Archivos…”, los cuales son obligatorios en atención a lo establecido en el Decreto 2609 de 2012._x000a__x000a_Con lo anterior, se evidencian debilidades en el Sistema de Control Interno, toda vez que la forma en que se encuentran archivados los documentos, no permite su ubicación rápida y precisa, lo cual afecta directamente la gestión administrativa._x000a__x000a_De acuerdo con lo manifestado por la entidad, la CGR evidenció que no se está danto total cumplimiento a la Ley 594 de 2000 respecto de los principios generales que rigen la función archivística."/>
    <m/>
    <s v="Unificar los criterios de centralización de los expedientes producto de la supervisión de contratos, al archivo de gestión en las Regionales y Dirección General."/>
    <s v="_x000a__x000a_Someter a aprobacion el PINAR  por parte del Comité Institucional de Desarrollo Administrativo_x000a_"/>
    <s v="_x000a_Documento (Acta de Comité Institucional de Desarrollo Administrativo aprobando el PGD). Documento (PINAR)_x000a_"/>
    <n v="1"/>
    <d v="2015-10-01T00:00:00"/>
    <d v="2016-09-30T00:00:00"/>
    <n v="52.1"/>
    <m/>
    <n v="0"/>
    <n v="0"/>
    <e v="#REF!"/>
    <e v="#REF!"/>
    <m/>
    <s v="22/10/2015:_x000a_Ok._x000a__x000a____________x000a_Indicar la cantidad formulada"/>
  </r>
  <r>
    <x v="37"/>
    <s v="Dirección Administrativa"/>
    <x v="0"/>
    <s v="Hallazgo N° 213. Continuación._x000a__x000a_Instrumentos archivísticos_x000a__x000a_El ICBF mediante oficio S-2015-17496-101 del 13-05-15 manifiesta que “para la vigencia 2014 el ICBF no contaba con Programa de Gestión Documental ni Plan Institucional de Archivos…”, los cuales son obligatorios en atención a lo establecido en el Decreto 2609 de 2012._x000a__x000a_Con lo anterior, se evidencian debilidades en el Sistema de Control Interno, toda vez que la forma en que se encuentran archivados los documentos, no permite su ubicación rápida y precisa, lo cual afecta directamente la gestión administrativa._x000a__x000a_De acuerdo con lo manifestado por la entidad, la CGR evidenció que no se está danto total cumplimiento a la Ley 594 de 2000 respecto de los principios generales que rigen la función archivística."/>
    <m/>
    <s v="Determinar e identificar las necesidades para lograr obtener un sistema de  informacion y comunicación que articule todas las dependencias "/>
    <s v="Realizar diagnostico y analisis de las necesidades que se presentan para obtener un sistema de información y comunicación "/>
    <s v="Diagnostico "/>
    <n v="1"/>
    <d v="2015-10-01T00:00:00"/>
    <d v="2016-09-30T00:00:00"/>
    <n v="52.1"/>
    <m/>
    <n v="0"/>
    <n v="0"/>
    <e v="#REF!"/>
    <e v="#REF!"/>
    <m/>
    <s v="22/10/2015:_x000a_Ok._x000a__x000a____________x000a_Indicar que tipo de documento soporta la actividad formulada._x000a__x000a_Se recomienda formular una acción y actividad que de cuenta que se va a hacer con el diuagnóstico y análisis de las necesidades.  _x000a__x000a_Dirección Administrativa:   Se ajusto lo solicitado  y se adiciona una nueva actividad en la siguiente fila. "/>
  </r>
  <r>
    <x v="37"/>
    <s v="Dirección Administrativa"/>
    <x v="0"/>
    <s v="Hallazgo N° 213. Continuación._x000a__x000a_Instrumentos archivísticos_x000a__x000a_El ICBF mediante oficio S-2015-17496-101 del 13-05-15 manifiesta que “para la vigencia 2014 el ICBF no contaba con Programa de Gestión Documental ni Plan Institucional de Archivos…”, los cuales son obligatorios en atención a lo establecido en el Decreto 2609 de 2012._x000a__x000a_Con lo anterior, se evidencian debilidades en el Sistema de Control Interno, toda vez que la forma en que se encuentran archivados los documentos, no permite su ubicación rápida y precisa, lo cual afecta directamente la gestión administrativa._x000a__x000a_De acuerdo con lo manifestado por la entidad, la CGR evidenció que no se está danto total cumplimiento a la Ley 594 de 2000 respecto de los principios generales que rigen la función archivística."/>
    <m/>
    <s v="Determinar e identificar las necesidades para lograr obtener un sistema de  informacion y comunicación que articule todas las dependencias "/>
    <s v="Socializar  ante la Dependencia correspondiente las necesidades encontradas para buscar superar las causas del hallazgo "/>
    <s v="Memorando "/>
    <n v="1"/>
    <d v="2015-10-01T00:00:00"/>
    <d v="2016-09-30T00:00:00"/>
    <n v="52.1"/>
    <m/>
    <n v="0"/>
    <n v="0"/>
    <e v="#REF!"/>
    <e v="#REF!"/>
    <m/>
    <s v="22/10/2015:_x000a_Se recomienda actividades concretas como Solicitar …_x000a_Se recomienda definir Cuál es la dependencia que le corresponde tratar las necesidades encontradas en el diagnóstico."/>
  </r>
  <r>
    <x v="38"/>
    <s v="Dirección Administrativa"/>
    <x v="0"/>
    <s v="Hallazgo N° 220. Edificaciones pendientes de legalizar (A). Huila _x000a__x000a_El Régimen de Contabilidad Pública, Normas Técnicas Relativas a los Soportes, Comprobantes y Libros de Contabilidad, en el numeral 337 establece: &quot;(...)s&quot;._x000a__x000a_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 "/>
    <s v="Lo anterior, por falta de observancia de medidas de Control Interno Contable y de los Principios de Contabilidad Pública, la falta de gestión oportuna por parte del Grupo de Gestión de Bienes del Nivel Central para la terminación y liquidación de convenios para proceder a la protocolización y legalización de las obras concluidas, el recibo a satisfacción de los Estudios y Diseños de Construcción y Dotación efectuadas en los diferentes centros zonales del ICBF, lo que generó que los registros contables no sean confiables, consistentes y no muestran la realidad económica de la entidad._x000a_"/>
    <s v="Adelantar las acciones correspondientes con la finalidad  de lograr la legalizacion final o parcial de los  bienes  pendientes por legalizar."/>
    <s v="Realizar la revisión documental y acopío de las acta de entregas y recibo final a satisfacción con cantidades y valorizada en el archivo del ICBF, requeridas para la legalizacion de las obras.  "/>
    <s v="Informe"/>
    <n v="1"/>
    <d v="2015-10-01T00:00:00"/>
    <d v="2016-09-30T00:00:00"/>
    <n v="52.1"/>
    <m/>
    <n v="0"/>
    <n v="0"/>
    <e v="#REF!"/>
    <e v="#REF!"/>
    <m/>
    <s v="22/10/2015:_x000a_Qué documento? Dirección Administrativa se ajusta lo solciitado "/>
  </r>
  <r>
    <x v="38"/>
    <s v="Dirección Administrativa"/>
    <x v="0"/>
    <s v="Hallazgo N° 220. Edificaciones pendientes de legalizar (A). Huila _x000a__x000a_El Régimen de Contabilidad Pública, Normas Técnicas Relativas a los Soportes, Comprobantes y Libros de Contabilidad, en el numeral 337 establece: &quot;(...)s&quot;._x000a__x000a_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 "/>
    <m/>
    <s v="Adelantar las acciones correspondientes con la finalidad  de lograr la legalizacion final o parcial de los  bienes  pendientes por legalizar."/>
    <s v="Realizar requerimiento a los contratistas para obtener los anteriores soportes        "/>
    <s v="Comunicación - Actas - Correo "/>
    <n v="1"/>
    <d v="2015-10-01T00:00:00"/>
    <d v="2016-09-30T00:00:00"/>
    <n v="52.1"/>
    <m/>
    <n v="0"/>
    <n v="0"/>
    <e v="#REF!"/>
    <e v="#REF!"/>
    <m/>
    <s v="22/10/2015:_x000a_Ok"/>
  </r>
  <r>
    <x v="38"/>
    <s v="Dirección Administrativa"/>
    <x v="0"/>
    <s v="Hallazgo N° 220. Edificaciones pendientes de legalizar (A). Huila _x000a__x000a_El Régimen de Contabilidad Pública, Normas Técnicas Relativas a los Soportes, Comprobantes y Libros de Contabilidad, en el numeral 337 establece: &quot;(...)s&quot;._x000a__x000a_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 "/>
    <m/>
    <s v="Adelantar las acciones correspondientes con la finalidad  de lograr la legalizacion final o parcial de los  bienes  pendientes por legalizar."/>
    <s v="Realizar  memorando con destino al Grupo de  bienes  con soportes obtenidos luego del requierimiento.    "/>
    <s v="Memorando "/>
    <n v="1"/>
    <d v="2015-10-01T00:00:00"/>
    <d v="2016-09-30T00:00:00"/>
    <n v="52.1"/>
    <m/>
    <n v="0"/>
    <n v="0"/>
    <e v="#REF!"/>
    <e v="#REF!"/>
    <m/>
    <s v="22/10/2015:_x000a_Ok"/>
  </r>
  <r>
    <x v="38"/>
    <s v="Dirección Administrativa"/>
    <x v="0"/>
    <s v="Hallazgo N° 220. Edificaciones pendientes de legalizar (A). Huila _x000a__x000a_El Régimen de Contabilidad Pública, Normas Técnicas Relativas a los Soportes, Comprobantes y Libros de Contabilidad, en el numeral 337 establece: &quot;(...)s&quot;._x000a__x000a_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 "/>
    <m/>
    <s v="Adelantar las acciones correspondientes con la finalidad  de lograr la legalizacion final o parcial de los  bienes  pendientes por legalizar."/>
    <s v="Realizar por parte del Grupo de Gestion de Bienes  los registros que le corresponden en el aplicativo SEVEN e instruir a las Regionales involucradas y a la Coordinación Financiera de la Sede sobre los registros que deben efectuar para la legalización de los recursos, teniendo en cuenta los documentos soporte enviados por el Grupo de Infraestructura. "/>
    <s v="Memorando"/>
    <n v="1"/>
    <d v="2015-10-01T00:00:00"/>
    <d v="2016-09-30T00:00:00"/>
    <n v="52.1"/>
    <m/>
    <n v="0"/>
    <n v="0"/>
    <e v="#REF!"/>
    <e v="#REF!"/>
    <m/>
    <s v="22/10/2015:_x000a_Ok"/>
  </r>
  <r>
    <x v="38"/>
    <s v="Dirección Administrativa"/>
    <x v="0"/>
    <s v="Hallazgo N° 220. Edificaciones pendientes de legalizar (A). Huila _x000a__x000a_El Régimen de Contabilidad Pública, Normas Técnicas Relativas a los Soportes, Comprobantes y Libros de Contabilidad, en el numeral 337 establece: &quot;(...)s&quot;._x000a__x000a_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 "/>
    <m/>
    <s v="Adelantar las acciones correspondientes con la finalidad  de lograr la legalizacion final o parcial de los  bienes  pendientes por legalizar."/>
    <s v="Realizar informe  frente a las obras o proyectos que no obtuvimos soportes para estudiar las acciones a tomar  en cada caso concreto "/>
    <s v="Informe "/>
    <n v="1"/>
    <d v="2015-10-01T00:00:00"/>
    <d v="2016-09-30T00:00:00"/>
    <n v="52.1"/>
    <m/>
    <n v="0"/>
    <n v="0"/>
    <e v="#REF!"/>
    <e v="#REF!"/>
    <m/>
    <s v="21/10/2015:_x000a_Se recomienda formular acciones correspondientes a las situaciones de incumplimientos a los contratistas que ya se les ha requerido y no han respondido._x000a__x000a____________x000a_Se recomienda realizar accciones que garanticen el cumplimiento de las obligaciones de entrega de soportes por parte de los contratistas a los que se les ha realizado requerimientos con anterioridad y no han cumplido.  Dirección Administrativa:  Por  favor hablemos "/>
  </r>
  <r>
    <x v="39"/>
    <s v="Dirección Administrativa"/>
    <x v="0"/>
    <s v="Hallazgo N° 222. Depreciación bienes No Explotados (A). Risaralda _x000a__x000a_El Artículo 171, Del Punto 9.1.1.5 Propiedades, planta y equipo del Régimen de Contabilidad Pública, establece que NO son objeto del cálculo de depreciación entre otros los bienes No Explotados. _x000a__x000a_Analizado el reporte de Inventario al 31 de diciembre de 2014, se estableció que aunque no fueron depreciados los bienes presentados a continuación (Cuadro), se reportan como depreciados hasta el 31 de diciembre de 2014. _x000a_Cuadro No.190. Depreciación bienes no explotados._x000a_"/>
    <s v="Lo anterior por deficiencias en las actividades de control interno y falta de seguimiento a los registros de depreciación de los bienes No Explotados del Inventario de la Entidad, causando incertidumbre en el estado real de los bienes a depreciar."/>
    <s v="Realizar registros de ajuste de depreciación de los activos en el sistema de manejo de inventarios Seven y requerir a Contabilidad el registro contable respectivo."/>
    <s v="Obtener los comprobantes movimiento de almacen_x000a_"/>
    <s v="Comprobantes_x000a_"/>
    <n v="1"/>
    <d v="2015-10-01T00:00:00"/>
    <d v="2016-09-30T00:00:00"/>
    <n v="52.1"/>
    <m/>
    <n v="0"/>
    <n v="0"/>
    <e v="#REF!"/>
    <e v="#REF!"/>
    <m/>
    <s v="22/10/2015:_x000a_Favor indicar la actividad con un verbo en infinitivo. Ej. Generar los comprobantes …    Direccion Administrativa  se ajusto lo recomendado _x000a___________x000a_Sí son dos actividades, favor indicar cada una en una fila diferente. Direccion Administrativa : Se ajusto lo recomendado "/>
  </r>
  <r>
    <x v="39"/>
    <s v="Dirección Administrativa"/>
    <x v="0"/>
    <s v="Hallazgo N° 222. Depreciación bienes No Explotados (A). Risaralda _x000a__x000a_El Artículo 171, Del Punto 9.1.1.5 Propiedades, planta y equipo del Régimen de Contabilidad Pública, establece que NO son objeto del cálculo de depreciación entre otros los bienes No Explotados. _x000a__x000a_Analizado el reporte de Inventario al 31 de diciembre de 2014, se estableció que aunque no fueron depreciados los bienes presentados a continuación (Cuadro), se reportan como depreciados hasta el 31 de diciembre de 2014. _x000a_Cuadro No.190. Depreciación bienes no explotados._x000a_"/>
    <s v="Lo anterior por deficiencias en las actividades de control interno y falta de seguimiento a los registros de depreciación de los bienes No Explotados del Inventario de la Entidad, causando incertidumbre en el estado real de los bienes a depreciar."/>
    <s v="Realizar registros de ajuste de depreciación de los activos en el sistema de manejo de inventarios Seven y requerir a Contabilidad el registro contable respectivo."/>
    <s v="Remitir memorando  a la Dirección Financiera "/>
    <s v="Memorando"/>
    <n v="1"/>
    <d v="2015-10-01T00:00:00"/>
    <d v="2016-09-30T00:00:00"/>
    <n v="52.1"/>
    <m/>
    <n v="0"/>
    <n v="0"/>
    <e v="#REF!"/>
    <e v="#REF!"/>
    <m/>
    <s v="22/10/2015:_x000a_Mejorar la redacción por que no se entiende Qué memorando se va a remitir? A quien?. Ej: Requerir a Contabilidad el registro contable de los bienes x.  Direccion Administrativa  se ajusto lo recomendado "/>
  </r>
  <r>
    <x v="40"/>
    <s v="Dirección Administrativa"/>
    <x v="0"/>
    <s v="Hallazgo N° 233. Aplicativos SIGUV - CUENTAME - SEVEN (A). Vaupés_x000a__x000a_(...)_x000a_La CGR observó que los aplicativos SIGUV (Sistemas de Información de Gestión de Uso de Vehículos), CUENTAME (Información de atención a Primera Infancia) y SEVEN-ERP (Manejo de transacciones de almacén), reportan información incompleta y desactualizada. _x000a__x000a_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_x000a__x000a_En la vigencia 2014, los datos registrados del aplicativo CUENTAME no guardaron coherencia con la realidad de la atención prestada por los operadores, se presentaron diferencias entre los registros físicos y la información cargada en línea, además, existió duplicidad de beneficiarios, así como incongruencia entre las fechas de atención del programa y las de ejecución contractual._x000a__x000a_De otro lado, en el aplicativo SEVEN-ERP no existe una completa caracterización de los bienes devolutivos; en los reportes de inventario no es posible determinar especificaciones técnicas, fechas de transacciones históricas, descripción de mantenimientos y funcionario responsable actual, lo cual conlleva a la subutilización de la herramienta."/>
    <s v="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s v="Capacitar a los responsables del registro de la información en el aplicativo SEVEN  para el  adecudado cargue de la información en el sistema "/>
    <s v="Realizar videoconferencia con las Direcciones Regionales con la finalidad socializar las recomedaciones para el adecuado cargue de la informacón que se requiere "/>
    <s v="videoconferencia "/>
    <n v="1"/>
    <d v="2015-10-01T00:00:00"/>
    <d v="2016-09-30T00:00:00"/>
    <n v="52.1"/>
    <m/>
    <n v="0"/>
    <n v="0"/>
    <e v="#REF!"/>
    <e v="#REF!"/>
    <m/>
    <s v="22/10/2015:_x000a_Ok"/>
  </r>
  <r>
    <x v="41"/>
    <s v="Dirección Administrativa"/>
    <x v="0"/>
    <s v="Hallazgo N° 240. Contrato No. 1388 de 2013 suscrito entre el Instituto Colombiano de Bienestar Familiar Cecilia de la Fuente de Lleras y Servicios Postales Nacionales S.A. (A). Cauca_x000a__x000a_El ICBF Sede Nacional celebró el contrato interadministrativo No. 1388 del 19 de julio del 2013 con Servicios Postales Nacionales, con el objeto de contratar el servicio de gestión y administración de comunicaciones oficiales en soporte digital, bajo la modalidad de outsourcing en el ICBF REGIONAL CAUCA. (...)_x000a_El contrato se liquidó el 26 de diciembre de 2014 (...)_x000a__x000a_La comisión auditora evidenció que en el ICBF Regional Cauca, el sistema utilizado es el SIGA, desarrollo propio del ICBF que se viene utilizando desde hace aproximadamente 3 años y que la herramienta tecnológica contratada con cargo al contrato No. 1388 de 2013 no está en uso. Lo anterior genera un riesgo de detrimento al patrimonio público por los dineros que se le pagaron al contratista para la implementación del software y capacitación del mismo, el cual no se está utilizando."/>
    <m/>
    <s v="Capacitar a los responsables del registro de la información en el aplicativo SEVEN  para el  adecudado cargue de la información en el sistema "/>
    <s v="Elaborar informe y consolidar soportes de la ejecución contractual que den cuenta de la utilización de la herramienta según el alcance, tipo de servicio contratado y objeto contractual "/>
    <s v="Informe con documentacion Soportes "/>
    <n v="1"/>
    <d v="2015-10-01T00:00:00"/>
    <d v="2016-09-30T00:00:00"/>
    <n v="52.1"/>
    <m/>
    <n v="0"/>
    <n v="0"/>
    <e v="#REF!"/>
    <e v="#REF!"/>
    <m/>
    <s v="22/10/2015:_x000a_Se reitera lo observado anteriormente._x000a_Se recomienda por ejemplo: Actividad: Revisar en las Regionales la implementación de la herramienta contratada a cargo del contrato No. 1388 de 2013, de acuerdo con el alcance, especificaciones y modificaciones pactados en el contrato. Unidad: Informe con documentación soporte (actas de entrega, modificaciones contractuales, especificaciones del producto, alcance, etc)_x000a__x000a_Direccion administrativa:  reiteramos lo escrito en color verde  _x000a__x000a____________x000a_La oportunidad para aclarar observaciones a la CGR ya se venció, en este momento se deben formular acciones a lo que no se pudo aclarar en su  momento por parte de la entidad ICBF. Dirección  Administrativa:    Se ajusta lo solicitado es importante aclarar  que tenemos que reiterar que la herramienta tecnologica del 1388 de 2013  no esta en unso porque se acabo el contrato y fue un outsorcing  tal como se informó en su momento a la contraloria. "/>
  </r>
  <r>
    <x v="42"/>
    <s v="Dirección Administrativa"/>
    <x v="0"/>
    <s v="Hallazgo N° 241. Contrato de Obra No. 1715 de 2013 suscrito entre el Instituto Colombiano de Bienestar Familiar Cecilia de la Fuente de Lleras y PROCIVCO de Colombia S.A.S. (A). Cauca_x000a__x000a_(...)_x000a_El ICBF Sede Nacional celebró el contrato de obra No. 1715 2013 con PROCIVCO de Colombia S.A.S para la construcción de obras de adecuación, ampliación y mantenimiento y unificación del sistema de media tensión en el Centro Zonal Popayán y la Regional Cauca._x000a_(...) las obras no han sido entregadas y el contrato no ha sido liquidado. _x000a__x000a_Al revisar las actasde seguimientodel contrato se evidencia que la tardanza se debió a los trámites para obtener la actualización del proyecto eléctrico, el cual ya había sido aprobado en el 2012 por parte de la Compañía Energética de Occidente, así mismo, en la visita se evidenció que no se contempló la reparación de cubiertas ya que presentan goteras que pueden deteriorar las obras de enlucimiento realizadas en la parte interna de las casas de colores; (...)"/>
    <s v="situaciones que se presentan por deficiencias en la formulación de los estudios previos ya que no se tuvieron en cuenta aspectos como la tramitación de los permisos, la elaboración de un estudio detallado de las intervenciones que se debían realizar en las casas de colores y la elaboración de un diagnóstico detallado del sistema eléctrico lo que genera riesgo pérdida de los recursos invertidos."/>
    <s v="Mejorar las actividades de planificación y  planeación de los proyectos que ejecute el grupo de infraestructura  inmobiliaria.  "/>
    <s v="Realizar las actividades tendientes a construir el apantallamiento electrico   y las reparaciones de cubierta "/>
    <s v="Acta  de recibo "/>
    <n v="1"/>
    <d v="2015-10-01T00:00:00"/>
    <d v="2016-09-30T00:00:00"/>
    <n v="52.1"/>
    <m/>
    <n v="0"/>
    <n v="0"/>
    <e v="#REF!"/>
    <e v="#REF!"/>
    <m/>
    <s v="22/10/2015._x000a_Ok._x000a_________x000a_Sí son dos actividades, favor indicarlas cada una en una fila diferente . Dirección Administrativa:   Se ajustó lo solicitado "/>
  </r>
  <r>
    <x v="42"/>
    <s v="Dirección Administrativa"/>
    <x v="0"/>
    <s v="Hallazgo N° 241. Contrato de Obra No. 1715 de 2013 suscrito entre el Instituto Colombiano de Bienestar Familiar Cecilia de la Fuente de Lleras y PROCIVCO de Colombia S.A.S. (A). Cauca_x000a__x000a_(...)_x000a_El ICBF Sede Nacional celebró el contrato de obra No. 1715 2013 con PROCIVCO de Colombia S.A.S para la construcción de obras de adecuación, ampliación y mantenimiento y unificación del sistema de media tensión en el Centro Zonal Popayán y la Regional Cauca._x000a_(...) las obras no han sido entregadas y el contrato no ha sido liquidado. _x000a__x000a_Al revisar las actasde seguimientodel contrato se evidencia que la tardanza se debió a los trámites para obtener la actualización del proyecto eléctrico, el cual ya había sido aprobado en el 2012 por parte de la Compañía Energética de Occidente, así mismo, en la visita se evidenció que no se contempló la reparación de cubiertas ya que presentan goteras que pueden deteriorar las obras de enlucimiento realizadas en la parte interna de las casas de colores; (...)"/>
    <s v="situaciones que se presentan por deficiencias en la formulación de los estudios previos ya que no se tuvieron en cuenta aspectos como la tramitación de los permisos, la elaboración de un estudio detallado de las intervenciones que se debían realizar en las casas de colores y la elaboración de un diagnóstico detallado del sistema eléctrico lo que genera riesgo pérdida de los recursos invertidos."/>
    <s v="Mejorar las actividades de planificación y  planeación de los proyectos que ejecute el grupo de infraestructura  inmobiliaria.  "/>
    <s v="Obtener la certificacion RETIE para este proyecto "/>
    <s v=" Certificacion  Retie "/>
    <n v="1"/>
    <d v="2015-10-01T00:00:00"/>
    <d v="2016-09-30T00:00:00"/>
    <n v="52.1"/>
    <m/>
    <n v="0"/>
    <n v="0"/>
    <e v="#REF!"/>
    <e v="#REF!"/>
    <m/>
    <s v="22/10/2015:_x000a_Formular actividad para la reparación de cubiertas "/>
  </r>
  <r>
    <x v="42"/>
    <s v="Dirección Administrativa"/>
    <x v="0"/>
    <s v="Hallazgo N° 241.Continuación._x000a__x000a_Como resultado de la visita, realizada el día 7 de Mayo de 2015, a las obras ejecutadas con cargo al contrato de obra No. 1715 de 2013, se observó que algunos ítems previstos dentro del componente eléctrico del contrato como es el caso del apantallamiento no se han ejecutado, lo que no garantiza la protección del personal que labora en la edificación, los equipos eléctricos, electrónicos y las instalaciones en general ante descargas atmosféricas directas incumpliendo los criterios de seguridad recomendados por el Reglamento Técnico de Instalaciones Eléctricas RETIE._x000a__x000a_De igual manera se evidenció que no se han realizado las pruebas y no se cuenta con la certificación de los componentes del sistema eléctrico instalado y tampoco se cuenta con la inspección eléctrica, todos estos requisitos establecidos en los literales b) y c) numeral 3.1.2 del capítulo “condiciones técnicas esenciales para la instalación de obras eléctricas y de cableado estructurado para las sedes del ICBF” de los estudios previos."/>
    <s v="La anterior situación se presenta por falta de seguimiento y supervisión a las obras objeto del contrato que genera incumplimiento de normas técnicas y de las condiciones establecidas en los estudios previos y en las especificaciones técnicas de construcción."/>
    <s v="Mejorar las actividades de planificación y  planeación de los proyectos que ejecute el grupo de infraestructura  inmobiliaria.  "/>
    <s v="Realizar listado de verificación de los requisitos minimos para la estructuracion de un proyecto  "/>
    <s v="Formato   (check - List) "/>
    <n v="1"/>
    <d v="2015-10-01T00:00:00"/>
    <d v="2016-09-30T00:00:00"/>
    <n v="52.1"/>
    <m/>
    <n v="0"/>
    <n v="0"/>
    <e v="#REF!"/>
    <e v="#REF!"/>
    <m/>
    <s v="22/10/2015:_x000a_Especificar los requisitos &quot;establecidos en los literales b) y c) numeral 3.1.2 del capítulo “condiciones técnicas esenciales para la instalación de obras eléctricas y de cableado estructurado para las sedes del ICBF” de los estudios previos.  _x000a__x000a_Direccion administrativa:   _x000a__x000a_Respuesta el compnente tecnico sera incluido en el listado del Check list. _x000a____________x000a_En esta parte, el hallazgo se refiere a la falta de pruebas, certificaciones, inspecciones en las instalaciones eléctricas y de cableado estrucrurado del contrato de obra N. 1715 de 2013, por lo que se recomienda formular las actividades correspondientes. Dirección Adminiastrativa:   El Check List Incluye la verificación de las anteriores  situaciones   para este contrato.  de esta forma se validara y el checks list deberá arrojar que todo esta ok "/>
  </r>
  <r>
    <x v="43"/>
    <s v="Dirección Administrativa"/>
    <x v="0"/>
    <s v="Hallazgo N° 242. Contrato 1611 de 2013 suscrito entre el Instituto Colombiano de Bienestar Familiar Cecilia de la Fuente de Lleras y UT SIA (A). Cauca_x000a__x000a_(...)_x000a_Con requerimiento N° 2015EE0031246 de la Contraloría General de la República,se solicitó al ICBF Regional Cauca la relación de los contratos suscritos en las vigencias 2012, 2013 y 2014 para la transferencia del archivo físico en digital. En su respuesta, la Dirección Administrativa informa que durante la vigencia 2013 se suscribió el contrato No. 1611 con UT SIA, con el cual se organizaron 500 ML en la Regional Cauca distribuidos en 420 ML en Historias de Atención y 80 ML de contratos; sin embargo, el Grupo de Gestión Documental mediante memorando I-2015-032901-0101 del 6 de mayo de 2015 informa que “en la verificación del producto entregado por el operador evidenciaron errores de rotulación, foliación, legibilidad, material abrasivo, secuencialidad e integralidad del expediente”, _x000a_(...)"/>
    <s v="situación que se presenta por debilidades en proceso de supervisión y seguimiento a la ejecución del contrato, presentando riesgo de detrimento en el  patrimonio documental de la Entidad."/>
    <s v="Fortalecer y Mejorar la supervision  y seguimiento a los contratos "/>
    <s v="Elaborar un informe en el que se aclare lo reportado por la Regional  y el Grupo de Gestión Documental  indicando  en que estado se encuentra la organización de los citados archivos en la Dirección Regional Cauca  "/>
    <s v=" Informe "/>
    <n v="1"/>
    <d v="2015-10-01T00:00:00"/>
    <d v="2016-09-30T00:00:00"/>
    <n v="52.1"/>
    <m/>
    <n v="0"/>
    <n v="0"/>
    <e v="#REF!"/>
    <e v="#REF!"/>
    <m/>
    <s v="22/10/2015:_x000a_Sí la actividad es aclarar lo reportado, se recomienda incluir dentro del informe las evidencias requeridas para aclarar la situación: evidencias de que no hay errores de rotulación, foliación, legibilidad, material abrasivo, secuencialidad e integralidad del expediente”, _x000a__x000a_Dirección Administrativa:  Se tendra en cuenta lo anterior en la elaboracion del informe.  _x000a__________x000a_Indicar qué actividad se realizará una vez se aclare en qué estado se encuentra la organización de los citados archivos."/>
  </r>
  <r>
    <x v="44"/>
    <s v="Dirección Administrativa"/>
    <x v="0"/>
    <s v="Hallazgo N° 245. Contrato de obra 24-COL-FY-14 CDI Municipio de Sibundoy – Faltantes y anomalías de obras. (A-BA). Putumayo._x000a__x000a_(...)_x000a_El Instituto de Bienestar Familiar-ICBF, el Departamento Administrativo de la Presidencia de la República-DAPRE y la Fundación PLAN, (...)._x000a_Como resultado de este convenio la Fundación PLAN celebró el contrato de obra número 24-COL-FY-14 del 27 agosto de 2013, cuyo objeto fue la“Construcción del Centro de Desarrollo Infantil Sibundoy”, (...)_x000a__x000a_Practicada la revisión física en el sitio de las obras durante los días 23 y 24 de abril de 2015, en compañía de funcionarios de supervisión del ICBF y de la Fundación PLAN como ejecutores de los recursos, se determina que algunas actividades ejecutadas son menores a las contratadas, y otras actividades presentan anomalías, como se resumen a continuación:_x000a__x000a_- Faltante de obras_x000a_Cuadro No.230. Cantidades ejecutadas Vs. Cantidades contratadas._x000a_Anomalías de obras"/>
    <s v="Esta situación se debe a deficiencias en la ejecución del contrato, supervisión e interventoría, ocasionando que a la fecha la comunidad se vea afectada por los faltantes y anomalías de obra por $8.03 millones."/>
    <s v="Mejorar y fortalecer la supervisión de los convenios y contratos ."/>
    <s v=" Solicitar al apoyo de la supervision   Informe de  las comisiones realizadas al CDI del municipio del Valle del Guamez (evaluar  conveniencia ) "/>
    <s v="Informe "/>
    <n v="1"/>
    <d v="2015-10-01T00:00:00"/>
    <d v="2016-09-30T00:00:00"/>
    <n v="52.1"/>
    <m/>
    <n v="0"/>
    <n v="0"/>
    <e v="#REF!"/>
    <e v="#REF!"/>
    <m/>
    <s v="22/10/2015:_x000a_Ok._x000a___________x000a_A quién se le solicita el informe de comisiones?, Qué se realizará una vez se cuente con el informe de las comisiones?"/>
  </r>
  <r>
    <x v="44"/>
    <s v="Dirección Administrativa"/>
    <x v="0"/>
    <s v="Hallazgo N° 245. Contrato de obra 24-COL-FY-14 CDI Municipio de Sibundoy – Faltantes y anomalías de obras. (A-BA). Putumayo._x000a__x000a_(...)_x000a_El Instituto de Bienestar Familiar-ICBF, el Departamento Administrativo de la Presidencia de la República-DAPRE y la Fundación PLAN, (...)._x000a_Como resultado de este convenio la Fundación PLAN celebró el contrato de obra número 24-COL-FY-14 del 27 agosto de 2013, cuyo objeto fue la“Construcción del Centro de Desarrollo Infantil Sibundoy”, (...)_x000a__x000a_Practicada la revisión física en el sitio de las obras durante los días 23 y 24 de abril de 2015, en compañía de funcionarios de supervisión del ICBF y de la Fundación PLAN como ejecutores de los recursos, se determina que algunas actividades ejecutadas son menores a las contratadas, y otras actividades presentan anomalías, como se resumen a continuación:_x000a__x000a_- Faltante de obras_x000a_Cuadro No.230. Cantidades ejecutadas Vs. Cantidades contratadas._x000a_Anomalías de obras"/>
    <m/>
    <s v="Mejorar y fortalecer la supervisión de los convenios y contratos ."/>
    <s v="Realizar solicitud a la interventoria para que aclare las situaciones encontradas,  se revise el acta final de obra (valorizada y cuantificada), los planos record, el presupuesto contratado, los valores cancelados y lo existente en obra. "/>
    <s v="Comunicación "/>
    <n v="1"/>
    <d v="2015-10-01T00:00:00"/>
    <d v="2016-09-30T00:00:00"/>
    <n v="52.1"/>
    <m/>
    <n v="0"/>
    <n v="0"/>
    <e v="#REF!"/>
    <e v="#REF!"/>
    <m/>
    <s v="22/10/2015:_x000a_Ok._x000a___________x000a_La interventoria no desvirtua los hallazgos de la CGR, se recomienda tener, revisar y analizar comparativamente el acta final de obra (valorizada y cuantificada), los planos record, el presupuesto contratado, los valores cancelados y lo existente en obra.  Dirección Administrativa  : Se ajusta lo solicitado."/>
  </r>
  <r>
    <x v="44"/>
    <s v="Dirección Administrativa"/>
    <x v="0"/>
    <s v="Hallazgo N° 245. Contrato de obra 24-COL-FY-14 CDI Municipio de Sibundoy – Faltantes y anomalías de obras. (A-BA). Putumayo._x000a__x000a_(...)_x000a_El Instituto de Bienestar Familiar-ICBF, el Departamento Administrativo de la Presidencia de la República-DAPRE y la Fundación PLAN, (...)._x000a_Como resultado de este convenio la Fundación PLAN celebró el contrato de obra número 24-COL-FY-14 del 27 agosto de 2013, cuyo objeto fue la“Construcción del Centro de Desarrollo Infantil Sibundoy”, (...)_x000a__x000a_Practicada la revisión física en el sitio de las obras durante los días 23 y 24 de abril de 2015, en compañía de funcionarios de supervisión del ICBF y de la Fundación PLAN como ejecutores de los recursos, se determina que algunas actividades ejecutadas son menores a las contratadas, y otras actividades presentan anomalías, como se resumen a continuación:_x000a__x000a_- Faltante de obras_x000a_Cuadro No.230. Cantidades ejecutadas Vs. Cantidades contratadas._x000a_Anomalías de obras"/>
    <m/>
    <s v="Mejorar y fortalecer la supervisión de los convenios y contratos ."/>
    <s v="Progamar con la interventoria  y el Grupo de Infraestructura del  ICBF visita en sitio  para aclarar la situación presentada, una  vez se obtenga respuesta de la interventoria.  "/>
    <s v="Informe de comisión   - Acta "/>
    <n v="1"/>
    <d v="2015-10-01T00:00:00"/>
    <d v="2016-09-30T00:00:00"/>
    <n v="52.1"/>
    <m/>
    <n v="0"/>
    <n v="0"/>
    <e v="#REF!"/>
    <e v="#REF!"/>
    <m/>
    <s v="22/10/2015:_x000a_Qué actividad se va a realizar con las actividades que no se aclaren por parte de interventoria e ICBF?   _x000a_Dirección Administratvia Se  Ajusta lo solicitado en la siguiente fila "/>
  </r>
  <r>
    <x v="44"/>
    <s v="Dirección Administrativa"/>
    <x v="0"/>
    <s v="Hallazgo N° 245. Contrato de obra 24-COL-FY-14 CDI Municipio de Sibundoy – Faltantes y anomalías de obras. (A-BA). Putumayo._x000a__x000a_(...)_x000a_El Instituto de Bienestar Familiar-ICBF, el Departamento Administrativo de la Presidencia de la República-DAPRE y la Fundación PLAN, (...)._x000a_Como resultado de este convenio la Fundación PLAN celebró el contrato de obra número 24-COL-FY-14 del 27 agosto de 2013, cuyo objeto fue la“Construcción del Centro de Desarrollo Infantil Sibundoy”, (...)_x000a__x000a_Practicada la revisión física en el sitio de las obras durante los días 23 y 24 de abril de 2015, en compañía de funcionarios de supervisión del ICBF y de la Fundación PLAN como ejecutores de los recursos, se determina que algunas actividades ejecutadas son menores a las contratadas, y otras actividades presentan anomalías, como se resumen a continuación:_x000a__x000a_- Faltante de obras_x000a_Cuadro No.230. Cantidades ejecutadas Vs. Cantidades contratadas._x000a_Anomalías de obras"/>
    <m/>
    <s v="Mejorar y fortalecer la supervisión de los convenios y contratos ."/>
    <s v="Elaborar un informe  en el cual se aclare lo encontrado en sitio y lo observado por la Contraloria "/>
    <s v="Informe "/>
    <n v="1"/>
    <d v="2015-10-01T00:00:00"/>
    <d v="2016-09-30T00:00:00"/>
    <n v="52.1"/>
    <m/>
    <n v="0"/>
    <n v="0"/>
    <e v="#REF!"/>
    <e v="#REF!"/>
    <m/>
    <m/>
  </r>
  <r>
    <x v="44"/>
    <s v="Dirección Administrativa"/>
    <x v="0"/>
    <s v="Hallazgo N° 245. Contrato de obra 24-COL-FY-14 CDI Municipio de Sibundoy – Faltantes y anomalías de obras. (A-BA). Putumayo._x000a__x000a_(...)_x000a_El Instituto de Bienestar Familiar-ICBF, el Departamento Administrativo de la Presidencia de la República-DAPRE y la Fundación PLAN, (...)._x000a_Como resultado de este convenio la Fundación PLAN celebró el contrato de obra número 24-COL-FY-14 del 27 agosto de 2013, cuyo objeto fue la“Construcción del Centro de Desarrollo Infantil Sibundoy”, (...)_x000a__x000a_Practicada la revisión física en el sitio de las obras durante los días 23 y 24 de abril de 2015, en compañía de funcionarios de supervisión del ICBF y de la Fundación PLAN como ejecutores de los recursos, se determina que algunas actividades ejecutadas son menores a las contratadas, y otras actividades presentan anomalías, como se resumen a continuación:_x000a__x000a_- Faltante de obras_x000a_Cuadro No.230. Cantidades ejecutadas Vs. Cantidades contratadas._x000a_Anomalías de obras"/>
    <m/>
    <s v="Mejorar y fortalecer la supervisión de los convenios y contratos ."/>
    <s v="Implementar una heramienta  de seguimiento y control  de  los informes de supervision,  en el que se incluyan  informacion resumen  de los mismos  ( actividades tecnicas,  avances , etc) "/>
    <s v="Cuadro excel"/>
    <n v="1"/>
    <d v="2015-10-01T00:00:00"/>
    <d v="2016-09-30T00:00:00"/>
    <n v="52.1"/>
    <m/>
    <n v="0"/>
    <n v="0"/>
    <e v="#REF!"/>
    <e v="#REF!"/>
    <m/>
    <s v="22/10/2015:_x000a_Ok"/>
  </r>
  <r>
    <x v="45"/>
    <s v="DIRECCION ADMINISTRATIVA"/>
    <x v="0"/>
    <s v="Hallazgo No. 176 parte 1. Valorización Bienes Inmuebles (A)_x000a_De la información reportada por el ICBF correspondiente a los bienes inmuebles, que se encuentra registrada en el aplicativo SEVEN-ERP, se observa que figuran 1.108 inmuebles cuyo costo histórico asciende a $42.131.8 millones y el valor de su avalúo es de $127.949.1 millones a los cuales se les realizó el avalúo hace más de 3 años, situación que genera incertidumbre sobre las cuentas 1999 Valorizaciones y 3240 Superávit por Valorización en dicho valor. _x000a_"/>
    <m/>
    <s v="Adelantar la actualización del 100% de  los avalúos allegados por la firma avaluadora. "/>
    <s v="Registrar en el sistema SEVEN ERP, la totalidad de avalúos allegados por la firma avaluadora para la vigencia 2015-2016."/>
    <s v="Reporte semestral  vía correo electrónico de avaluos allegados y registrados, por parte del  responsable del registro"/>
    <n v="272"/>
    <d v="2015-10-01T00:00:00"/>
    <d v="2016-09-30T00:00:00"/>
    <n v="52.1"/>
    <m/>
    <n v="0"/>
    <n v="0"/>
    <e v="#REF!"/>
    <e v="#REF!"/>
    <m/>
    <s v="08/10/2015:_x000a_A reformular_x000a__x000a_11/05/2015:_x000a_Se recomienda realizar seguimiento a lo registrado como avance en el mes anterior: &quot;(...) Durante la vigencia 2014, se proyectó la realización de 154 avalúos de los cuales fueron entregados por parte de la firma avaluadora 40, previo a la finalización del término del contrato. (...)&quot; ya que, según el texto, el producto esperado eran 154 avaluos y solo se entregaron 40 avaluos._x000a_Se recomienda allegar la Relación del registro en el sistema SEVEN ERP para los 123 reportados._x000a_Se recomienda realizar seguimiento a lo consignado &quot;(...) Para la vigencia 2015, se tiene previsto efectuar la contratación para el avalúo de 100 inmuebles, los cuales serán registrados en la medida en que sean recibidos en el ICBF, por parte de la firma avaluadora que se contrate para este fin.&quot;"/>
  </r>
  <r>
    <x v="46"/>
    <s v="DIRECCION ADMINISTRATIVA"/>
    <x v="0"/>
    <s v="Hallazgo No. 69. Recursos destinados atender la Política Pública de Primera Infancia ICBF 2011-2014. Nivel Central. (A)._x000a_El cuadro No. 49 muestra los recursos invertidos por el ICBF en los proyectos de infraestructura durante las vigencias 2011-2013._x000a_Cuadro No. 49. Recursos Aplicados a la Infraestructura de la Política Pública de Primera Infancia 2011-2013_x000a_Como puede apreciarse, existe una aplicación total de recursos por valor de $214.944.6 millones. Sin embargo, el ente de control no encuentra certeza en las cuantías total de recursos (públicos, privados, cooperación internacional y otros) apropiados y ejecutados para el cumplimiento de la meta establecida en el marco del Plan Nacional de Desarrollo con destino a la atención integral de niños y niñas.                                                                                                          "/>
    <m/>
    <s v="Actualizar dentro del modulo de seguimiento de infraestructura la información referente a la fuente de los recursos de cada proyecto."/>
    <s v="Recopilar la información disponible y digitarla dentro del modulo de seguimiento con su fuente de recursos."/>
    <s v="Informes de Infraestructura de Primera Infancia                                        "/>
    <n v="2"/>
    <d v="2015-10-01T00:00:00"/>
    <d v="2016-09-30T00:00:00"/>
    <n v="52.1"/>
    <m/>
    <n v="0"/>
    <n v="0"/>
    <e v="#REF!"/>
    <e v="#REF!"/>
    <m/>
    <s v="15/10/2015:_x000a_NO SE ENCONTRARON LOS SOPORTES QUE RELACIONA EL CORREO DEL 14/10/2015._x000a__x000a_08/10/2015:_x000a_A reformular_x000a_Se reitera lo observado en el mes anterior._x000a__x000a_16/09/2015:_x000a_Debido a que la Acción formulada incluye digitar la información en el MSI (2° informe), no se cumple el 100% de avance de la actividad. _x000a__x000a_11/05/2015:_x000a_No se ha reportado avance para al mes de abril, favor indicar los  logros que se han estado realizando con el fin de superar el presente hallazgo en estos 7 meses."/>
  </r>
  <r>
    <x v="47"/>
    <s v="DIRECCION ADMINISTRATIVA"/>
    <x v="0"/>
    <s v="Hallazgo No. 70. Inventario de infraestructura. ICBF. Nivel Central. (A)._x000a_Por competencia, le corresponde al ICBF la operación y consolidación de la infraestructura de primera infancia. Como ya se mencionó, en la implementación de la Estrategia de Atención Integral a la Primera Infancia “De Cero a Siempre”, el Plan Nacional de Desarrollo señaló como meta para el cuatrienio 2010-2014 construir un número de 130._x000a_Sin embargo, los datos puestos a disposición a la Auditoria de Desempeño por los diferentes actores que participan en la Primera infancia arrojan como resultados una meta de 137 Centros de Desarrollo Infantil a construir así._x000a_Cuadro No. 50. Infraestructura a Construir por Actores de la Política Pública de Primera Infancia 2010-2014_x000a_*De acuerdo con el DNP, de las 53 infraestructuras reportadas, sólo 4 corresponden a CDI nuevos. El resto corresponde a adecuaciones y ampliaciones_x000a_Es decir, las metas señaladas por cada uno de los actores no concuerdan con la meta total contemplada por el Plan Nacional de Desarrollo._x000a_Del mismo modo, la base de datos entregada por el ICBF tampoco permite identificar el total de los 130 Centros de Desarrollo Infantil –CDI-. Solicitado el inventario de la infraestructura construida se pudo evidenciar que la información suministrada no es consistente y sólo dispone de datos parciales. Esto es, de la meta de 130 infraestructuras a construir para la educación inicial de niños y niñas se pudo establecer en dicha base de datos que sólo registra un total de 116 infraestructuras._x000a_La situación descrita muestra no sólo falencias en el sistema de información del ICBF respecto a la infraestructura, sino que tampoco se lleva un control y seguimiento efectivo que permita la identificación de un inventario de infraestructura consistente lo que dificulta la evaluación de la Política Pública de Primera Infancia en esta materia._x000a_A pesar, que el ICBF da una explicación en la respuesta emitida a la CGR, aún se tiene la incertidumbre en la medida en que el DNP no fue claro con el ente de control fiscal sobre las 53 infraestructuras del Plan Padrino, luego no se tiene la certeza de cuántas de ellas corresponden a infraestructura nueva, adecuaciones y/o ampliaciones."/>
    <m/>
    <s v="Consolidar la información referente a las insfraestructuras del ICBF (Nueva, adecuación, dotación, matenimiento)"/>
    <s v="Realizar mesas de trabajo en la que se cruzará la información con el inventario actual de infraestructuras para un inventario unificado. _x000a__x000a__x000a_"/>
    <s v="Actas de mesas de trabajo"/>
    <n v="1"/>
    <d v="2015-10-01T00:00:00"/>
    <d v="2016-09-30T00:00:00"/>
    <n v="52.1"/>
    <m/>
    <n v="0"/>
    <n v="0"/>
    <e v="#REF!"/>
    <e v="#REF!"/>
    <m/>
    <s v="08/10/2015:_x000a_A reformular_x000a_Se reitera lo observado en el mes anterior._x000a__x000a_16/09/2015:_x000a_En el acta de la mesa de trabajo realizada el 23/06/2015,  se reportó información de solo 6 de las 33 regionales requeridas y en el informe del hallazgo se concluye que &quot;Hasta el momento se ha logrado obtener respuesta por el 60% de las Regionales, (...)&quot;, por lo que no se evidencia el cump´limiento al 100% de la actividad._x000a__x000a_11/05/2015:_x000a_No se ha reportado avance para al mes de abril, favor indicar los logros que se han estado realizando con el fin de superar el presente hallazgo en estos 7 meses."/>
  </r>
  <r>
    <x v="47"/>
    <s v="DIRECCION ADMINISTRATIVA"/>
    <x v="0"/>
    <s v="Hallazgo No. 70. Inventario de infraestructura. ICBF. Nivel Central. (A)._x000a_Por competencia, le corresponde al ICBF la operación y consolidación de la infraestructura de primera infancia. Como ya se mencionó, en la implementación de la Estrategia de Atención Integral a la Primera Infancia “De Cero a Siempre”, el Plan Nacional de Desarrollo señaló como meta para el cuatrienio 2010-2014 construir un número de 130._x000a_Sin embargo, los datos puestos a disposición a la Auditoria de Desempeño por los diferentes actores que participan en la Primera infancia arrojan como resultados una meta de 137 Centros de Desarrollo Infantil a construir así._x000a_Cuadro No. 50. Infraestructura a Construir por Actores de la Política Pública de Primera Infancia 2010-2014_x000a_*De acuerdo con el DNP, de las 53 infraestructuras reportadas, sólo 4 corresponden a CDI nuevos. El resto corresponde a adecuaciones y ampliaciones_x000a_Es decir, las metas señaladas por cada uno de los actores no concuerdan con la meta total contemplada por el Plan Nacional de Desarrollo._x000a_Del mismo modo, la base de datos entregada por el ICBF tampoco permite identificar el total de los 130 Centros de Desarrollo Infantil –CDI-. Solicitado el inventario de la infraestructura construida se pudo evidenciar que la información suministrada no es consistente y sólo dispone de datos parciales. Esto es, de la meta de 130 infraestructuras a construir para la educación inicial de niños y niñas se pudo establecer en dicha base de datos que sólo registra un total de 116 infraestructuras._x000a_La situación descrita muestra no sólo falencias en el sistema de información del ICBF respecto a la infraestructura, sino que tampoco se lleva un control y seguimiento efectivo que permita la identificación de un inventario de infraestructura consistente lo que dificulta la evaluación de la Política Pública de Primera Infancia en esta materia._x000a_A pesar, que el ICBF da una explicación en la respuesta emitida a la CGR, aún se tiene la incertidumbre en la medida en que el DNP no fue claro con el ente de control fiscal sobre las 53 infraestructuras del Plan Padrino, luego no se tiene la certeza de cuántas de ellas corresponden a infraestructura nueva, adecuaciones y/o ampliaciones."/>
    <m/>
    <s v="Actualizar dentro del modulo de seguimiento de infraestructura la información referente al tipo y numero de intervenciones."/>
    <s v="Recopilar la información disponible y digitarla dentro del modulo de seguimiento."/>
    <s v="Informes de Infraestructura de Primera Infancia                                        "/>
    <n v="2"/>
    <d v="2015-10-01T00:00:00"/>
    <d v="2016-09-30T00:00:00"/>
    <n v="52.1"/>
    <m/>
    <n v="0"/>
    <n v="0"/>
    <e v="#REF!"/>
    <e v="#REF!"/>
    <m/>
    <s v="08/10/2015:_x000a_A reformular_x000a_Se reitera lo observado en el mes anterior._x000a__x000a_16/09/2015:_x000a_Debido a que la Acción formulada incluye digitar la información en el MSI (2° informe), no se cumple el 100% de avance de la actividad. _x000a__x000a_11/05/2015:_x000a_No se ha reportado avance para al mes de abril, favor indicar los logros que se han estado realizando con el fin de superar el presente hallazgo en estos 7 meses."/>
  </r>
  <r>
    <x v="48"/>
    <s v="DIRECCION ADMINISTRATIVA"/>
    <x v="0"/>
    <s v="Hallazgo No. 71. Inventario de Infraestructura Especializada para Atención Integral. ICBF. Nariño (A)._x000a_De acuerdo con el Anexo No. 11 del Conpes 162 de 2013, se reporta que de los remanentes de los Conpes 115, 123 y 152, hay 14 municipios en el departamento de Nariño con obras de construcción, adecuación o dotación, inconclusas o suspendidas, las que suman $1.317,5 millones, así: Cuadro No. 51. OBRAS EN CONSTRUCCIÓN, ADECUACIÓN O DOTACIÓN SEGÚN CONPES 162 DE 2013_x000a_Al confrontar la información del inventario de infraestructura suministrada por el ICBF con el Anexo 11 mencionado, se observan inconsistencias en el caso de los municipios de Pasto, Contadero, Córdoba, Guachucal e Ipiales._x000a_Según el inventario del ICBF en Pasto hay un CDI en operación construido con recursos del Conpes 123; sin embargo, de acuerdo al anexo 11, en el municipio hay un proyecto que se encuentra en etapa contractual, proveniente de recursos Conpes 115._x000a_En los Municipios de Contadero, Córdoba y Guachucal, el ICBF reporta 2 EAS en operación (Córdoba y Contadero) y 2 EAS en construcción (Guachucal), proyectos ejecutados con recursos del Conpes 115, omitiendo los que se encuentran en etapa de estudios o en ejecución del Conpes 152, según el Anexo 11._x000a_En el caso del Municipio de Ipiales, el inventario del ICBF no reporta ninguna EAS en este municipio, omitiendo relacionar el proyecto que se encuentra en etapa de estudios, con recursos del Conpes 152. Además, no se relaciona un Jardín Social que a la fecha se encuentra en funcionamiento y que atiende a 240 niños._x000a_Lo descrito evidencia falencias en los sistemas de información respecto a la infraestructura especializada para primera infancia, por parte del ICBF, que es la entidad encargada del tema dentro de la Comisión Intersectorial para la Atención Integral a la Primera Infancia._x000a_La desactualización del inventario de infraestructura especializada en operación, en etapa contractual adelantados para la atención integral de la primera infancia evidencia falencias en los mecanismos de seguimiento y control y falta de coordinación interinstitucional entre el ICBF como entidad a cargo del tema, y las ejecutoras de los proyectos, lo que genera riesgos de que los proyectos de infraestructura no cumplan los estándares de calidad exigidos para la atención integral, por ausencia de control o supervisión sobre su ejecución."/>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48"/>
    <s v="DIRECCION ADMINISTRATIVA"/>
    <x v="0"/>
    <s v="Hallazgo No. 71. Inventario de Infraestructura Especializada para Atención Integral. ICBF. Nariño (A)._x000a_De acuerdo con el Anexo No. 11 del Conpes 162 de 2013, se reporta que de los remanentes de los Conpes 115, 123 y 152, hay 14 municipios en el departamento de Nariño con obras de construcción, adecuación o dotación, inconclusas o suspendidas, las que suman $1.317,5 millones, así: Cuadro No. 51. OBRAS EN CONSTRUCCIÓN, ADECUACIÓN O DOTACIÓN SEGÚN CONPES 162 DE 2013_x000a_Al confrontar la información del inventario de infraestructura suministrada por el ICBF con el Anexo 11 mencionado, se observan inconsistencias en el caso de los municipios de Pasto, Contadero, Córdoba, Guachucal e Ipiales._x000a_Según el inventario del ICBF en Pasto hay un CDI en operación construido con recursos del Conpes 123; sin embargo, de acuerdo al anexo 11, en el municipio hay un proyecto que se encuentra en etapa contractual, proveniente de recursos Conpes 115._x000a_En los Municipios de Contadero, Córdoba y Guachucal, el ICBF reporta 2 EAS en operación (Córdoba y Contadero) y 2 EAS en construcción (Guachucal), proyectos ejecutados con recursos del Conpes 115, omitiendo los que se encuentran en etapa de estudios o en ejecución del Conpes 152, según el Anexo 11._x000a_En el caso del Municipio de Ipiales, el inventario del ICBF no reporta ninguna EAS en este municipio, omitiendo relacionar el proyecto que se encuentra en etapa de estudios, con recursos del Conpes 152. Además, no se relaciona un Jardín Social que a la fecha se encuentra en funcionamiento y que atiende a 240 niños._x000a_Lo descrito evidencia falencias en los sistemas de información respecto a la infraestructura especializada para primera infancia, por parte del ICBF, que es la entidad encargada del tema dentro de la Comisión Intersectorial para la Atención Integral a la Primera Infancia._x000a_La desactualización del inventario de infraestructura especializada en operación, en etapa contractual adelantados para la atención integral de la primera infancia evidencia falencias en los mecanismos de seguimiento y control y falta de coordinación interinstitucional entre el ICBF como entidad a cargo del tema, y las ejecutoras de los proyectos, lo que genera riesgos de que los proyectos de infraestructura no cumplan los estándares de calidad exigidos para la atención integral, por ausencia de control o supervisión sobre su ejecución."/>
    <m/>
    <s v="Actualizar dentro del modulo de seguimiento de infraestructura la información referente a la fuente de los recursos de cada proyecto."/>
    <s v="Recopilar la información disponible y digitarla dentro del modulo de seguimiento con su fuente de recursos."/>
    <s v="Informes de Infraestructura de Primera Infancia                                        "/>
    <n v="2"/>
    <d v="2015-10-01T00:00:00"/>
    <d v="2016-09-30T00:00:00"/>
    <n v="52.1"/>
    <m/>
    <n v="0"/>
    <n v="0"/>
    <e v="#REF!"/>
    <e v="#REF!"/>
    <m/>
    <s v="08/10/2015:_x000a_A reformular_x000a_Se reitera lo observado en el mes anterior._x000a__x000a_11/05/2015:_x000a_No se ha reportado avance para al mes de abril, favor indicar los logros que se han estado realizando con el fin de superar el presente hallazgo en estos 7 meses."/>
  </r>
  <r>
    <x v="49"/>
    <s v="DIRECCION ADMINISTRATIVA"/>
    <x v="0"/>
    <s v="Hallazgo No. 72. Cumplimiento de metas Centros de Desarrollo Infantil – CDI Nivel. ICBF. Central (A)._x000a_Para el cuatrienio 2010-2014, el ICBF estableció como meta construir 100 Centros de Desarrollo Infantil –CDI-. Una vez hecha la evaluación por la CGR, se encontró que sólo ha construido un total de 47, lo que representa un avance del 47% de la meta proyectada, situación que representa un estado crítico en el indicador de eficacia. Cuadro No. 52. Metas de CDI a Construir por el ICBF 2010-2014_x000a_Esto es, durante la vigencias de 2011, 2012 y 2013 se construyeron 6, 21 y 20 Centros de Desarrollo Infantil respectivamente, lo que corresponde a un 24%, 70% y 80% respectivamente de la meta programada._x000a_Además, algunos convenios corresponden a vigencias anteriores, el atraso respecto al cumplimiento de la meta contradice el inventario de necesidades de infraestructura en el país realizado entre la Comisión Intersectorial para la primera infancia y el ICBF cuando señalan que: “…Se encontró que hay un déficit de más de 1.500 centros de desarrollo infantil a nivel nacional”._x000a_Situación que podría afectar los objetivos propuestos en la Política, entre ellos garantizar el cumplimiento de los derechos de las niñas y los niños, así como garantizar la pertinencia y calidad en la atención integral de la primera infancia."/>
    <m/>
    <s v="Actualizar dentro del modulo de seguimiento de infraestructura la información referente a la fuente de los recursos de cada proyecto."/>
    <s v="Recopilar la información disponible y digitarla dentro del modulo de seguimiento con su fuente de recursos."/>
    <s v="Informes de Infraestructura de Primera Infancia                                        "/>
    <n v="2"/>
    <d v="2015-10-01T00:00:00"/>
    <d v="2016-09-30T00:00:00"/>
    <n v="52.1"/>
    <m/>
    <n v="0"/>
    <n v="0"/>
    <e v="#REF!"/>
    <e v="#REF!"/>
    <m/>
    <s v="08/10/2015:_x000a_A reformular_x000a_Se reitera lo observado en el mes anterior._x000a__x000a_11/05/2015:_x000a_No se ha reportado avance para al mes de abril, favor indicar los logros que se han estado realizando con el fin de superar el presente hallazgo en estos 7 meses."/>
  </r>
  <r>
    <x v="50"/>
    <s v="DIRECCION ADMINISTRATIVA"/>
    <x v="0"/>
    <s v="Hallazgo No. 73. Centro de Desarrollo Infantil (CDI) Buatachica Municipio de Leticia. Amazonas. (A)._x000a_Realizada la visita de campo al CDI “Buatachica” en el Municipio de Leticia construido con recursos Conpes 162 se pudo evidenciar las siguientes debilidades:_x000a_1. En los baños para uso exclusivo de niños y niñas, se instalaron aparatos sanitarios convencionales, los cuales no son aptos para ese rango de edades debido a sus dimensiones, así mismo, se instalaron lavamanos a una altura superior al promedio de la estatura de los niños y niñas._x000a_La norma NTC 4595 habla sobre el Planteamiento y Diseño de Instalaciones de ambientes escolares. El numeral 4.3.4 que se relaciona con las áreas para servicios sanitarios señala que:“en preescolar los aparatos sanitarios deben instalarse a una altura acorde con la estatura de los niños”._x000a_2. Se observa que en la edificación no se cuenta con un agua potable para el desarrollo infantil, el pozo artesiano no garantiza la calidad del agua para los infantes en la medida que las aguas subterráneas pueden contaminarse con materiales del subsuelo y no son óptimas para el consumo humano. Del mismo modo, el CDI no se cuenta con sistemas de tratamiento de estas aguas._x000a_Según el reglamento técnico del sector de agua potable y saneamiento básico -RAS 2000- título b. numeral 5.3.2 señala que:“En general los pozos y captaciones de aguas subterráneas deben estar alejados y aislado de toda fuente de contaminación real o potencial, estableciendo una distancia suficiente para protegerlas del efecto de la fuente contaminante”._x000a_Por todo lo anterior, demuestra el incumplimiento de la normatividad aplicable para este tipo de obras. También se observa falta de supervisión y acompañamiento por parte de la alcaldía municipal y del ICBF durante la construcción. De no tomarse los correctivos oportunamente, las situaciones descritas podrían causar una alta probabilidad de riesgos de accidentes y subutilización de la obra descrita por parte de niños y niñas._x000a_Del mismo modo, teniendo en cuenta que el CDI se encuentra en zona de invasión y que lo circundan caños donde los pobladores vierten las aguas negras, además de la cercanía con el pozo séptico del CDI hacen al acuífero un potencial problema para la salud de niños y niñas ubicados en el CDI mencionado._x000a_3. La infraestructura construida no destinó un espacio para la atención en salud de niños y niñas para el uso de enfermería. Sólo dispone de un pasillo para la atención._x000a_Por todo lo anterior, se evidencia que hubo deficiencias en la formulación del proyecto, así como en la planeación del mismo, al no tener en cuenta la población a la que estaba dirigido, lo que podría ocasionar un deterioro en la salud de ellos, además de epidemias y enfermedades, situación que genera un riesgo potencial en la salud de niños y niñas de primera infancia usuarios del CDI. Poniendo en peligro inminente la integridad, dignidad, salud y eventualmente la vida de los niños y niñas atendidos en dicho CDI._x000a_En respuesta, el ICBF mediante oficio No. S-2014-052365-0101 del 19 de junio de 2014, señaló: “Es importante precisar que el ICBF, a través del GCI, no realiza la figura de Supervisión Técnica, dado que dicha labor es adelantada exclusivamente por los municipios. Sin embargo, el ICBF apoya dicha gestión de acuerdo a las recomendaciones establecidas en cada uno de los documentos del CONPES así:_x000a_1. Prestar la asistencia técnica (en la aplicación de estándares y lineamientos, implantación y distribución arquitectónica) requerida a las entidades territoriales para la adecuada aplicación de los recursos, conforme a las directrices generales incorporadas en cada documento._x000a_2. Realizar el seguimiento, monitoreo y evaluación a la ejecución de los recursos asignados a los distritos, municipios y departamentos y obedece igualmente el cumplimiento de las obligaciones a que se refiere el artículo 41 de la ley 1098 de 2006 (Código de Infancia y adolescencia)”."/>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51"/>
    <s v="DIRECCION ADMINISTRATIVA"/>
    <x v="0"/>
    <s v="Hallazgo No. 75. Centro de Desarrollo Infantil (CDI) Puerto Nariño. Amazonas. (A)._x000a_La norma NTC 4595 Planteamiento y Diseño de Instalaciones de ambientes escolares, en su numeral 7.3.2 señala que: “en el clima cálido húmedo se recomienda una incidencia de 45 grado. Cuando existan circunstancias en las que no sea posible lograr las orientaciones recomendadas, se puede recurrir al uso de elementos de fachadas tales como aletas, aleros, muros exteriores u otros medios que contribuyan a encauzar las corrientes de aire utilizables”._x000a_Del mismo modo, la norma en mención, contempla en el numeral 7.3.3 que: “Las aberturas para ventilación sean ventanas, celosías, tejas con orificios, lucetas, puertas abiertas, etc., o combinaciones de éstas; deben estar distribuidas de manera homogéneas en las superficies que delimiten el espacio para que garanticen el paso del aire a todo lo largo o ancho del mismo”._x000a_Así mismo, la misma norma en el numeral 7.3.12 señala que: “En clima cálido húmedo se controle al máximo la incidencia de los rayos solares en aberturas y superficies y amplíen el paso del aire”._x000a_Sin embargo, realizada la visita in situ al CDI ubicado en el Municipio de Puerto Nariño Amazonas, construidos con recursos Conpes 162, se evidencia que La obra presenta deficiencias de diseño, planeación y ejecución que se requieren para una construcción de ambientes educativos de niños y niñas._x000a_No se tuvo en cuenta las lluvias intensas de la región para la instalación de las ventanas, las cuales, permiten la entrada de agua y luz solar en épocas lluviosas o de verano, situación que impide a niños y niñas recibir una atención de educación inicial en condiciones óptimas y permanentes._x000a_La situación descrita, indica el incumplimiento de la precitada norma. Así mismo, se evidencia la falta de supervisión e interventoría de la alcaldía municipal, del ICBF en cuanto a la observancia de la aplicación de lineamientos y estándares. Se observa la ausencia de un estudio del impacto climático de la región sobre las edificaciones._x000a_Por lo anterior, de no tomarse los correctivos oportunamente la política pública de primera infancia podría verse afectada en el cumplimiento de los derechos de los niños y niñas, pertinencia y calidad en la atención integral que hacen parte, entre otros de los objetivos generales."/>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52"/>
    <s v="DIRECCION ADMINISTRATIVA"/>
    <x v="0"/>
    <s v="Hallazgo No. 76. Contrato de mantenimiento. Centro de Desarrollo Infantil (CDI) Municipio de Puerto Nariño. Amazonas. (A-D-F)._x000a_En visita de campo realizada al CDI ubicado en el Municipio de Puerto Nariño (Amazonas) y construido con recursos Conpes 162 se pudo establecer que la infraestructura construida corresponde al Contrato de obra No. 212 de 2010 suscrito entre el Municipio de Puerto Nariño e INCIVIAS LTDA, cuyo objeto es en la construcción del hogar infantil agrupado de primera infancia, equivalente a un valor de $199,7 millones._x000a_No obstante a que la construcción de la obra fue entregada al municipio el 1 de septiembre de 2011, la Contraloría General de la República encuentra que un año después de haber recibido la obra a satisfacción, el municipio suscribe un contrato de mantenimiento el 27 de diciembre de 2012 por valor de $15,7 millones, cuyo objeto es el de Mantenimiento y adecuación del CDI localizado en el barrio Loma linda del Municipio de Puerto Nariño._x000a_Al realizar la revisión de las cantidades de obra entregadas por el contratista a la alcaldía en el año 2011 contra las cantidades de obra entregadas en el 2013, se puede inferir, por el objeto de ese contrato, así como en la revisión de los ítems contractuales que se efectuaron cambios a la estructura originalmente entregada, evidenciándose con el nuevo contrato cambios de columnas en madera, listones, reparación de la red de acueducto, pisos en cerámica, además del descapote y el replanteo._x000a_La Contraloría General de la República no entiende la necesidad de suscribir un nuevo contrato de mantenimiento por parte del ente territorial frente a una obra nueva con pólizas de seguros vigentes, toda vez que éstas amparan la estabilidad de la obra la cual se ve afectada por la alteración física de la infraestructura con un tercero._x000a_La situación descrita demuestra falta de supervisión por parte del ente territorial y por la interventoría del contrato, en el entendido que la suscripción de un nuevo contrato cambia las condiciones físicas de la obra amparada en las pólizas, situación que podría derivar un posible detrimento patrimonial por el valor de $15,7 millones._x000a_En respuesta, el ICBF mediante oficio No. S-2014-052365-0101 del 19 de junio de 2014, señala: “Si bien es responsabilidad del ente territorial por medio de la interventoría y sus supervisores el recomendar las acciones necesarias para el debido cumplimento de las normas entre ellas la solicitud de pólizas, el ICBF mediante las labores de socialización y acompañamiento, alerta sobre las posibles contingencias en el proceso, sugiriendo la lectura de los documentos Conpes entre otros, sin pretender alterar la autonomía de los municipios y las priorizaciones en sus planes de desarrollo, en concordancia GCI envió comunicaciones y realizó visita técnica a este municipio”._x000a_Esta conducta se constituye en hallazgo administrativo con presunta incidencia disciplinaria y fiscal en cuantía de $15.7 millones."/>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53"/>
    <s v="DIRECCION ADMINISTRATIVA"/>
    <x v="0"/>
    <s v="Hallazgo No. 77. Centro de Desarrollo Infantil (CDI) Manguare Leticia, Amazonas (A-D-F)._x000a_La norma NTC 4595 planteamiento y diseño de instalaciones de ambientes escolares, en su numeral 3.3 señala que: “La ubicación de los lotes o terrenos para uso de instalaciones escolares debe definirse con el propósito de minimizar las distancias y tiempos de recorrido desde el origen de desplazamiento de la mayoría de sus usuarios. En la situación crítica representada por los centros de educación preescolar debe asegurarse, en los nuevos desarrollos urbanos una distancia no mayor de 500 metros, medida entre el centro escolar y las viviendas atendidos más cercanas. En toda circunstancia se debe facilitar que las instalaciones escolares hagan máximo uso de los equipamientos urbanos disponibles y que se constituyan en factor de mejoramiento y recuperación ambiental de los asentamientos en que se ubiquen”_x000a_En el mismo orden de ideas, la norma en mención, numeral 3.6 consagra: “Los lotes destinados para construir instalaciones escolares deben contar con dos vías de acceso claramente definidas para peatones y/o algún medio de transporte y con la señalización necesaria para promover su adecuado uso…”_x000a_Entre el Municipio de Leticia y la Unión Temporal Obras Civiles del Amazonas suscribieron el contrato de obra No. 654 de 2012 cuyo objeto fue la construcción de Centro de Desarrollo Infantil en el Municipio de Leticia (Amazonas). El CDI, se construyó en el sector Manguare de la cabecera municipal, obra que fue entregada por el Municipio al ICBF el 30 de diciembre de 2013._x000a_Sin embargo, en visita de campo realizada al CDI ubicado en el sector de Manguare del Municipio de Leticia (Amazonas) y construido con recursos Conpes 162 se pudo establecer que a la fecha, la infraestructura no está cumpliendo con su misión institucional ya que el ICBF no ha destinado la obra para suplir la necesidad de la atención integral de niños y niñas de primera infancia._x000a_Aunado a lo anterior, el desuso de la infraestructura genera deterioro por la humedad alta relativa producto del clima característico de la región amazónica. Además, la obra se construyó sin vías de acceso peatonal y vehicular, situación que contraviene la norma NTC 4595 planteamiento y diseño de instalaciones de ambientes escolares, en su numeral 3.6 antes mencionada._x000a_Por lo anterior, la política pública de primera infancia se ve afectada en el cumplimiento de los derechos de los niños y niñas, pertinencia y calidad en la atención integral que hacen parte, entre otros de los objetivos generales. _x000a_La no operación de la estructura en el cumplimiento de la misión institucional en el marco de la política pública de primera infancia podría causar una lesión al patrimonio público producida por una gestión fiscal antieconómica, ineficaz e inoportuna por cuantía del valor de la obra de $430 millones._x000a_En respuesta, el ICBF mediante oficio No. S-2014-050027-0101 del 17 de junio de 2014, señaló: “La ubicación de la infraestructura (COI) para la atención de la primera infancia realizada en el sector de Manguaré, da respuesta a la planeación realizada en su momento por el Municipio de Leticia dentro de un proyecto para la construcción de 250 viviendas nuevas destinadas a la reubicación de familias en riesgo (barrio nuevo). Según reporte del Municipio, el proceso de construcción de las casas del sector y la reubicación de las familias del nuevo barrio no se surtió en los tiempos previstos por condiciones de ejecución de las obras y otros aspectos, precisando que la construcción de las viviendas se inició en el año 2007 y la construcción de la infraestructura para atención a la primera infancia se inició en el año 2009; a comienzos de la vigencia 2014, se han entregado finalizadas 80 casas de las 250 y el desarrollo urbanístico del sector continúa”._x000a_En cuanto a la puesta en operación del Centro de Desarrollo Infantil, la Regional Amazonas, ha reportado que la Alcaldía de Leticia cuenta con los recursos del CONPES 162 de 2013 para realizar esta dotación. Por su parte la Regional Amazonas adelanta los procesos de focalización de la población a ser atendida y lo relacionado con las definiciones para el esquema de operación._x000a_En respuesta, el ICBF mediante oficio No. S-2014-052365-0101 del 19 de junio de 2014, señaló: “No obstante que el municipio es autónomo en la ejecución de los recursos Conpes, el ICBF mediante el GCI adelantó visita a Puerto Nariño y en ella alertó sobre la falta de cerramiento y dotación de dicha infraestructura lo cual quedó en acta (ver anexo 2) e indicó que en el documento Conpes 162 de 2013 en su numeral 5.2.2 Entorno para la educación inicial señala: &quot;En cualquiera de los casos mencionados anteriormente, se deberá garantizar que las obras queden totalmente finalizadas, por tanto, deberán incluir la dotación necesaria para su entrada en operación y deberán cumplir con los requisitos, estándares y lineamientos expedidos por el ICBF en el marco de la Estrategia de Atención Integral: “De Cero a Siempre” por lo que el ente territorial está informado que debe garantizar la dotación dentro de sus proyectos”._x000a_Es de señalar que el ICBF en su respuesta incurre en algunas imprecisiones: De acuerdo con la documentación entregada por la Alcaldía Municipal de Leticia, el contrato obra No. 654 se suscribió en diciembre de 2012 y no en el año 2009 como lo señala el ICBF en su respuesta del 17 de junio de 2014. Del mismo modo, dicha entidad también responde en comunicación del 19 de junio del presente año que adelantó una visita al Municipio de Puerto Nariño cuando el hallazgo corresponde al CDI de Manguare ubicado en el Municipio de Leticia._x000a_Esta conducta se constituye en hallazgo administrativo con presunta incidencia disciplinaria y fiscal en cuantía de 430 millones."/>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54"/>
    <s v="DIRECCION ADMINISTRATIVA"/>
    <x v="0"/>
    <s v="Hallazgo No. 79. CDI de Puerto Santander y Montecarlo-Marialabaja – ICBF. Bolívar (A)_x000a_La Guía para la Implementación de Infraestructura para la Atención de Primera Infancia, en su numeral 2- Generalidades en su ítems 2.1 – Normas a tener en cuenta con respecto a las Zonas Educativas- Ítem 8- Categoría señala niños de 24 a 36 meses ( 15 niños por aula y por docente)._x000a_En inspección ocular practicada por el Equipo Auditor de la C.G.R. en la semana del 5 al 7 de mayo de 2014, a los CDI de Puerto Santander y Montecarlo del municipio de María La Baja, se observó que en las aulas educativas donde se atienden niños de 24 a 36 meses, no se cuenta con un estante para guardar el material pedagógico, las ventanas no tiene vidrios templados, los tomas corrientes se encuentran a la altura de los niños, y que además ningún salón se encuentra con energía regulada. Las divisiones de los baños se encuentran enchapadas en cerámica sin ningún recubrimiento de protección de los niños(a) ya sea en metálicas o acero inoxidable. Se observó que no tienen una trampa de grasa en el sistema sanitario y lavaplatos, que permitan el fácil acceso de limpieza y mantenimiento. Lo anterior es debido a falta de mecanismos de control, asistencia técnica y seguimiento por parte del ICBF. Posibilitando que no se le brinden las condiciones óptimas y apropiadas para los niños y niñas."/>
    <s v="Lo anterior es debido a falta de mecanismos de control, asistencia técnica y seguimiento por parte del ICBF. Posibilitando que no se le brinden las condiciones óptimas y apropiadas para los niños y niñas."/>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55"/>
    <s v="DIRECCION ADMINISTRATIVA"/>
    <x v="0"/>
    <s v="Hallazgo No. 80. CDI La Esmeralda-Magangué – ICBF. Bolívar (A)_x000a_La Guía para la Implementación de Infraestructura para la Atención de Primera Infancia-GIPI, que es de aplicación obligatoria para el ejecutor u operador de algún proyecto para la atención a la primera infancia dentro de la Estrategia de cero a Siempre, en su numeral 2-Generalidades, en su ítem 2.1-Normas a tener en cuenta, con respecto a las zonas educativas, ítem 11-categoría señala que niños de 37 a 60 meses deben haber 20 niños por aula y por un docente y el numeral 13-baños infantiles establece que las baterías deben estar cerca de las aulas, a no más de 20 metros del puesto más lejano._x000a_En el Centro Desarrollo Infantil la Esmeralda –Magangué, con la aplicación de la Política Publica de Cero a Siempre, se atiende una población de 234 niños y niñas, en ocho (8) aulas, observándose que en cada una se encuentran entre 25 a 32 niños, los baños son insuficientes y lejos de las aulas de clase, debido a deficiencias en la asistencia técnica por parte del ICBF, posibilitando que no se le brinden las condiciones óptimas y apropiadas a los niños y niñas."/>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56"/>
    <s v="DIRECCION ADMINISTRATIVA"/>
    <x v="0"/>
    <s v="Hallazgo No. 84. CDI-Institucionales. ICBF. Risaralda (A)_x000a_Con base en lo establecido el artículo 44 de la Constitución Política que define los derechos fundamentales de los niños y los demás derechos consagrados en la Constitución, en las leyes y en los tratados internacionales ratificados por Colombia, a su vez el artículo 209 principios de igualdad y eficiencia y literal b, del capítulo IV de la ley 1450 de 2011 donde definen los lineamientos, acciones y estrategias para implementar una Estrategia de Atención Integral a la Primera Infancia, al igual que los lineamientos, Guía de Infraproceso de Transición a la estrategia de 0 a Siempre, Guía Orientadora y Fichas Técnicas para Compra de Dotaciones; se evidenció en las visitas fiscales a los CDI de Mistrató y Quinchía, que no se cuenta con la dotación exigida para asegurar una atención integral de calidad, ya que la modalidad de atención debe ofrecer un espacio físico, condiciones que garanticen la seguridad y que brinden a los niños una amplia gama de experiencias que promuevan su desarrollo y aprendizaje; igualmente no cumplen con los estándares espaciales y de seguridad, así:_x000a_Mistrató brinda atención integral a 98 niños en el CDI- Principal._x000a_Las medidas del CDI institucional de Mistrató y de la Sede Satélite. No cumplen con el área base (m2 por niño)_x000a_Cuadro No. 54. CDI - Áreas Mistrató_x000a_Cuadro No. 55. CDI- Satélite - Áreas Mistrató_x000a_Esta sede no cuenta con baños para los niños, solo tiene un baño adultos para 42 niños._x000a_En Quinchía en las sedes Baterito y Naranjal tiene obras inconclusas en espacios reducidos para prestar el servicio de 174 y 56 niños y niñas respectivamente._x000a_En el Mobiliario sala cuna de las sedes de los CDI – Mistrató y Quinchía se evidencio fáltate de acuerdo a los lineamientos: Quinchia Cuadro No. 56. Dotación_x000a_Cuadro No. 57. Dotación – Mobiliario"/>
    <s v="Lo anterior debido a deficiencias en el supervisión, monitoreo y control que debe brindar el ICBF a los operadores, lo que genera una inadecuada inversión y deficiencias en la prestación del servicio y ejecución de los recursos."/>
    <s v="Realizar acciones para implementación de la GIPI"/>
    <s v="Realizar oficios  a la sede Regional para que con base en la guía de infraestructura de primera infancia realice el seguimiento y control a la operación del CDI.(Capacidad y estandares)"/>
    <s v="Oficios"/>
    <n v="1"/>
    <d v="2015-10-01T00:00:00"/>
    <d v="2016-09-30T00:00:00"/>
    <n v="52.1"/>
    <m/>
    <n v="0"/>
    <n v="0"/>
    <e v="#REF!"/>
    <e v="#REF!"/>
    <m/>
    <s v="15/10/2015:_x000a_NO SE ENCONTRARON LOS SOPORTES QUE RELACIONA EL CORREO DEL 14/10/2015._x000a__x000a_09/10/2015:_x000a_A reformular_x000a_Se realizó verificación de estandares en las infraestructuras, pero no se evidencia haberlas enviado a la regional, como apoyo para que esta realice el seguimiento y control de competencia de la supervisión._x000a__x000a_17/09/2015: _x000a_El oficio aportado no cumple la actividad formulada para el hallazgo, ya que la actividad se refiere a oficiar a la regional para que con base en la GIPI realice el seguimiento y control a la operación en los temas de capacidad y estándares y el oficio aportado para el cumplimiento de la actividad se refiere  a que el presente hallazgo le coresponde a la Dirección de Primera Infancia._x000a__x000a_11/05/2015:_x000a_No se ha reportado avance para al mes de abril, favor indicar los logros que se han estado realizando con el fin de superar el presente hallazgo en estos 7 meses."/>
  </r>
  <r>
    <x v="57"/>
    <s v="DIRECCION ADMINISTRATIVA"/>
    <x v="0"/>
    <s v="Hallazgo No. 86. Priorización en la Inversión. ICBF. Risaralda. (A-D-IP)_x000a_Contraviniendo lo estipulado en el artículo 2, 44 y 209 de la Constitución Política de Colombia, por lo que las autoridades administrativas deben coordinar sus actuaciones para el adecuado cumplimiento de los fines del Estado de acuerdo a las reglas descritas para su efectivo cumplimiento; primer punto del numeral 3.2.1 del Conpes 152 de 2012; el Municipio de Quinchía, no realizó inversión a la infraestructura del CDI Naranjal, para finalizar las obras inconclusas de éste lugar y lograr terminarlo de acuerdo a la priorización descrita en el Conpes 152. Dichos recursos fueron destinados al CDI Baterito, por valor de $52.9 millones; inversión que no cumplió con el objetivo de ampliar cobertura, ya que dichas aulas no están puestas en funcionamiento, debido a que las obras quedaron inconclusas desde abril de 2013._x000a_Lo anterior debido a deficiencias en la planeación, destinación e inversión de los recursos ejecutados por la administración municipal, lo que genera un retraso en la implementación de la atención integral de la política pública de la primera infancia en el Ente Territorial._x000a_La presente conducta se constituye en un hallazgo administrativo con presunta incidencia disciplinaria y se adelantará una indagación preliminar por la Gerencia Departamental._x000a_"/>
    <s v="Lo anterior debido a deficiencias en la planeación, destinación e inversión de los recursos ejecutados por la administración municipal, lo que genera un retraso en la implementación de la atención integral de la política pública de la primera infancia en el Ente Territorial._x000a_La presente conducta se constituye en un hallazgo administrativo con presunta incidencia disciplinaria y se adelantará una indagación preliminar por la Gerencia Departamental._x000a_"/>
    <s v="Adoptar por acto administrativo la Guía de Infraestructura de Primera Infancia actualizada. que establezca las condiciones fisicas requeridas para la operación."/>
    <s v="Actualizar la Guia de Infraestruc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58"/>
    <s v="DIRECCION ADMINISTRATIVA"/>
    <x v="0"/>
    <s v="Hallazgo No. 90. CDI Jardín Social Perlitas del Otún y CDI Cosechando Sueños. ICBF. Risaralda (A)_x000a_Inobservando las Guía de Implementación de Infraestructura para Primera Infancia – Centros de Desarrollo Infantil versión 4 de marzo de 2013 en especial en su numeral 1.3 con su anexo Descripción Espacial De Los Ambientes Para Centro De Desarrollo Infantil Temprano, y la Guía Infra Proceso De Transición A La Estrategia De Cero A Siempre en especial en su numeral 2- REQUERIMIENTOS MINIMOS, emitidas por el Instituto Colombiano de Bienestar Familiar (ICBF), se evidenció en inspección técnica realizada, que no cumplen con lineamientos de infraestructura, así:_x000a_CDI Jardín Social Perlitas del Otún en el Barrio Tokio del Municipio de Pereira:_x000a_ El estudio técnico elaborado por el ICBF determina que la distancia máxima admisible de cercanía de los niños al CDI no debe superar un kilómetro; sin embargo, la nueva infraestructura atiende la demanda de los barrios de Las Brisas, El Remanso y Tokio, lo que sobrepasa ampliamente lo permitido._x000a_ El numeral 2.8 de requerimientos mínimos, considerados como ineludibles, estipula que: el espacio en las áreas destinadas al desarrollo de actividades pedagógicas con los niños y niñas tienen un índice igual o mayor de 1,5 m2 por niño; lo cual se incumple en los siguientes espacios:_x000a_- El área del aula de pre jardín 1 es de 36,96 m2 para 29 niños que actualmente pertenecen a este grupo; es decir menos de 1,5 m2 por niño._x000a_- El área del aula de párvulos 3 es de 25 m2 para 30 niños que actualmente pertenecen a este grupo; es decir menos de 1,5 m2 por niño._x000a_- El área del aula de jardín 3 es de 41,72 m2 para 33 niños que actualmente pertenecen a este grupo; es decir menos de 1,5 m2 por niño._x000a_ El índice determinado es de un sanitario / 20 niños, un lavamanos / 20 niños, un orinal/20 niños y una ducha /20 niños:_x000a_ Para los niños, correspondería a 12 sanitarios, 12 lavamanos, al menos 6 orinales y 6 duchas y para las niñas, correspondería a 12 sanitarios, 12 lavamanos, al menos 6 orinales y 6 duchas; sin embargo los baños sociales tienen 7 sanitarios, un orinal, 4 lavamanos y dos lavamanos adulto, incumpliendo con lo normalizado._x000a_"/>
    <s v="Lo anterior debido a deficiencias en las labores de seguimiento y control por parte de la Dirección general del ICBF- lo que genera un inadecuado cumplimento de su objeto contractual por omisión."/>
    <s v="Realizar acciones para implementación de la GIPI"/>
    <s v="Realizar oficios  la l ente territorial para que con base en la guía de infraestructura de primera infancia realice los ajustes y  adecuaciones pertinentes con la asistencia tecnica del ICBF                   "/>
    <s v="Oficios"/>
    <n v="1"/>
    <d v="2015-10-01T00:00:00"/>
    <d v="2016-09-30T00:00:00"/>
    <n v="52.1"/>
    <m/>
    <n v="0"/>
    <n v="0"/>
    <e v="#REF!"/>
    <e v="#REF!"/>
    <m/>
    <s v="15/10/2015:_x000a_NO SE ENCONTRARON LOS SOPORTES QUE RELACIONA EL CORREO DEL 14/10/2015._x000a__x000a_09/10/2015:_x000a_A reformular_x000a_No se encontró evidencia de haber comunicado al ente para que realice los ajustes y adecuaciones pertinentes con base en la asistencia técnica prestada por el ICBF._x000a__x000a_16/09/2015:_x000a_No se encontró evidencia de haber comunicado al Ente territorial los lineamientos técnicos y/o directrices ICBF al respecto del presente hallazgo. _x000a_Se recomienda revisar la Recomendación No. 4 del CONPES 115, No. 10 del CONPES 123, No. 5 del CONPES 152 y No. 5 del CONPES 162:&quot;(...)_x000a_Prestar la asistencia técnica requerida a las entidades territoriales para la adecuada aplicación de los recursos, conforme con las directrices generales incorporadas en el presente documento._x000a_Realizar el seguimiento y evaluación a la ejecución de los recursos asignados a los distritos, municipios y departamentos (...)&quot; _x000a__x000a_11/05/2015:_x000a_No se ha reportado avance para al mes de abril, favor indicar los logros que se han estado realizando con el fin de superar el presente hallazgo en estos 7 meses."/>
  </r>
  <r>
    <x v="58"/>
    <s v="DIRECCION ADMINISTRATIVA"/>
    <x v="0"/>
    <s v="Hallazgo No. 90. CDI Jardín Social Perlitas del Otún y CDI Cosechando Sueños. ICBF. Risaralda (A)_x000a_Inobservando las Guía de Implementación de Infraestructura para Primera Infancia – Centros de Desarrollo Infantil versión 4 de marzo de 2013 en especial en su numeral 1.3 con su anexo Descripción Espacial De Los Ambientes Para Centro De Desarrollo Infantil Temprano, y la Guía Infra Proceso De Transición A La Estrategia De Cero A Siempre en especial en su numeral 2- REQUERIMIENTOS MINIMOS, emitidas por el Instituto Colombiano de Bienestar Familiar (ICBF), se evidenció en inspección técnica realizada, que no cumplen con lineamientos de infraestructura, así:_x000a_CDI Jardín Social Perlitas del Otún en el Barrio Tokio del Municipio de Pereira:_x000a_ El estudio técnico elaborado por el ICBF determina que la distancia máxima admisible de cercanía de los niños al CDI no debe superar un kilómetro; sin embargo, la nueva infraestructura atiende la demanda de los barrios de Las Brisas, El Remanso y Tokio, lo que sobrepasa ampliamente lo permitido._x000a_ El numeral 2.8 de requerimientos mínimos, considerados como ineludibles, estipula que: el espacio en las áreas destinadas al desarrollo de actividades pedagógicas con los niños y niñas tienen un índice igual o mayor de 1,5 m2 por niño; lo cual se incumple en los siguientes espacios:_x000a_- El área del aula de pre jardín 1 es de 36,96 m2 para 29 niños que actualmente pertenecen a este grupo; es decir menos de 1,5 m2 por niño._x000a_- El área del aula de párvulos 3 es de 25 m2 para 30 niños que actualmente pertenecen a este grupo; es decir menos de 1,5 m2 por niño._x000a_- El área del aula de jardín 3 es de 41,72 m2 para 33 niños que actualmente pertenecen a este grupo; es decir menos de 1,5 m2 por niño._x000a_ El índice determinado es de un sanitario / 20 niños, un lavamanos / 20 niños, un orinal/20 niños y una ducha /20 niños:_x000a_ Para los niños, correspondería a 12 sanitarios, 12 lavamanos, al menos 6 orinales y 6 duchas y para las niñas, correspondería a 12 sanitarios, 12 lavamanos, al menos 6 orinales y 6 duchas; sin embargo los baños sociales tienen 7 sanitarios, un orinal, 4 lavamanos y dos lavamanos adulto, incumpliendo con lo normalizado._x000a_"/>
    <s v="Lo anterior debido a deficiencias en las labores de seguimiento y control por parte de la Dirección general del ICBF- lo que genera un inadecuado cumplimento de su objeto contractual por omisión."/>
    <s v="Realizar acciones para implementación de la GIPI"/>
    <s v="Realizar oficios  a la sede Regional para que con base en la guía de infraestructura de primera infancia realice el seguimiento y control a la operación del CDI.(Capacidad y estandares)"/>
    <s v="Oficios"/>
    <n v="1"/>
    <d v="2015-10-01T00:00:00"/>
    <d v="2016-09-30T00:00:00"/>
    <n v="52.1"/>
    <m/>
    <n v="0"/>
    <n v="0"/>
    <e v="#REF!"/>
    <e v="#REF!"/>
    <m/>
    <s v="15/10/2015:_x000a_NO SE ENCONTRARON LOS SOPORTES QUE RELACIONA EL CORREO DEL 14/10/2015._x000a__x000a_09/10/2015:_x000a_A reformular_x000a_No se encontró evidencia de haber comunicado a la Regional lo relacionado con la Guia GIPI para que con base en esto se realice el seguimiento y control competencia de las supervisiones de los operadores._x000a__x000a_11/05/2015:_x000a_No se ha reportado avance para al mes de abril, favor indicar los logros que se han estado realizando con el fin de superar el presente hallazgo en estos 7 meses."/>
  </r>
  <r>
    <x v="59"/>
    <s v="DIRECCION ADMINISTRATIVA"/>
    <x v="0"/>
    <s v="Hallazgo No. 92. CDI Doña Ángela–Jardín del Norte. Municipio de Sincelejo. (A-D-F)_x000a_En Inspección física al Convenio 082 firmado el 23 de diciembre de 2010, suscrito entre ICBF, COMFASUCRE y el Municipio de Sincelejo; cuyo objeto es la Construcción y dotación, y operación de un Jardín social y sus actividades complementarias como estrategia de cualificación de la atención de los niños y niñas menores de seis años conforme a las áreas y estándares de calidad definidos por el ICBF para el correcto funcionamiento del Jardín Social CIDT Doña Ángela, se pudo observar que este centro presenta deterioro en ciertas áreas debido a falencias en la estructura de cimentación presentándose asentamientos diferenciales que han ocasionado fisuramientos serios que han comprometido elementos estructurales y no estructurales._x000a_Se determinaron varias zonas con fisuramiento y deterioro, tales como el bloque o área administrativa la cual se encuentra para el momento de la visita inhabilitada por razones de seguridad, las cuales se vuelven no funcionales hasta el momento en que sean definitivamente habilitadas, recordando que toda obra civil debe transmitir seguridad y tranquilidad, máxime estas instalaciones donde se atiende primera infancia se ha determinado un posible detrimento por valor de $91.3 millones, correspondiente al valor estimado de la zona inutilizada._x000a_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_x000a_La presente conducta se constituye en un hallazgo administrativo con presunta incidencia disciplinaria y fiscal en cuantía de $91.3 millones."/>
    <s v="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
    <s v="Realizar acciones para implementación de la GIPI"/>
    <s v="Realizar oficios  la l ente territorial para que con base en la guía de infraestructura de primera infancia realice los ajustes y  adecuaciones pertinentes con la asistencia tecnica del ICBF                   "/>
    <s v="Oficios"/>
    <n v="1"/>
    <d v="2015-10-01T00:00:00"/>
    <d v="2016-09-30T00:00:00"/>
    <n v="52.1"/>
    <m/>
    <n v="0"/>
    <n v="0"/>
    <e v="#REF!"/>
    <e v="#REF!"/>
    <m/>
    <s v="15/10/2015:_x000a_NO SE ENCONTRARON LOS SOPORTES QUE RELACIONA EL CORREO DEL 14/10/2015._x000a__x000a_09/10/2015:_x000a_A reformular_x000a_Se tiene en cuenta lo manifestado en la casilla logros: &quot;se requiere ampliar el plazo para la subsanación total del hallazgo teniendo en cuenta las condiciones actuales del C.D.I. se solicita prorroga hasta el 30 de junio de 2016.&quot;_x000a__x000a_16/09/2015:_x000a_En las evidencias aportadas, no se encontró el oficio dirigido al ente territorial, como parte del Convenio No. 082 de 2010 y emisor de las licencias de construcción respectivas._x000a__x000a_11/05/2015:_x000a_No se ha reportado avance para al mes de abril, favor indicar los logros que se han estado realizando con el fin de superar el presente hallazgo en estos 7 meses."/>
  </r>
  <r>
    <x v="60"/>
    <s v="DIRECCION ADMINISTRATIVA"/>
    <x v="0"/>
    <s v="Hallazgo No. 99. Centro de Desarrollo Infantil (CDI) Portal de María-ICBF. - Cundinamarca. (A)_x000a_Mediante convenio No. 067 de 2010 se realiza el centro de desarrollo infantil portal de los sueños, por valor de $2.651 millones._x000a_Los informes de interventoría no reportan los porcentajes de ejecución, para determinar los avances en obra._x000a_El convenio presenta dos adiciones que ascienden a la suma de $301 millones, las obras se ejecutaron entre el 19 de enero de 2011 hasta el 15 de abril de 2013 debido a la consecución de cinco prorrogas debido que desde el inicio del convenio se presentaron múltiples inconvenientes como el ajuste a la nueva norma sismo resistente que retrasaron el inicio de las mismas luego de comenzadas se presentaron dificultades con respecto a la dotación y trámite para la conexión de servicios públicos de energía, acueducto, alcantarillado y gas, por parte de la alcaldía, los cuales alteraron el desarrollo y entrega de la obra."/>
    <m/>
    <s v="Adoptar por acto administrativo la Guía de Infraestructura de Primera Infancia actualizada. que establezca las condiciones fisicas requeridas para la operación."/>
    <s v="Actualizar la Guia de Infraestrcutura de Primera Infancia (GIPI) incluyendo los requisitos para los informes de interventoria."/>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0"/>
    <s v="DIRECCION ADMINISTRATIVA"/>
    <x v="0"/>
    <s v="Hallazgo No. 99. Centro de Desarrollo Infantil (CDI) Portal de María-ICBF. - Cundinamarca. (A)_x000a_Mediante convenio No. 067 de 2010 se realiza el centro de desarrollo infantil portal de los sueños, por valor de $2.651 millones._x000a_Los informes de interventoría no reportan los porcentajes de ejecución, para determinar los avances en obra._x000a_El convenio presenta dos adiciones que ascienden a la suma de $301 millones, las obras se ejecutaron entre el 19 de enero de 2011 hasta el 15 de abril de 2013 debido a la consecución de cinco prorrogas debido que desde el inicio del convenio se presentaron múltiples inconvenientes como el ajuste a la nueva norma sismo resistente que retrasaron el inicio de las mismas luego de comenzadas se presentaron dificultades con respecto a la dotación y trámite para la conexión de servicios públicos de energía, acueducto, alcantarillado y gas, por parte de la alcaldía, los cuales alteraron el desarrollo y entrega de la obra."/>
    <m/>
    <s v="Realizar acciones para implementación de la GIPI"/>
    <s v="Realizar oficios  la l ente territorial para que con base en la guía de infraestructura de primera infancia realice los ajustes y  adecuaciones pertinentes con la asistencia tecnica del ICBF                   "/>
    <s v="Oficios"/>
    <n v="1"/>
    <d v="2015-10-01T00:00:00"/>
    <d v="2016-09-30T00:00:00"/>
    <n v="52.1"/>
    <m/>
    <n v="0"/>
    <n v="0"/>
    <e v="#REF!"/>
    <e v="#REF!"/>
    <m/>
    <s v="15/10/2015:_x000a_NO SE ENCONTRARON LOS SOPORTES QUE RELACIONA EL CORREO DEL 14/10/2015._x000a__x000a_09/10/2015:_x000a_A reformular_x000a_Se recomienda soportar lo manifestado en la casilla logros: &quot; en atención a que las causas del hallazgo ya fuero subsanadas (...)&quot;._x000a__x000a_16/09/2015: _x000a_Se recomienda revisar en el resultado del Informe del hallazgo, la afirmación de que los requisitos para los informes de interventoria no son del alcance de la GIPI, y revisar la afirmación: &quot;(...) el hallazgo es correctivo y se considera cerrado, ya que las acciones a tomar son para los proyectos en curso y para los futuros; (...)&quot;._x000a_Respecto a lo anterior, se recomienda revisar documentos ICBF como por ejemplo, el numeral 3.10 (&quot;El Ejecutor entregará al Interventor en medio físico y magnético un original y una copia de todos los informes, estudios, memorias, planos y demás información correspondiente a cada una de las entregas programadas. (...)&quot;) y 2.3.1.2 (&quot;(...) Debe haber disponibilidad de servicios públicos tales como (...)&quot;)de la Guía de Ejecución de Infraestructura - Centros de Atención a la Primera Infancia; adicional a normas como el numeral C.1.3.2 de la NSR 10._x000a__x000a__x000a_11/05/2015:_x000a_No se ha reportado avance para al mes de abril, favor indicar los logros que se han estado realizando con el fin de superar el presente hallazgo en estos 7 meses."/>
  </r>
  <r>
    <x v="61"/>
    <s v="DIRECCION ADMINISTRATIVA"/>
    <x v="0"/>
    <s v="Hallazgo No. 100. Centro de Desarrollo Infantil (CDI) San Agustín – Sopo. ICBF. Cundinamarca (A)_x000a_Mediante convenio de Aporte 513 de 2011, suscrito entre el ICBF y la alcaldía municipal de Sopo por valor de $1.000 millones._x000a_La falta de un diagnostico preliminar, género que durante la ejecución de la obra, se evidenciaran variaciones en las condiciones del lote encontradas; situación por la cual tuvieron que replantear los diseño y la ubicación del proyecto dentro del predio asignado._x000a_Aunque el programa arquitectónico corresponde a un Jardín Social de 300 niños, el proyecto presenta algunas variaciones, de acuerdo al manejo pedagógico diferente del operador y previamente aprobado por el ICBF_x000a_En la visita efectuada se pudo evidenciar que la construcción carece de un área de acceso o zona de recibo adecuada, cubierta para la protección del niño, que permita el recibimiento y entrega de los niños y niñas._x000a_De igual forma, no cuentan con espacios de sala – cuna (cunas, gateo, lactario y caminadores), ni de aula múltiple, proyectadas de manera obligatoria en los CDI de 300 niños y niñas._x000a_La zona de almacenamiento no cuenta con las dimensiones apropiadas que permitan el acceso de los materiales y la ventilación adecuada del mismo, de igual forma este espacio resulta insuficiente para la cantidad de artículos a guardar. Teniendo en cuenta que las zonas de espacio público conformadas deben ponerse al servicio de la infraestructura como parte integral del proyecto y en condición de mejora del contexto de la misma, se puede observar una Inadecuada implementación del espacio público por la falta de obras exteriores de urbanismo, construcción de los parqueaderos, teniendo en cuenta que estos ítems fueron considerados en un adicional, con recursos aportados por el municipio para tal efecto, sin embargo según ICBF, el objeto de este adicional cambia al priorizar las obras de conexión a las redes de servicios públicos de acueducto y alcantarillado._x000a_Aunque dentro de los lineamientos señalan que el ejecutor deberá gestionar los diseños acorde con los permisos y consultas previas emitidas por las Entidades competentes, a la fecha se encuentra la falta de conexión a los servicios públicos de energía y gas, la acometida de energía, funciona de forma provisional en un espacio destinado como parque al interior del CDI, existiendo incumplimiento por parte del municipio, con respecto a la disponibilidad de servicios públicos._x000a_Según el ICBF, a la fecha el proceso para la conexión de energía, ha sido infructuoso debido a inconvenientes en el proceso tardío de contratación y a la suspensión del contrato realizado para este fin, teniendo en cuenta que se debe rediseñar la acometida, toda vez que la ruta de la canalización se encuentra con redes de acueducto, gas y alcantarillado que impiden que se haga las obras tal como de diseñaron._x000a_A parte de la cubierta en los volúmenes se observa un alero hacia los corredores centrales que comunican las diferentes aulas, el cual, sobresale aproximadamente 0.60 ml, sin canal de aguas lluvias perimetral, el cual deja un margen de luz de aproximadamente 1.00 ml, sin cubrir, lo que ocasiona que al llover, los niños y niñas estén expuestos y ocasionando desaseo al dirigiesen a cada uno de los espacios que integran el complejo. De igual forma estos corredores en adoquín presentan encharcamiento._x000a_Se observa carencia de canaletas perimetrales y sumideros en cada una de las aulas, los accesos a ellas, se realizan por pequeñas rampa de acceso, construidas en concreto a la vista, las cuales presentan desportillamiento en los bordes y en la dilatación con el piso duro piso de las aulas, ocasionando un rápido deterioramiento de las mismas. El emboquillado del duro piso de las aulas es burdo, se encuentra manchado._x000a_Se registra el emposamiento de agua en una de las tapas de las cajas de Inspección. Tanto las puertas del módulo de la cocina, como la estructura metálica que sirve de apoyo al extractor presentan oxidación._x000a_En una batería sanitaria no se diferencia el uso por las niñas o niños, la otra mitad del área se encuentra ocupada por un lava pinceles, lo que crea una subutilización del espacio, con carencia de unidades sanitarias, en relación a un aparato sanitario más lavamanos por cada 20 niños y niñas_x000a_Las instalaciones no cuentan con un sistema de red contra incendios de acuerdo a las normas de sismo resistencia NSR-10 capítulo de sistemas y equipos para extinción. La tubería para los bebederos se encuentra expuesta, por la carencia de los mismos.Aunque el CDI tiene capacidad para 400 niños, 200 en la modalidad Familiar, en la actualidad, el CDI San Agustín atiende a 198 niños y niñas, de los cuales 60 son hijos de trabajadores de empresa Alpina, que presentan un mayor puntaje del Sisbén, pero que de común acuerdo, se decidió continuar con la prestación del servicio, a esta población. De acuerdo a lo anterior se presentan cuatro aulas, con su respectiva dotación, sin utilizar._x000a_El ICBF indica que se ha realizado el proceso de focalización en el municipio, que por las condiciones del municipio, siendo una zona Libre de pobreza y caracterizándose por altos resultados en las mediciones de calidad de vida, el puntaje de SISBEN no se puede asignar cupos a los niños focalizados._x000a_Es fundamental dar a conocer que muchos de los niños y niñas que se encuentran en el CDI San Agustín son aquellos que venían siendo atendidos en el convenio de niños que se transitaron a esta infraestructura de contratos que ya se venían ejecutando con el operador CAFAM y ahora están con el operador Fundación Carulla._x000a_Por lo anterior, el centro zonal, la Regional y la Dirección de primera infancia están realizando gestión con la Alcaldía y empresa como Alpina y Kimberly, con el fin de concretar alianzas que permitan alcanzar el 100% de la cobertura, mediante una operación que implique cofinanciación de empresas privadas, para la atención a niños de sus trabajadores con más bajos ingresos y que requieran atención institucional.}"/>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2"/>
    <s v="DIRECCION ADMINISTRATIVA"/>
    <x v="0"/>
    <s v="Hallazgo No. 103. Municipio de Moniquirá-ICBF. Boyacá (A- FA)_x000a_4.4.2.1. CONPES_x000a_En cuanto a las inversiones realizadas con los recursos Conpes 115 de 2008, 123 de 2009, 152 de 2012 y 162 de 2013; en las visitas realizadas en los diferentes municipios, se encontró lo siguiente:_x000a_Hallazgo No. 103. Municipio de Moniquirá-ICBF. Boyacá (A- FA)_x000a_Construcción de un Hogar Agrupado - Zona Urbana – Municipio de Moniquirá, se encuentra en un 5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_x000a_La obra se encuentra suspendida por faltas de recursos, sin embargo se le asignaron recursos del Conpes 162 pero la Administración Municipal no ha adelantado ningún proceso contractual para continuar con la obra. La obra ejecutada correspondiente al 50%, está acorde a los estudios, diseños y cantidades de obra._x000a_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_x000a_En la visita realizada al sitio de obra se verificó la ejecución de 5 aulas, las cuales presentan deterioro en la red eléctrica, levantamiento de los pisos y vidrios rotos, lo construido concuerda con los planos arquitectónicos y estructurales y las cantidades de obras son las liquidadas en los contratos._x000a_En la actualidad la estructura se encuentra abandonada y no presta ninguna función, para terminar lo proyectado hace falta la construcción de la batería de baños, un aula, restaurante y cocina._x000a_Se le recuerda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_x000a_Lo anterior se debe a que la administración a pesar de disponer de recursos del CONPES 162 de 2013, no ha adelantado ninguna gestión conducente a la terminación de la obra._x000a_Adicionalmente al encontrarse la obra inconclusa y en abandono, existe riesgo de pérdida de recursos invertidos por el deterioro de la misma y no se estaría cumpliendo con el propósito social para la atención a niños y niñas de Primera Infancia._x000a_Por lo anterior, la Contraloría General de la República proferiría Función de Advertencia ante el riesgo de pérdida de recursos por encontrarse la obra inconclusa y observarse la falta de gestión por parte de la administración municipal para la culminación de la misma."/>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3"/>
    <s v="DIRECCION ADMINISTRATIVA"/>
    <x v="0"/>
    <s v="Hallazgo No. 104. Municipio de Sotaquirá-ICBF. Boyacá (A- FA)_x000a_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_x000a_El proyecto cuenta con estudios de suelos, diseños arquitectónicos, estructurales y eléctricos, no se tiene un estimativo del valor total del proyecto, la obra se encuentra suspendida con estado de avance de aproximadamente el 40%._x000a_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_x000a_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_x000a_Con los recursos del Conpes 123 se adquirió dotación, los cuales se están utilizando por los diferentes hogares infantiles del Municipio._x000a_Se realizó el proyecto en dos contratos, lo ejecutado es acorde a las actas de liquidación, sin embargo la Administración no ha proyectado el costo total del proyecto._x000a_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_x000a_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_x000a_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_x000a_Lo anterior se debe a que la administración a pesar de disponer de recursos del CONPES 162 de 2013, no ha adelantado ninguna gestión conducente a la terminación de la obra._x000a_Adicionalmente al encontrarse la obra inconclusa y en abandono, existe riesgo de pérdida de recursos invertidos por el deterioro de la misma y no se estaría cumpliendo con el propósito social para la atención a niños y niñas de Primera Infancia._x000a_Por lo anterior, la Contraloría General de la República proferirá Función de Advertencia ante el riesgo de pérdida de recursos por encontrarse la obra inconclusa y observarse la falta de gestión por parte de la administración municipal para la culminación de la misma."/>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4"/>
    <s v="DIRECCION ADMINISTRATIVA"/>
    <x v="0"/>
    <s v="Hallazgo No. 105. Municipio de Guateque-ICBF. Boyacá (A-D-IP)_x000a_Construcción de Jardín Infantil (hogar agrupado) - Zona Urbana Municipio de Guateque,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_x000a_El proyecto cuenta con diseños arquitectónicos y eléctricos sin firma, algunos diseños estructurales están firmados, no se tiene un presupuesto total del valor del proyecto. 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_x000a_La construcción no cumple la Norma Sismo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_x000a_Con los recursos del Conpes 123 se adquirió dotación por $2.051.556, la cual se está utilizando por los diferentes hogares infantiles del municipio._x000a_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_x000a_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_x000a_El Ministerio de Protección Social y el Instituto Colombiano de Bienestar Familiar, crearon la “Guía de Ejecución de Infraestructura Jardines Infantiles para la Atención a la Primera Infancia”, donde se establecen los requisitos técnicos para ejecutar este tipo de proyectos._x000a_Para la construcción del Hogar para la primera infancia se realizaron dos contratos: la ETAPA 1 por un valor de $103.807.144 y la Etapa 2 por un valor de $65.053.962.50._x000a_Por otra parte en el plan básico de ordenamiento territorial para el Municipio de Guateque – Boyacá del 2002, en el artículo 45. menciona la “delimitación de áreas expuestas a amenazas y riesgos naturales”._x000a_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_x000a_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resistente de nuestro país._x000a_..._x000a_Situación que puede generar patologías de origen geotécnico y estructural, ocasionando inversiones en nuevos estudios y de obras complementarias para la terminación del proyecto._x000a__x000a_Adicionalmente al encontrarse la obra suspendida y en abandono, existe riesgo de pérdida de recursos invertidos por el deterioro de la misma y no se estaría cumpliendo con el propósito social para la atención a niños y niñas de Primera Infancia._x000a_Por las consideraciones anteriores se constituye en un hallazgo administrativo con presunta incidencia disciplinaria y se iniciará una indagación preliminar por la Gerencia Departamental."/>
    <s v="Lo anterior se presenta por falta de planeación en cuanto a estudios previos, incumplimiento de las normas sismoresistentes (por no contar con estudio de suelos, ni planos arquitectónicos firmados, entre otros) y del Plan de Ordenamiento Territorial, al igual que falta de supervisión técnica en la ejecución de los contratos._x000a_"/>
    <s v="Adoptar por acto administrativo la Guía de Infraestructura de Primera Infancia actualizada. que establezca las condiciones fisicas requeridas para la operación. (esta construcción no es propiedad del ICBF)"/>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5"/>
    <s v="DIRECCION ADMINISTRATIVA"/>
    <x v="0"/>
    <s v="Hallazgo No. 106. Municipio el Espino-ICBF. Boyacá. (A-FA)_x000a_Compra y Adecuación de inmueble para un Hogar agrupado - Zona Urbana Municipio de El Espino, se encontraron diseños generales, los diseños específicos no son claros y no se ajustan a los lineamientos de la norma de sismo resistencia, sin embargo el inmueble que se adquirió es antiguo para la adecuación del Hogar, su ejecución se encuentra en un 30% de avance, está abandonado y la Contraloría Departamental de Boyacá emitió función de advertencia._x000a_El proyecto cuenta con un levantamiento arquitectónico y detalles estructurales, como una parte de la casa es antigua no se cuenta con un estudio de vulnerabilidad sísmica acorde a los lineamientos de la Norma Sismo-Resistente_x000a_La obra se encuentra suspendida, la Contraloría Departamental de Boyacá emitió Función de Advertencia. La adecuación consta de tres partes una nueva que está en buen estado, y las otras dos en regular estado. En la actualidad la obra está sin prestar ningún servicio._x000a_Se realizó el proyecto en seis contratos, dos de suministros de materiales y cuatro contratos de obra, lo ejecutado está acorde a lo liquidado._x000a_Con los recursos del Conpes 123 se adquirió dotación, los cuales se están utilizando por los diferentes hogares infantiles del Municipio."/>
    <m/>
    <s v="Adoptar por acto administrativo la Guía de Infraestructura de Primera Infancia actualizada. que establezca las condiciones fisicas requeridas para la operación. (esta construcción no es propiedad del ICBF)"/>
    <s v="Actualizar la Guia de Infraestrcutura de Primera Infancia (GIPI)."/>
    <s v="GIPI actualizado"/>
    <n v="1"/>
    <d v="2015-10-01T00:00:00"/>
    <d v="2016-09-30T00:00:00"/>
    <n v="52.1"/>
    <m/>
    <n v="0"/>
    <n v="0"/>
    <e v="#REF!"/>
    <e v="#REF!"/>
    <m/>
    <s v="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6"/>
    <s v="DIRECCION ADMINISTRATIVA"/>
    <x v="0"/>
    <s v="Hallazgo No. 107. La Remodelación y Construcción Hogar de Bienestar Familiar, Municipio de Tipacoque –ICBF. Boyacá. (A-D-F)_x000a_La hacienda Tipacoque, Localizada en el Municipio de Tipacoque es declarada bien de interés cultural de ámbito nacional, mediante Decreto 390 del 17 de marzo de 1970. Por lo anterior se estableció el Decreto 763 de 2009, en lo referente al Patrimonio Cultural de la Nación de naturaleza material y al Régimen Especial de Protección de los Bienes de interés Cultural._x000a_Por otra parte; la Norma Sismoresistente creada por la Ley 400 de 1997 establece:_x000a_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_x000a_El Ministerio de Protección Social y el Instituto Colombiano de Bienestar Familiar, crearon la “Guía de Ejecución de Infraestructura Jardines Infantiles para la Atención a la Primera Infancia”, donde se establecen los requisitos técnicos para ejecutar este tipo de proyectos._x000a_El 9 de Noviembre del 2014 se realiza la visita técnica por parte del funcionario de la Contraloría General de la Republica al inmueble ubicado en la carrera 2 N° 6 -16, el cual colinda con la Antigua Hacienda de Tipacoque, donde se pudo observar: “Que el inmueble consta de tres pisos, el cual se encuentra en obra gris y presenta estado de abandono, la edificación no fue remodelada en su totalidad, presenta espacios sin terminar y de mala calidad, especialmente en la estructura de muros, pisos, carpintería e instalaciones eléctricas e hidrosanitarias, existen modificaciones arquitectónicas y estructurales notorias especialmente en el retiro de los muros de carga que sostenían inicialmente las diferentes estructuras, se presentan grietas horizontales, corrosión en los refuerzos ; lo cual puede ocasionar colapso de la estructura. La edificación no garantiza seguridad estructural para adecuarla a un hogar infantil para la primera infancia porque no cumple la Norma Sismoresistente, Los lineamientos del ICBF y además las patologías y modificaciones estructurales son críticas. Por otra parte La hacienda Tipacoque fue declarada monumento nacional y por tanto no se cuenta con la autorización del Ministerio de Cultura para intervenir esta hacienda, sin embargo la Administración Municipal hizo caso omiso de las recomendaciones y observaciones del Ministerio y continuó con la adecuación del inmueble”._x000a_Teniendo en cuenta la visita técnica y la revisión documental contractual se puede concluir un presunto hallazgo fiscal por un valor de $57.263.924.29._x000a_Adicionalmente no se elaboraron los respectivos estudios y diseños acorde a la Norma sismoresistente, se afectó El patrimonio cultural de la nación por no realizar la restauración acorde a los lineamientos y permisos legales del Ministerio de Cultura, las cantidades de obra ejecutadas no coinciden con lo liquidado, adicionalmente la edificación no cumple los Lineamientos del ICBF para funcionar un Hogar Agrupado para alojar niños, y las modificaciones estructurales son críticas que puedan ocasionar el colapso de la edificación ante un eventual movimiento sísmico, por lo tanto tendría igualmente una presunta responsabilidad disciplinaria_x000a_Esta conducta se constituye en hallazgo administrativo con presunta incidencia disciplinaria y fiscal en cuantía de $57.2 millones."/>
    <m/>
    <s v="Adoptar por acto administrativo la Guía de Infraestructura de Primera Infancia actualizada. que establezca las condiciones fisicas requeridas para la operación. (esta construcción no es propiedad del ICBF)"/>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7"/>
    <s v="DIRECCION ADMINISTRATIVA"/>
    <x v="0"/>
    <s v="Hallazgo No. 111. Municipio Arboletes. Antioquia (A)_x000a_El Convenio de Nº 525-2011 Celebrado entre el ICBF y FONADE, se encontró que la obra a la fecha se encuentra terminada según acta del 7 de enero de 2014, pero no está en funcionamiento._x000a_Para la construcción de este CDI se realizó el Contrato N° 2130441celebrado entre FONADE y Gerardo Escobar, cuyo Objeto es “Estudios, diseños y construcción de un CDI en el Municipio de arboletes- Antioquia para 160 cupos”, con un plazo de la obra era de 9 meses contados a partir del acta de inicio._x000a_El 7 de mayo de 2014, se visitó la obra y se verificó que aunque las instalaciones presentan los espacios requeridos, y servicios públicos en funcionamiento, sin embargo, en la batería de baños, se encontró que los lavamanos y orinales no cumplen con la altura establecida en los lineamientos del ICBF ya que estos están demasiado bajitos para la edad promedio de los niños de primera infancia."/>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8"/>
    <s v="DIRECCION ADMINISTRATIVA"/>
    <x v="0"/>
    <s v="Hallazgo No. 128. Convenio No. 200951 de 2009-ICBF. Guajira (A)_x000a_Convenio N° 200951 de 2009, suscrito por el Instituto Colombiano de Bienestar Familiar, FONADE y el Ministerio de Educación Nacional, cuyo objeto es la construcción y dotación de nueva infraestructura adecuada para la Atención integral a la primera infancia en varios municipios a nivel nacional, y cuya contratación y gerencia para la ejecución de las obras está a cargo de FONADE, quien celebró el Contrato de Obra N° 2101070 que tiene por objeto realizar “Los estudios técnicos, diseños y construcción de Hogares Múltiples para el ICBF y el MEN, por el sistema de precio global fijo en el Municipio de Fonseca, Departamento de La Guajira”. El CDI construido se encuentra ubicado en el Municipio de Fonseca en la calle 21 N° 13-35, Barrio Cristo Rey._x000a_Información Contractual:_x000a_ Contrato: Contrato de Obra N° 2101070 de 2010._x000a_ Valor: $1.011.5 millones_x000a_ Objeto: Estudios técnicos, diseños y construcción de Hogares Múltiples para el ICBF y el Ministerio de Educación Nacional, por el sistema de precio global fijo en el Municipio de Fonseca, Departamento de La Guajira_x000a_ Fecha de Inicio: 02 de junio de 2010_x000a_ Plazo: 6 meses y quince días más adicional de 35 días_x000a_ Estado actual: Finalizado_x000a_ Contratista: Consorcio constructora Lacorazza_x000a_Se presentan dos áreas que no cumplen con el requerimiento mínimo según los lineamientos técnicos de referencia; esto sucede en las áreas de comedor y aulas._x000a_Para el caso de las aulas que no cumplen con el área mínima, como se anotó en el numeral anterior, se hace la observación que de acuerdo al área con que se construyeron las aulas para los niños y niñas de pre-jardín, la cual es de 33,32M2, se puede deducir que deben ser aulas para operar máximo con 15 niños y así poder cumplir con los lineamientos y la Norma técnica para planeamiento y diseño de instalaciones y ambientes escolares NTC 4595, que estipula una ocupación mínimo de 2M2 por niño o niña. En la visita se establece que las aulas están siendo ocupadas por 26 niños y niñas, superando el máximo permitido según el área de cada aula, presentando una ocupación de 1,28M2 por niño. Lo anterior genera una Observación administrativa por el no cumplimiento de los lineamientos de ocupación por área construida, situación que se puede corregir disminuyendo el número de niños por aula, que para el caso de las áreas del CDI visitado, debe ser máximo de 16 niños o niñas por cada aula."/>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8"/>
    <s v="DIRECCION ADMINISTRATIVA"/>
    <x v="0"/>
    <s v="Hallazgo No. 128. Convenio No. 200951 de 2009-ICBF. Guajira (A)_x000a_Convenio N° 200951 de 2009, suscrito por el Instituto Colombiano de Bienestar Familiar, FONADE y el Ministerio de Educación Nacional, cuyo objeto es la construcción y dotación de nueva infraestructura adecuada para la Atención integral a la primera infancia en varios municipios a nivel nacional, y cuya contratación y gerencia para la ejecución de las obras está a cargo de FONADE, quien celebró el Contrato de Obra N° 2101070 que tiene por objeto realizar “Los estudios técnicos, diseños y construcción de Hogares Múltiples para el ICBF y el MEN, por el sistema de precio global fijo en el Municipio de Fonseca, Departamento de La Guajira”. El CDI construido se encuentra ubicado en el Municipio de Fonseca en la calle 21 N° 13-35, Barrio Cristo Rey._x000a_Información Contractual:_x000a_ Contrato: Contrato de Obra N° 2101070 de 2010._x000a_ Valor: $1.011.5 millones_x000a_ Objeto: Estudios técnicos, diseños y construcción de Hogares Múltiples para el ICBF y el Ministerio de Educación Nacional, por el sistema de precio global fijo en el Municipio de Fonseca, Departamento de La Guajira_x000a_ Fecha de Inicio: 02 de junio de 2010_x000a_ Plazo: 6 meses y quince días más adicional de 35 días_x000a_ Estado actual: Finalizado_x000a_ Contratista: Consorcio constructora Lacorazza_x000a_Se presentan dos áreas que no cumplen con el requerimiento mínimo según los lineamientos técnicos de referencia; esto sucede en las áreas de comedor y aulas._x000a_Para el caso de las aulas que no cumplen con el área mínima, como se anotó en el numeral anterior, se hace la observación que de acuerdo al área con que se construyeron las aulas para los niños y niñas de pre-jardín, la cual es de 33,32M2, se puede deducir que deben ser aulas para operar máximo con 15 niños y así poder cumplir con los lineamientos y la Norma técnica para planeamiento y diseño de instalaciones y ambientes escolares NTC 4595, que estipula una ocupación mínimo de 2M2 por niño o niña. En la visita se establece que las aulas están siendo ocupadas por 26 niños y niñas, superando el máximo permitido según el área de cada aula, presentando una ocupación de 1,28M2 por niño. Lo anterior genera una Observación administrativa por el no cumplimiento de los lineamientos de ocupación por área construida, situación que se puede corregir disminuyendo el número de niños por aula, que para el caso de las áreas del CDI visitado, debe ser máximo de 16 niños o niñas por cada aula."/>
    <m/>
    <s v="Realizar acciones para implementación de la GIPI"/>
    <s v="Realizar oficios  a la sede Regional para que con base en la guía de infraestructura de primera infancia realice el seguimiento y control a la operación del CDI.(Capacidad y estandares)"/>
    <s v="Oficios"/>
    <n v="1"/>
    <d v="2015-10-01T00:00:00"/>
    <d v="2016-09-30T00:00:00"/>
    <n v="52.1"/>
    <m/>
    <n v="0"/>
    <n v="0"/>
    <e v="#REF!"/>
    <e v="#REF!"/>
    <m/>
    <s v="15/10/2015:_x000a_NO SE ENCONTRARON LOS SOPORTES QUE RELACIONA EL CORREO DEL 14/10/2015._x000a__x000a_09/10/2015:_x000a_A reformular_x000a_No se aporta soporte del cumplimiento de la presente actividad._x000a_Se recomienda cumplir con el fin de la presente actividad como apoyo a la regional para que con base en la revisión técnica por parte del GII en la aplicación de la GIPI en la infraestructura, los supervisores de la operación puedan requerir lo correspondiente._x000a__x000a_16/09/2015:_x000a_No se encontró la evidencia de la presente actividad._x000a_Se recomienda aclarar la nota del informe del hallazgo: &quot;Debido a la gestión realizada se sugiere prorroga a 31 de diciembre de 2015&quot;._x000a__x000a_11/05/2015:_x000a_No se ha reportado avance para al mes de abril, favor indicar los logros que se han estado realizando con el fin de superar el presente hallazgo en estos 7 meses."/>
  </r>
  <r>
    <x v="69"/>
    <s v="DIRECCION ADMINISTRATIVA"/>
    <x v="0"/>
    <s v="Hallazgo No. 132. Construcción CDI Potosí- ICBF. Nariño (A-D-IP)_x000a_4.4.3.8. Gerencia Departamental Colegiada de Nariño_x000a_En el Municipio de Potosí se celebró el contrato de obra No. SA-002-2008, con el objeto de ejecutar la “Construcción de dos aulas y una batería sanitaria para la atención infantil EMAUS, en la zona urbana del Municipio”, por valor de $127,5 millones, distribuidos en dos contratos, uno de $85 millones y el segundo para construcción de cocina, cuarto de aseo, un baño y una oficina de administración por valor de $42.5 millones, recursos provenientes del CONPES 115 de 2008._x000a_El lote seleccionado para su construcción fue en la sede del antiguo Palacio Municipal, que por estar ubicado junto al cuartel de Policía, tuvo que ser trasladado cuando dicha sede fue atacada por la guerrilla._x000a_La administración municipal, al construir el CDI, junto al cuartel de policía, no observó el riesgo al cual estaba sometiendo a los niños y niñas al riesgo de atentados terroristas, al construir las aulas para la atención del Hogar infantil para albergar 48 niños y niñas de 5 años, hecho que dio lugar a la reubicación por presiones de los padres de familia a una casa de familia en arrendamiento, donde se benefician 60 niños y niñas, la que no cumple con las especificaciones técnicas de infraestructura para la atención que se enmarque en la Estrategia “De Cero a Siempre”._x000a_La administración municipal no tuvo en cuenta los parámetros y especificaciones orientadas por el ICBF en cuanto a construcción infraestructuras para atender a la primera infancia, ya que los Hogares Infantiles ICBF se empezaron a construir desde 1974. Desde su inicio, los Hogares Infantiles han contado con infraestructura establecida específicamente para primera infancia, al igual que los Jardines Sociales y los Hogares Múltiples y Empresariales._x000a_El hecho descrito permite evidenciar la falta de responsabilidad por parte de los actores de la construcción e incumplimiento del principio de planeación._x000a_“…El principio de planeación es una manifestación del principio de economía, consagrado en el artículo 25 de la Ley 80 de 1993, como se desprende de lo dispuesto en los numerales 6, 7 y 12 a 14 de esta disposición._x000a_Con la construcción del CDI en zona de riesgo se incumple se causa riesgo en la integridad física de la población beneficiaria y riesgo de pérdida de los recursos públicos asignados a la construcción, dado que el bien no está cumpliendo con los fines para cual fue construido._x000a_Se verificó que en el momento esta construcción hace parte de la administración municipal donde funciona una Biblioteca Municipal, causando de igual manera riesgo para las personas que utilizan los servicios ofrecidos por la Administración Municipal._x000a_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69"/>
    <s v="DIRECCION ADMINISTRATIVA"/>
    <x v="0"/>
    <s v="Hallazgo No. 132. Construcción CDI Potosí- ICBF. Nariño (A-D-IP)_x000a_4.4.3.8. Gerencia Departamental Colegiada de Nariño_x000a_En el Municipio de Potosí se celebró el contrato de obra No. SA-002-2008, con el objeto de ejecutar la “Construcción de dos aulas y una batería sanitaria para la atención infantil EMAUS, en la zona urbana del Municipio”, por valor de $127,5 millones, distribuidos en dos contratos, uno de $85 millones y el segundo para construcción de cocina, cuarto de aseo, un baño y una oficina de administración por valor de $42.5 millones, recursos provenientes del CONPES 115 de 2008._x000a_El lote seleccionado para su construcción fue en la sede del antiguo Palacio Municipal, que por estar ubicado junto al cuartel de Policía, tuvo que ser trasladado cuando dicha sede fue atacada por la guerrilla._x000a_La administración municipal, al construir el CDI, junto al cuartel de policía, no observó el riesgo al cual estaba sometiendo a los niños y niñas al riesgo de atentados terroristas, al construir las aulas para la atención del Hogar infantil para albergar 48 niños y niñas de 5 años, hecho que dio lugar a la reubicación por presiones de los padres de familia a una casa de familia en arrendamiento, donde se benefician 60 niños y niñas, la que no cumple con las especificaciones técnicas de infraestructura para la atención que se enmarque en la Estrategia “De Cero a Siempre”._x000a_La administración municipal no tuvo en cuenta los parámetros y especificaciones orientadas por el ICBF en cuanto a construcción infraestructuras para atender a la primera infancia, ya que los Hogares Infantiles ICBF se empezaron a construir desde 1974. Desde su inicio, los Hogares Infantiles han contado con infraestructura establecida específicamente para primera infancia, al igual que los Jardines Sociales y los Hogares Múltiples y Empresariales._x000a_El hecho descrito permite evidenciar la falta de responsabilidad por parte de los actores de la construcción e incumplimiento del principio de planeación._x000a_“…El principio de planeación es una manifestación del principio de economía, consagrado en el artículo 25 de la Ley 80 de 1993, como se desprende de lo dispuesto en los numerales 6, 7 y 12 a 14 de esta disposición._x000a_Con la construcción del CDI en zona de riesgo se incumple se causa riesgo en la integridad física de la población beneficiaria y riesgo de pérdida de los recursos públicos asignados a la construcción, dado que el bien no está cumpliendo con los fines para cual fue construido._x000a_Se verificó que en el momento esta construcción hace parte de la administración municipal donde funciona una Biblioteca Municipal, causando de igual manera riesgo para las personas que utilizan los servicios ofrecidos por la Administración Municipal._x000a_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
    <m/>
    <s v="Realizar acciones para implementación de la GIPI"/>
    <s v="Realizar oficios al ente territorial para que con base en la guía de infraestrcutura de primera infancia realice los ajustes y  adecuaciones pertinentes con la asistencia tecnica del ICBF                   "/>
    <s v="Oficios"/>
    <n v="1"/>
    <d v="2015-10-01T00:00:00"/>
    <d v="2016-09-30T00:00:00"/>
    <n v="52.1"/>
    <m/>
    <n v="0"/>
    <n v="0"/>
    <e v="#REF!"/>
    <e v="#REF!"/>
    <m/>
    <s v="15/10/2015:_x000a_NO SE ENCONTRARON LOS SOPORTES QUE RELACIONA EL CORREO DEL 14/10/2015._x000a__x000a_09/10/2015:_x000a_A reformular_x000a_El oficio aportado del 19 de abril de 2013 no es una actividad realizada para la vigencia del presente plan y tampoco contiene lo formulado en la Actividad: &quot;con base en la guía de infraestrcutura de primera infancia realice los ajustes y  adecuaciones pertinentes con la asistencia tecnica del ICBF&quot;    _x000a__x000a_16/09/2015:_x000a_Se recomienda aclarar, respecto a los oficios generados a partir del hallazgo CGR, el contenido del oficio  S-2014-109741-0101 de 31/07/2014 y del el correo aportado del 09/09/2015 de Ana Rosa Maria Tepud (técnico CZ Ipiales) a Diego Armando Moreno (GII), ya que no evidencia el cumplimiento de la presente actividad._x000a__x000a_11/05/2015:_x000a_No se ha reportado avance para al mes de abril, favor indicar los logros que se han estado realizando con el fin de superar el presente hallazgo en estos 7 meses."/>
  </r>
  <r>
    <x v="70"/>
    <s v="DIRECCION ADMINISTRATIVA"/>
    <x v="0"/>
    <s v="Hallazgo No. 133. Recursos Conpes 152 -162 destinados a los municipios de Nariño – Atención primera infancia. Nariño. (A-D)_x000a_El Manual de Implementación del Conpes 152 de 2012- Primera Infancia, determina lineamientos para la adecuada distribución y ejecución de los recursos del Sistema General de Participaciones para la atención integral a la Primera Infancia, destinados a financiar las prioridades definidas por el Consejo Nacional de Política Nacional, vigencia 2012 en infraestructura, formación de talento humano y dotación del PAI y de Bibliotecas Públicas, para la atención Integral a la Primera Infancia, que deben tener en cuenta las administraciones municipales y distritales en la destinación de dichos recursos._x000a_Con el propósito de verificar el uso de los recursos destinados mediante CONPES 152-2012 y 162-2013, se tomó una muestra de 26 municipios, que representan en el 41% del total de los municipios existentes en el Departamento de Nariño, a los cuales se les solicitó relación de compromisos y presupuesto ejecutado de los recursos CONPES asignados para la atención a la primera infancia, una vez efectuada la evaluación a la información recibida se encontró lo siguiente: Cuadro No. 61. Ejecución de Recursos Conpes 152-2012 y 162-2013 Municipios Nariño_x000a_La ineficiente planificación de los recursos asignados muestran que el 81% de la muestra seleccionada de municipios no se cumplen con los lineamientos establecidos en el manual de los documentos Conpes y los determinados por Instituto Colombiano de Bienestar Familiar, debido a que dichos recursos no fueron ejecutados para lo cual fueron destinados o tienen bajo nivel de ejecución, lo que no muestra una efectiva y eficiente gestión en la ejecución de los recursos durante la vigencia 2013, situación que no garantiza un logro óptimo de resultados que busca obtener la Estrategia de Cero a Siempre implementada por el gobierno nacional, como es la atención integral de los menores de 5 años, vulnerando el derecho de los niños y niñas de primera infancia a recibir o mejorar la protección especial, oportunidades y servicios, para que pueda desarrollarse física, mental, moral, espiritual y socialmente en forma saludable y normal, así como en condiciones de libertad y dignidad._x000a_Esta conducta se constituye en hallazgo administrativo con presunta incidencia disciplinaria."/>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70"/>
    <s v="DIRECCION ADMINISTRATIVA"/>
    <x v="0"/>
    <s v="Hallazgo No. 133. Recursos Conpes 152 -162 destinados a los municipios de Nariño – Atención primera infancia. Nariño. (A-D)_x000a_El Manual de Implementación del Conpes 152 de 2012- Primera Infancia, determina lineamientos para la adecuada distribución y ejecución de los recursos del Sistema General de Participaciones para la atención integral a la Primera Infancia, destinados a financiar las prioridades definidas por el Consejo Nacional de Política Nacional, vigencia 2012 en infraestructura, formación de talento humano y dotación del PAI y de Bibliotecas Públicas, para la atención Integral a la Primera Infancia, que deben tener en cuenta las administraciones municipales y distritales en la destinación de dichos recursos._x000a_Con el propósito de verificar el uso de los recursos destinados mediante CONPES 152-2012 y 162-2013, se tomó una muestra de 26 municipios, que representan en el 41% del total de los municipios existentes en el Departamento de Nariño, a los cuales se les solicitó relación de compromisos y presupuesto ejecutado de los recursos CONPES asignados para la atención a la primera infancia, una vez efectuada la evaluación a la información recibida se encontró lo siguiente: Cuadro No. 61. Ejecución de Recursos Conpes 152-2012 y 162-2013 Municipios Nariño_x000a_La ineficiente planificación de los recursos asignados muestran que el 81% de la muestra seleccionada de municipios no se cumplen con los lineamientos establecidos en el manual de los documentos Conpes y los determinados por Instituto Colombiano de Bienestar Familiar, debido a que dichos recursos no fueron ejecutados para lo cual fueron destinados o tienen bajo nivel de ejecución, lo que no muestra una efectiva y eficiente gestión en la ejecución de los recursos durante la vigencia 2013, situación que no garantiza un logro óptimo de resultados que busca obtener la Estrategia de Cero a Siempre implementada por el gobierno nacional, como es la atención integral de los menores de 5 años, vulnerando el derecho de los niños y niñas de primera infancia a recibir o mejorar la protección especial, oportunidades y servicios, para que pueda desarrollarse física, mental, moral, espiritual y socialmente en forma saludable y normal, así como en condiciones de libertad y dignidad._x000a_Esta conducta se constituye en hallazgo administrativo con presunta incidencia disciplinaria."/>
    <m/>
    <s v="Realizar acciones para implementación de la GIPI"/>
    <s v="Realizar oficios a los entes territoriales para que con base en la guía de infraestrcutura de primera infancia ejecute los recursos con la asistencia tecnica requerida del ICBF                   "/>
    <s v="Oficios"/>
    <n v="1"/>
    <d v="2015-10-01T00:00:00"/>
    <d v="2016-09-30T00:00:00"/>
    <n v="52.1"/>
    <m/>
    <n v="0"/>
    <n v="0"/>
    <e v="#REF!"/>
    <e v="#REF!"/>
    <m/>
    <s v="09/10/2015:_x000a_A reformular_x000a_Se recomienda reformular esta actividad continuando con el fín de la presente actividad que es el de brindar apoyo técnico y seguimiento a los recursos COMPES que ejecuta el municipio en relación con la infraestructura PI.  _x000a__x000a_11/05/2015:_x000a_No se ha reportado avance para al mes de abril, favor indicar los logros que se han estado realizando con el fin de superar el presente hallazgo en estos 7 meses."/>
  </r>
  <r>
    <x v="71"/>
    <s v="DIRECCION ADMINISTRATIVA"/>
    <x v="0"/>
    <s v="Hallazgo No. 134. Estudios y diseños iniciales para la construcción del CDI Chachagüí -ICBF. Nariño (A-D-IP)_x000a_El Fondo Financiero de Proyectos de Desarrollo – FONADE -, el Instituto Colombiano de Bienestar Familiar – ICBF - y el Ministerio de Educación Nacional — MEN - suscribieron el Convenio No. 200951 de fecha 12 de agosto de 2009, para la Gerencia por parte de FONADE de los proyectos de inversión del ICBF destinados a la construcción y dotación de nueva infraestructura adecuada para la atención integral a la primera infancia._x000a_En el marco del Convenio No. 200951 de 2009, FONADE suscribió el contrato de obra No. 2100933 de fecha 17 de marzo de 2010 en el cual el Contratista se comprometía a realizar los estudios técnicos, diseño y construcción de hogares múltiples para el ICBF y el Ministerio de Educación Nacional, de acuerdo con los grupos establecidos, por el sistema de precio global fijo en el Municipio de Chachagüí, Departamento de Nariño._x000a_El valor inicial del contrato de obra fue por $1.020 millones incluido el AIU e IVA sobre la utilidad, discriminados de la siguiente manera: $42 millones para la ejecución de los estudios y diseños en un plazo de dos (2) meses contados a partir de la suscripción del acta de inicio de esta etapa; y $978 millones para la ejecución de la obra en un plazo de cuatro (4) meses y quince (15) días contados a partir de la suscripción del acta de inicio de la etapa de obra._x000a_El Anexo 01 “Documentos de Estudios Previos Grupo 09”, el cual hace parte integral del contrato, señala: “Descripción del predio. El lote, localizado en la Carrera 8 No. 2-26 para el desarrollo del proyecto, está dentro de un predio de propiedad del Municipio donde está actualmente la cancha de futbol, la cual será retirada para desarrollar el proyecto. El predio está localizado en pleno centro del  casco urbano y vecino al coliseo cubierto. Topográficamente, es plano, sin arborización y posee todos los servicios.”_x000a_De acuerdo al informe de gestión de FONADE del período abril – junio de 2010, el 12 de junio de 2010 se reciben a satisfacción los estudios y diseños para el predio seleccionado en los estudios previos._x000a_Se encontró que en la construcción del CDI de Chachaguí se contrataron estudios y diseños iniciales, por valor de $42 millones, los que no fueron utilizados finalmente debido a que el predio sobre el cual se proyectó construir el CDI era la cancha de futbol del municipio lo que ocasionó problemas de orden público por la negativa de la comunidad a la ejecución de la obra. Estos hechos conllevaron a la suspensión del contrato hasta tanto se subsanara dicha situación._x000a_La Gobernación de Nariño, adquirió y donó al Municipio de Chachaguí un lote para la construcción del CDI. Debido al cambio de lote inicial, se suscribió el 7 de marzo de 2011 un otrosí al contrato de obra en el cual se adicionaron recursos por valor de $42 millones con el fin de efectuar los estudios y diseño para la nueva implantación en el nuevo lote._x000a_Posteriormente, el 13 de diciembre de 2011 se suscribió un nuevo otrosí al contrato de obra en el cual se adicionaron $142 millones, de los cuales $75 millones fueron para mayores cantidades e ítems no previstos por cambio de lote y $67 millones a la valoración por cambio de año._x000a_Y el 2 de abril de 2012 se suscribió un otrosí al contrato de obra en el cual se adicionaron recursos por valor de $68 millones por concepto a las mayores cantidades e ítems no previstos por cambio de lote._x000a_El 31 de julio de 2012 el Fondo Financiero de Proyectos de Desarrollo – FONADE - hace entrega del CDI Chachagüí al Instituto Colombiano de Bienestar Familiar – ICBF - y al Ministerio de educación Nacional — MEN-._x000a_La negativa de la comunidad de permitir la ejecución de la obra en el sitio inicialmente dispuesto, demuestra deficiencias en el proceso de socialización del proyecto, y por ende de su planeación, situación que va en contravía a lo referido por la Procuraduría General de la Nación._x000a_Lo anterior conllevó a que por motivos de orden público, se tuviera que suspender la ejecución del proyecto, se adquiriera un nuevo predio para su ejecución, se retrasara de manera considerable la entrega del CDI del Municipio de Chachagüí y se incurriera en gastos adicionales que, por un lado, no cumplieron con el fin para el cual fueron contratados como fue el valor pagado por los estudios y diseños iniciales equivalentes a $42 millones y, por el otro lado, se pudieron evitar como fue el valor pagado por la valoración por cambio de año equivalentes a $67 millones, lo que constituye un presunto daño fiscal en la suma de $109 millones._x000a_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
    <m/>
    <s v="Adoptar por acto administrativo la Guía de Infraestructura de Primera Infancia actualizada. que establezca las condiciones fisicas requeridas para la operación y actividades de socialización por parte de los entes territoriales."/>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71"/>
    <s v="DIRECCION ADMINISTRATIVA"/>
    <x v="0"/>
    <s v="Hallazgo No. 134. Estudios y diseños iniciales para la construcción del CDI Chachagüí -ICBF. Nariño (A-D-IP)_x000a_El Fondo Financiero de Proyectos de Desarrollo – FONADE -, el Instituto Colombiano de Bienestar Familiar – ICBF - y el Ministerio de Educación Nacional — MEN - suscribieron el Convenio No. 200951 de fecha 12 de agosto de 2009, para la Gerencia por parte de FONADE de los proyectos de inversión del ICBF destinados a la construcción y dotación de nueva infraestructura adecuada para la atención integral a la primera infancia._x000a_En el marco del Convenio No. 200951 de 2009, FONADE suscribió el contrato de obra No. 2100933 de fecha 17 de marzo de 2010 en el cual el Contratista se comprometía a realizar los estudios técnicos, diseño y construcción de hogares múltiples para el ICBF y el Ministerio de Educación Nacional, de acuerdo con los grupos establecidos, por el sistema de precio global fijo en el Municipio de Chachagüí, Departamento de Nariño._x000a_El valor inicial del contrato de obra fue por $1.020 millones incluido el AIU e IVA sobre la utilidad, discriminados de la siguiente manera: $42 millones para la ejecución de los estudios y diseños en un plazo de dos (2) meses contados a partir de la suscripción del acta de inicio de esta etapa; y $978 millones para la ejecución de la obra en un plazo de cuatro (4) meses y quince (15) días contados a partir de la suscripción del acta de inicio de la etapa de obra._x000a_El Anexo 01 “Documentos de Estudios Previos Grupo 09”, el cual hace parte integral del contrato, señala: “Descripción del predio. El lote, localizado en la Carrera 8 No. 2-26 para el desarrollo del proyecto, está dentro de un predio de propiedad del Municipio donde está actualmente la cancha de futbol, la cual será retirada para desarrollar el proyecto. El predio está localizado en pleno centro del  casco urbano y vecino al coliseo cubierto. Topográficamente, es plano, sin arborización y posee todos los servicios.”_x000a_De acuerdo al informe de gestión de FONADE del período abril – junio de 2010, el 12 de junio de 2010 se reciben a satisfacción los estudios y diseños para el predio seleccionado en los estudios previos._x000a_Se encontró que en la construcción del CDI de Chachaguí se contrataron estudios y diseños iniciales, por valor de $42 millones, los que no fueron utilizados finalmente debido a que el predio sobre el cual se proyectó construir el CDI era la cancha de futbol del municipio lo que ocasionó problemas de orden público por la negativa de la comunidad a la ejecución de la obra. Estos hechos conllevaron a la suspensión del contrato hasta tanto se subsanara dicha situación._x000a_La Gobernación de Nariño, adquirió y donó al Municipio de Chachaguí un lote para la construcción del CDI. Debido al cambio de lote inicial, se suscribió el 7 de marzo de 2011 un otrosí al contrato de obra en el cual se adicionaron recursos por valor de $42 millones con el fin de efectuar los estudios y diseño para la nueva implantación en el nuevo lote._x000a_Posteriormente, el 13 de diciembre de 2011 se suscribió un nuevo otrosí al contrato de obra en el cual se adicionaron $142 millones, de los cuales $75 millones fueron para mayores cantidades e ítems no previstos por cambio de lote y $67 millones a la valoración por cambio de año._x000a_Y el 2 de abril de 2012 se suscribió un otrosí al contrato de obra en el cual se adicionaron recursos por valor de $68 millones por concepto a las mayores cantidades e ítems no previstos por cambio de lote._x000a_El 31 de julio de 2012 el Fondo Financiero de Proyectos de Desarrollo – FONADE - hace entrega del CDI Chachagüí al Instituto Colombiano de Bienestar Familiar – ICBF - y al Ministerio de educación Nacional — MEN-._x000a_La negativa de la comunidad de permitir la ejecución de la obra en el sitio inicialmente dispuesto, demuestra deficiencias en el proceso de socialización del proyecto, y por ende de su planeación, situación que va en contravía a lo referido por la Procuraduría General de la Nación._x000a_Lo anterior conllevó a que por motivos de orden público, se tuviera que suspender la ejecución del proyecto, se adquiriera un nuevo predio para su ejecución, se retrasara de manera considerable la entrega del CDI del Municipio de Chachagüí y se incurriera en gastos adicionales que, por un lado, no cumplieron con el fin para el cual fueron contratados como fue el valor pagado por los estudios y diseños iniciales equivalentes a $42 millones y, por el otro lado, se pudieron evitar como fue el valor pagado por la valoración por cambio de año equivalentes a $67 millones, lo que constituye un presunto daño fiscal en la suma de $109 millones._x000a_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
    <m/>
    <s v="Requerir al ejecutor - FONADE con el fin que atienda alas observaciones por parte de la CGR ya que el convenio con el cual se adelanto la obra es de gerencia integral."/>
    <s v="Realizar oficio dirigido a FONADE."/>
    <s v="Oficio"/>
    <n v="1"/>
    <d v="2015-10-01T00:00:00"/>
    <d v="2016-09-30T00:00:00"/>
    <n v="52.1"/>
    <m/>
    <n v="0"/>
    <n v="0"/>
    <e v="#REF!"/>
    <e v="#REF!"/>
    <m/>
    <s v="15/10/2015:_x000a_NO SE ENCONTRARON LOS SOPORTES QUE RELACIONA EL CORREO DEL 14/10/2015._x000a__x000a_09/10/2015:_x000a_A reformular_x000a_No se aporto evidencia_x000a__x000a_16/09/2015:_x000a_El oficio de la Alcaldia a ICBF, MEN y FONADE, suscrito por el Alcalde de Chachagüí el 09/07/2014, y el Acta de reunión del 03/07/2014 en la Alcaldía de Chachagüi y CDI Goticas de amor, tratan de la justificación a lo observado por la CGR._x000a_Sin embargo, se recomienda aclarar y/o aportar la unidad de medida presente, que es un oficio dirigido a FONADE para que atienda a las observaciones CGR, en especial lo relacionado con: &quot;(...)  lo que constituye un presunto daño fiscal en la suma de $109 millones. (...)&quot;_x000a__x000a_11/05/2015:_x000a_De acuerdo a lo observado en meses anteriores favor demostrar la superación del hallazgo y aportar el soporte."/>
  </r>
  <r>
    <x v="72"/>
    <s v="DIRECCION ADMINISTRATIVA"/>
    <x v="0"/>
    <s v="Hallazgo No. 137. Jardín Social del Municipio de Piedecuesta –ICBF. Santander (A-D-IP)_x000a_Como resultado de la visita técnica realizada por el Ingeniero Civil al Jardín Social del Municipio de Piedecuesta, se presenta la siguiente conclusión:_x000a_En el Municipio de Piedecuesta sobre el Lote 1 Portal del Valle, Sector Los Cisnes, zona Urbana se realizó la construcción del Jardín Social Los Cisnes del Instituto Colombiano de Bienestar Familiar, obra ejecutada mediante convenio de Cooperación y aporte N° 0 / 066 del 15 de diciembre de 2010, suscrito entre el Instituto Colombiano de Bienestar Familiar–ICBF-, el Municipio de Piedecuesta (Santander) y la Caja Santandereana de Subsidio Familiar CAJASAN y el Contrato 2008-2011-01 entre CAJASAN y cuyo objeto es “Construcción a todo costo con mano de obra calificada del jardín social del Municipio de Piedecuesta (SANTANDER), por la modalidad de precios unitarios fijos sin formula de reajustes”, por valor de $1.601,8 millones._x000a_La construcción consta en general de un área de recepción, una área administrativa, cuatro módulos para atención de niños hasta cinco años construidos en Sistema Durapanel, aprobado por el convenio según consta en el Otro sí N° 3 de fecha 29 de mayo de 2012, los cuales a la fecha de visita se encuentran en funcionamiento, presentan buen aspecto constructivo, su dotación y áreas son todas utilizables, no se observan en el área de influencia fábricas, industrias ni otro tipo de construcciones que generen material particulado, vapores, ruido que puedan poner en riesgo la salud de sus usuarios; así las cosas la construcción y dotación cumplen con los fines de estado y presta un invaluable servicio a la población de su área de influencia; sin embargo como se anotó anteriormente revisado el capítulo correspondiente item no previsto del acta de entrega y recibo final de obra del contrato 2008-2011-01, se observa que el ítem 14,06, excavación mayor a 2 metros incluye adecuación, retiro roca, presenta un error en su operación matemática que genera que tanto en la citada acta de Recibo Final de Obra del Contrato 2008-2011-01, como en el Acta de Liquidación se pague un mayor valor por concepto de obra pagada pero no ejecutada, correspondiente a costos directos más indirectos de $186.354.605,28, ciento ochenta y seis millones trescientos cincuenta y cuatro mil seiscientos cinco, pesos con veintiocho centavos, los cuales no se observó en la documentación vista por la auditoria que este error se hubiera corregido._x000a_Por lo anterior, se traslada la respectiva observación a la Caja de Compensación Cajasan, en razón a debilidades en los controles en la ejecución de la obra que deben ejercer los interventores y/o supervisores del contrato, así como de aquellos que tuvieron a su cargo la liquidación del mismo, situación que genera un gestión deficiente en el manejo de los recursos del Estado, lo que podría configurarse en un presunto daño fiscal._x000a_Analizada la respuesta suministrada por Cajasan, la CGR concluye que la misma no desvirtúa el hallazgo debido a que los soportes presentados requieren un análisis técnico, toda vez que se encuentra contradicción entre lo justificado por la entidad frente a las Actas de Corte Nos. 1, 2 y 3 y el ítem 1.3 Comisión de Topografía de los Compromisos Contractuales, razón por la cual amerita el inicio de Indagación Preliminar. Por las consideraciones anteriores se constituye en un hallazgo administrativo con presunta incidencia disciplinaria y teniendo en cuenta que se pudo haber ocasionado un posible detrimento patrimonial se solicitará la apertura de Indagación Preliminar para su cuantificación por la Gerencia Departamental._x000a_"/>
    <m/>
    <s v="Adoptar por acto administrativo la Guía de Infraestructura de Primera Infancia actualizada. que establezca las condiciones fisicas requeridas para la operación."/>
    <s v="Actualizar la Guia de Infraestrcutura de Primera Infancia (GIPI)."/>
    <s v="GIPI actualizado"/>
    <n v="1"/>
    <d v="2015-10-01T00:00:00"/>
    <d v="2016-09-30T00:00:00"/>
    <n v="52.1"/>
    <m/>
    <n v="0"/>
    <n v="0"/>
    <e v="#REF!"/>
    <e v="#REF!"/>
    <m/>
    <s v="15/10/2015:_x000a_NO SE ENCONTRARON LOS SOPORTES QUE RELACIONA EL CORREO DEL 14/10/2015._x000a__x000a_08/10/2015:_x000a_A reformular_x000a_Debido a que el oficio I-2015-064112-0101 de 31/08/2015 dirigido a la Subdirección de mejoramiento y el Correo Socialización GIPI.pdf del 27/08/2015 indican por parte del Grupo de infraestructura que el documento es un BORRADOR, no cuenta como actividad realizada al 100%._x000a__x000a_16/09/2015:_x000a_La GIPI se encuentra actualizada en borrador (según el Documento actualizacion GIPI.pdf), con adelantos para su adopción (Acción formulada)._x000a_Por lo anterior se recomienda aprovechar el mes de SEPTIEMBRE para lograr adoptar la GIPI._x000a__x000a_11/05/2015:_x000a_No se ha reportado avance para al mes de abril, favor indicar los logros que se han realizado en estos 7 meses (Septiembre de 2014 a abril 2015) con la actualización del GIPI."/>
  </r>
  <r>
    <x v="73"/>
    <s v="Dirección Administrativa"/>
    <x v="0"/>
    <s v="Hallazgo 10. Propiedad, Planta y Equipo- CAQUETA- Con presunta incidencia Administrativa._x000a__x000a_En  el  saldo  de  la  cuenta   1615  (Construcciones    en  Curso)  y la  cuenta   164027 (Edificaciones   -  Pendientes  de  Legalizar),  las cuales  no han sido ajustadas  a 31 de diciembre  de 2013  con base en las novedades  presentadas  en las inversiones de infraestructura o no se encontraron   en los archivos  de la regional  los soportes de algunas  inversiones,  tal como se describe  a continuación:   _x000a__x000a_• En  la  cuenta   164027   (Edificaciones  -  Pendientes   de Legalizar)   se  observó   saldo  por  valor  de  $50  millones,   correspondiente    a. los convenios  72/2003  y 260/2004,  sin que se cuente  con los soportes  respectivos  en los archivos  de la Regional._x000a_"/>
    <s v="Deficiencias  de control  interno  lo relacionado  con el registro  de los ajustes  que se realizan  a los. convenios  en el área de infraestructura   y fallas  de comunicación entre la Regional y el Nivel Nacional,  situación  que genera  incertidumbre  en saldos del  Balance  de la Regional -  Caquetá,  por valor  de $622.04 millones y un menor valor registrado  en la cuenta  191502  Edificaciones   (Obras  y mejoras  en propiedad ajena)  y  un  mayor  valor   contabilizado    en  la  cuenta   1615  (Construcciones    en Curso), en cuantía  equivalente  a $279.81  millones."/>
    <s v="Realizar el cierre financiero de los convenios 260 y 072 para su legalizacion"/>
    <s v="_x000a_2. Continuar con as mesas de trabajo involucrando a los actores: financiera, contabilidad, entre otros  "/>
    <s v="Actas de Reunion- "/>
    <n v="5"/>
    <d v="2015-10-01T00:00:00"/>
    <d v="2016-09-30T00:00:00"/>
    <n v="52.1"/>
    <m/>
    <n v="0"/>
    <n v="0"/>
    <e v="#REF!"/>
    <e v="#REF!"/>
    <m/>
    <s v="15/10/2015:_x000a_NO SE ENCONTRARON LOS SOPORTES QUE RELACIONA EL CORREO DEL 14/10/2015._x000a__x000a_08/10/2015:_x000a_A reformular_x000a_Se reitera lo observado en el mes anterior._x000a_Se tiene en cuenta lo manifestado en la casilla Logros: &quot;se recomienda prorrogar en atención a que se esta trabajando en la legalización y liquidación de los convenios 072 y 260&quot;_x000a__x000a_16/09/2015:_x000a_No es suficiente la realización de (3) reuniones en lugar de las (5) reuniones formuladas, debido a que en la última reunión del 11/08/2015, aún no se resuelve la Acción &quot;Realizar el cierre financiero de los convenios 260 y 072 para su legalizacion&quot;; y a que en el Informe Final del Hallazgo 10 se concluye: &quot;Con el fin de subsanar el hallazgo, se continúa con las mesas de trabajo para poder llegar a una solución con respecto a los soportes faltantes (...)&quot;._x000a_Se recomienda correguir la Unidad de medida conforme al número de soportes allegados (3)._x000a__x000a_11/05/2015:_x000a_Se recomienda tener en cuenta que la unidad de medida FORMULADA son Actas de reunión soportes de &quot;(…) las mesas de trabajo involucrando a los actores: financiera, contabilidad, entre otros .&quot;"/>
  </r>
  <r>
    <x v="74"/>
    <s v="DIRECCIÓN ADMINISTRATIVA-GRUPO GESTIÓN BIENES"/>
    <x v="0"/>
    <s v="Hallazgo 1. Matriz Única de Bienes Inmuebles y Muebles (Vacantes, Mostrencos y Vocaciones Hereditarias) ( A-D-PAS)._x000a__x000a_En el objetivo 5 de la Guía de Gestión de Bienes G2MPA1P5 del 13 de agosto de 2013 versión 3, se precisan las condiciones de  la información,  no obstante lo anterior se evidenció  que: La información proporcionada por el Instituto, aunque esta certificada por la misma entidad, presenta deficiencias, por cuanto los informes exigidos no se han entregado en la forma y oportunidad establecidas, incurriendo en errores y omisión en la presentación de la información&quot; tales como: _x000a__x000a_Deficiencia  en Información  del Valor del Patrimonio:   En la matriz única allegada por el ICBF e identificada en la Hoja Excel como VH-VACANTES, el instituto relaciona como recibidos 414 bienes inmuebles, de los cuales no informa para ninguno el valor del bien ingresado al patrimonio. _x000a__x000a_Deficiencia  en  Información del  Valor Comercial:  En la matriz única a  nivel nacional no se reporta información sobre el valor comercial de 134 inmuebles que corresponde al 32% del total de inmuebles ingresados, no obstante, que es obligación del lCBF  estimar el valor comercial del bien denunciado._x000a__x000a_Deficiencia en Información en Avalúo,  Venta del Bien e  Ingresos y Soportes: Por otra parte, en la Matriz Única, nivel nacional, de bienes Inmuebles a 2013 se relacionan ciento veintidós (122) inmuebles vendidos por $3.362.5 millones de los cuales diez (10) no registran información sobre el avalúo; cuarenta y uno (41) que corresponden al 37% no tienen información sobre el valor de venta del bien;  sumado  a  esto,  en  ninguno  de  ellos  se  informa  el  número  del comprobante contable de ingreso por venta del bien._x000a__x000a__x000a__x000a_"/>
    <m/>
    <s v="Disponer del valor  comercial de los bienes que ingresan al patrimonio por vocación hereditaria y bien vacante. "/>
    <s v="Realizar el avalúo comercial de los 134 inmuebles que no disponen de su valor comercial."/>
    <s v="Informe de Avalúo Comercial"/>
    <n v="134"/>
    <d v="2015-10-01T00:00:00"/>
    <d v="2016-09-30T00:00:00"/>
    <n v="52.1"/>
    <m/>
    <n v="0"/>
    <n v="0"/>
    <e v="#REF!"/>
    <e v="#REF!"/>
    <m/>
    <s v="09/10/2015:_x000a_A reformular"/>
  </r>
  <r>
    <x v="75"/>
    <s v="DIRECCIÓN ADMINISTRATIVA-GRUPO GESTIÓN BIENES"/>
    <x v="0"/>
    <s v="Hallazgo No. 54.    Inmuebles Invadidos (A-D)._x000a__x000a_La Guía Gestión de Bienes G2 MPA 1 P5 versión 3.0. del 13 de agosto de 2013, en el numeral 5.2.1.26 precisa competencias frente a estos bienes y la Resolución 2200 de 2010 en el Artículo 20 numeral 8 establece criterios para ingreso real y material de bienes, no obstante se evidenció que:_x000a__x000a_Existen  112  inmuebles  invadidos  par  terceros  con  avalúos  que  ascienden  a $10.252.5 millones, significando con ello un riesgo de pérdida de estos bienes, menoscabando los recursos del ICBF con los cuales se verían beneficiados los diferentes  programás del Instituto. A la vez,  incumpliendo 10  establecido en  la Resolución 2200 de 2010 sobre enajenación 0 conserva clon de los bienes adjudicados._x000a_"/>
    <m/>
    <s v="Brindar acompañamiento y asistencia técnica a las Direcciones Regionales para el impulso de los procesos reivindicatorios en curso"/>
    <s v="Asesorar a las direcciones regionales para el avance en el saneamiento de los inmuebles reportados como invadidos con base en el estado en el que se encuentre cada uno"/>
    <s v="Memorando"/>
    <n v="16"/>
    <d v="2015-10-01T00:00:00"/>
    <d v="2016-09-30T00:00:00"/>
    <n v="52.1"/>
    <m/>
    <n v="0"/>
    <n v="0"/>
    <e v="#REF!"/>
    <e v="#REF!"/>
    <m/>
    <s v="09/10/2015:_x000a_A reformular_x000a_La evidencia aportada soporta la asesoria a 1 (Huila) de las 16 regionales formuladas._x000a__x000a_21/09/2015:_x000a_No se encontró la evidencia."/>
  </r>
  <r>
    <x v="76"/>
    <s v="DIRECCIÓN ADMINISTRATIVA-GRUPO GESTIÓN BIENES"/>
    <x v="0"/>
    <s v="Hallazgo No. 59. Continuación: Denuncia  163-210383 y   D-19-270674. Causante:  Luis Eduardo Lombana Martinez. Bienes  adjudicados (A)._x000a__x000a_Por otra parte, el ICBF en la matriz de bienes inmuebles, solamente reporto (6) predios pertenecientes al causante, los cuales no se encuentran en el inventario SEVEN del lCBF  a 31 de diciembre de 2013._x000a__x000a_EI propósito del legislador al expedir la Ley 75 de 1968, numeral 2, Artículo 66, fue el de incrementar el patrimonio del ICBF, con destino a los programás que desarrolla, Sin embargo, en el acta de Visita Fiscal de fecha 9 de junio de 2014, practicada en las dependencias de la Regional Cundinamarca, se evidenció que los inmuebles no han ingresado física y materialmente al ICBF, como tampoco se tiene conocimiento sobre su destinación._x000a__x000a_Lo reflejado en la tabla evidencia falta de gestión por parte del Instituto, toda vez que la Ley Ie otorgó al Instituto la potestad de recibir la propiedad de estos bienes con el fin de dotarla de recursos que Ie permitan cumplir con los fines esenciales de defensa, protección y fortalecimiento de la familia y niñez colombiana, a partir de la consideración de que los bienes denunciados incrementarían su patrimonio de manera considerable._x000a__x000a_Aunado a lo anterior, los bienes fiscales son objeto de protección legal frente a eventos en los cuales los particulares pretendan apropiarse de ellos, Es par ello que para evitar estas situaciones, la misma Carta Política señala en su Artículo 63, que todos los bienes fiscales &quot;son inalienables, inembargables e imprescriptibles&quot;, en razón a que están destinados a cumplir fines de utilidad Pública. _x000a__x000a_"/>
    <m/>
    <s v="Brindar acompañamiento y asistencia técnica a las regional Cundinamarca para el saneamiento de los inmuebles adjudicados dentro de la sucesión del causante Luis Eduardo Lombana"/>
    <s v="Realizar un informe semestral respecto al avance del proceso de saneamiento en curso "/>
    <s v="Informe "/>
    <n v="2"/>
    <d v="2015-10-01T00:00:00"/>
    <d v="2016-09-30T00:00:00"/>
    <n v="52.1"/>
    <m/>
    <n v="0"/>
    <n v="0"/>
    <e v="#REF!"/>
    <e v="#REF!"/>
    <m/>
    <s v="09/10/2015:_x000a_A reformular_x000a_No se encontró evidencia_x000a__x000a_21/09/2015:_x000a_No se encontró la evidencia."/>
  </r>
  <r>
    <x v="77"/>
    <s v="DIRECCIÓN ADMINISTRATIVA-GRUPO GESTIÓN BIENES"/>
    <x v="0"/>
    <s v="Hallazgo No. 65. Continuación: Inmueble en Comodato - Calle 53B No. 24-08, apto 202 (A¬ D)._x000a__x000a_No obstante  lo anterior, el ICBF, suscribió convenio No. 0960 de fecha  14 de febrero de 2013, con el objeto de aunar esfuerzos con la Asociación Nacional de Pensionados del ICBF ANPICBF, para brindar acciones permanentes de sensibilización para el retiro laboral de los servidores públicos del Instituto._x000a__x000a_De los hechos descritos anteriormente se evidencia que el ICBF teniendo certeza acerca de la imposibilidad jurídica de entregar en comodato los bienes adquiridos por vocación hereditaria o por asignación de vacantes, utiliza la figura jurídica del convenio de colaboración mutua entre entidades para el desarrollo de programás de bienestar social del ICBF, propósito que tampoco corresponde a la destinación que de manera especifica se Ie impone al ICBF, para el cumplimiento de sus funciones misionales._x000a_"/>
    <m/>
    <s v="Estudiar  la viabilidad de suscripción  de contrato de comodato "/>
    <s v="Elaborar concepto sobre la viabilidad de suscribir un nuevo contrato de comodato para consideracion de la Secretaria General "/>
    <s v="Concepto remitido "/>
    <n v="1"/>
    <d v="2015-10-01T00:00:00"/>
    <d v="2016-09-30T00:00:00"/>
    <n v="52.1"/>
    <m/>
    <n v="0"/>
    <n v="0"/>
    <e v="#REF!"/>
    <e v="#REF!"/>
    <m/>
    <s v="09/10/2015:_x000a_A reformular"/>
  </r>
  <r>
    <x v="78"/>
    <s v="REGIONAL BOGOTA  – DIRECCION ADMINISTRATIVA"/>
    <x v="0"/>
    <s v="Hallazgo No. 95.    Gastos  asumidos  por   el   lCBF    en   bienes  vacantes mostrencos y vocaciones hereditarias(A-D)._x000a__x000a_La Resolución No.1385 de 2010 Artículo 3 del ICBF,  Núm.. 7, y el Artículo 4 de la Resolución 2200 de  2010, establece el  procedimiento  para  la enajenación  de bienes, no obstante lo anterior se evidenció:_x000a__x000a_Las Regionales del ICBF allegaron veintiún (21) certificaciones de los gastos por pago de servicios públicos, vigilancia, mantenimiento, impuestos y valorización, registros y administración, en los bienes vacantes, mostrencos y vocaciones hereditarias. La información, según las mismas certificaciones, se logro recopilar de manera parcial por algunas vigencias por la suma de $4.220.8 millones._x000a__x000a_Es Así como la Regional Bogotá certificó el 25 de marzo de 2014, que se habían asumido gastos del 2000 al 2013 por concepto de bienes inmuebles ubicados en propiedad horizontal por la suma de $901.1 millones._x000a_"/>
    <s v="Se  denotan  las  deficiencias  en  la gestión  adelantada  por  el  Instituto  para  la enajenación de bienes de los cuales ya se tiene recomendación.   ASI mismo, por las mismas características de los bienes, estos no resultan aptos para el uso del instituto como el caso de  los bienes de  la Regional Bogotá de  los cuales se certifican gastos por bienes ubicados en propiedad horizontal._x000a_"/>
    <s v="Garantizar la definición de destinación de los inmuebles que ingresen por vocación hereditaria dentro de los dos (2) meses siguientes a su ingreso "/>
    <s v="Realizar un informe  respecto a  al avance que se ha realizado a la fecha para la venta de los inmuebles  quese encuentran desocupados "/>
    <s v="Informe "/>
    <n v="1"/>
    <d v="2015-10-01T00:00:00"/>
    <d v="2016-09-30T00:00:00"/>
    <n v="52.1"/>
    <m/>
    <n v="0"/>
    <n v="0"/>
    <e v="#REF!"/>
    <e v="#REF!"/>
    <m/>
    <s v="21/09/2015:_x000a_No se encontró la evidencia."/>
  </r>
  <r>
    <x v="79"/>
    <s v="Dirección Administrativa"/>
    <x v="0"/>
    <s v="Hallazgo 68. DIRECCIÓN ADMINISTRATIVA. HOGARES COMUNITARIOS Y CENTROS DE DESARROLLO INTEGRAL (A)_x000a__x000a_(...)_x000a_• CDI Rafael Pombo, Mesitas Del Colegio._x000a_Se visitó el CDI Rafael Pombo inspección La Victoria, municipio de Mesitas del Colegio que funciona desde el 18 de agosto de 2014. Tiene capacidad para 65 niños y niñas, donde se les ofrece cuatro (4) momentos de alimentación: desayuno, refrigerio, almuerzo y refrigerio._x000a_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_x000a_También se presentan inconvenientes en la conexión de la planta eléctrica, el tanque subterráneo y adicionalmente no se le ha efectuado el desenglobe del terreno y las escrituras respectivas por parte de la alcaldía de Mesitas def·Colegio de acuerdo a la información aportada por la coordinadora del CDI. Por intermedio de la coordinadora se dieron a conocer los anteriores inconvenientes en la construcción del CDI al supervisor del FONADE._x000a_Las anteriores situaciones incumplen la Norma Técnica Colombiana NTC 4595 de 2006, sobre Planeamiento y Diseño de Instalaciones y Ambientes Escolares ._x000a_(...)"/>
    <m/>
    <s v="Realizar visita tecnica de seguimiento"/>
    <s v="En asistencia tecnica de las infraestructuras  a las cuales apoya el grupo de infraestructrura inmobiliaria se realizará visita tecnica a fin de evidenciar que la operatividad de  dicha edificación no este siendo alterada por las fallas en la construcción  que se realcionan en la causa del hallazgo. "/>
    <s v="Informe de comision"/>
    <n v="1"/>
    <d v="2015-10-01T00:00:00"/>
    <d v="2016-09-30T00:00:00"/>
    <n v="52.1"/>
    <m/>
    <n v="0"/>
    <n v="0"/>
    <e v="#REF!"/>
    <e v="#REF!"/>
    <m/>
    <s v="09/10/2015:_x000a_A reformular ???_x000a_Teniendo en cuenta las conclusiones del informe y que no se aclaró frente al reporte de cumplimiento del 100%._x000a__x000a_16/09/2015:_x000a_Favor aclarar sí la actividad se cumplió debidamente, ya que en las conclusiones del informe del hallazgo se indica que para cerrar el hallazgo se requiere un plazo adicional hasta el 31/12/2015._x000a__x000a_11/05/2015:_x000a_Se recomienda ir aportando las evidencias de los logros relacionados en la casilla Logros y dificultades"/>
  </r>
  <r>
    <x v="80"/>
    <s v="Dirección Administrativa"/>
    <x v="0"/>
    <s v="Hallazgo 115. DIRECCIÓN ADMINISTRATIVA. PROPIEDAD PLANTA Y EQUIPO (A)_x000a__x000a_El ICBF Regional Caquetá, no aplicó lo establecido en el articulo 2 de la Ley 87 de 1993; el Régimen de Contabilidad Pública &quot;normas técnicas relativas a los activos, numeral 9.1.1.5 Propiedad, Planta y Equipo._x000a_Debido a que en el contrato N° 123 del 09-06-13 de detención preventiva, se evidenció inconsistencia en los elementos adquiridos, como: No tener registro de ingreso a almacén del Instituto, no tienen la debida placa de identificación, en el momento los bienes se encuentran en el Hogar de retención de adolescentes, bajo la responsabilidad del operador que adelanta el contrato de detención preventiva, sin que se tenga suscrito contratos de comodato o documento que indique la propiedad de los bienes por parte de ICBF._x000a_Lo anterior se presenta por deficiencias en el registro de los bienes, lo cual pone en riesgo estos elementos que están en manos de terceros, pues no existen soportes para exigir la restitución o el pago de los mismos en caso de hurto o pérdida._x000a_En la respuesta la entidad, anexa Memorando del 22..0.8-13 emanado de la Directora Administrativa, de la Dirección General: ASUNTO: Adquisición de Bienes Muebles - Dotación Adquirida en el Marco del Contrato de Aporte. &quot;En cumplimiento de lo señalado en el numeral 4° del instructivo para la contratación de las modalidades de atención integral en Centros de Desarrollo Infantil, Modalidad Familiar, Hogares Infantiles, Lactantes y Preescolar, en el marco de la estrategia de &quot;Cero a Siempre&quot; para la vigencia 2013 con radicado ...&quot;._x000a_Los bienes adquiridos como dotación, en el marco del contrato de aporte, no deben ser ingresados al Almacén del lCBF, en el entendido que son adquiridos a nombre propio del operador y de acuerdo al instructivo en mención, es él quien debe registrarlos en sus estados financieros, donde sobre los mismos no existe mas que una obligación de usarlos conforme a las indicaciones del contrato y entregarlos a su finalización a quien el ICBF indique, obligaciones que deberá hacer cumplir a cabalidad el supervisor de cada uno de ellos._x000a_Por lo anterior y dando cumplimiento a las instrucciones impartidas por la supervisión de Responsabilidad Penal, mediante memorando de fecha 31/10/2013, donde estipula que &quot;desde te Regional se debe garantizar que el operador allegue las evidencias documentales de /a inversión de los recursos...&quot;_x000a_El supervisor del contrato 123/13, procedió a elaborar Acta de Verificación de los elementos adquiridos por el operador, según listados referenciados por la Subdirección de Responsabilidad el día 14/12/2013."/>
    <s v="Carencia de especificación  en los contratos de aportes sobre el ingreso de los bienes adquiridos con recursos del ICBF."/>
    <s v="Redefinir, de acuerdo con el concepto que emita la Dirección de Contratación, el procedimiento que se debe adelantar para el manejo de los elementos adquiridos con recursos de ICBF, con cuyo operador se haya suscrito contrato de aporte."/>
    <s v="Actualización de la Guía de Gestión de Bienes de acuerdo al concepto emitido por la Dirección de Contratación."/>
    <s v="Guía"/>
    <n v="1"/>
    <d v="2015-10-01T00:00:00"/>
    <d v="2016-09-30T00:00:00"/>
    <n v="52.1"/>
    <m/>
    <n v="0"/>
    <n v="0"/>
    <e v="#REF!"/>
    <e v="#REF!"/>
    <m/>
    <s v="09/10/2015:_x000a_A reformular_x000a_La Guia GGB se actualizó sin establecer tratamiento a este punto. Se adelantó la solicitud a Dirección de contratación y recepción del mismo._x000a_En la formulación del nuevo PM CGR 2015-2016 Administrativa se observa por parte de OCI la inclusión de una actividad similar que dé tratamiento para el hallazgo ARGR2014-CGR-ADM017.}"/>
  </r>
  <r>
    <x v="80"/>
    <s v="Dirección Administrativa"/>
    <x v="0"/>
    <s v="Hallazgo 115. DIRECCIÓN ADMINISTRATIVA. PROPIEDAD PLANTA Y EQUIPO (A)_x000a__x000a_El ICBF Regional Caquetá, no aplicó lo establecido en el articulo 2 de la Ley 87 de 1993; el Régimen de Contabilidad Pública &quot;normas técnicas relativas a los activos, numeral 9.1.1.5 Propiedad, Planta y Equipo._x000a_Debido a que en el contrato N° 123 del 09-06-13 de detención preventiva, se evidenció inconsistencia en los elementos adquiridos, como: No tener registro de ingreso a almacén del Instituto, no tienen la debida placa de identificación, en el momento los bienes se encuentran en el Hogar de retención de adolescentes, bajo la responsabilidad del operador que adelanta el contrato de detención preventiva, sin que se tenga suscrito contratos de comodato o documento que indique la propiedad de los bienes por parte de ICBF._x000a_Lo anterior se presenta por deficiencias en el registro de los bienes, lo cual pone en riesgo estos elementos que están en manos de terceros, pues no existen soportes para exigir la restitución o el pago de los mismos en caso de hurto o pérdida._x000a_En la respuesta la entidad, anexa Memorando del 22..0.8-13 emanado de la Directora Administrativa, de la Dirección General: ASUNTO: Adquisición de Bienes Muebles - Dotación Adquirida en el Marco del Contrato de Aporte. &quot;En cumplimiento de lo señalado en el numeral 4° del instructivo para la contratación de las modalidades de atención integral en Centros de Desarrollo Infantil, Modalidad Familiar, Hogares Infantiles, Lactantes y Preescolar, en el marco de la estrategia de &quot;Cero a Siempre&quot; para la vigencia 2013 con radicado ...&quot;._x000a_Los bienes adquiridos como dotación, en el marco del contrato de aporte, no deben ser ingresados al Almacén , en el entendido que son adquiridos a nombre propio del operador y de acuerdo al instructivo en mención, es él quien debe registrarlos en sus estados financieros, donde sobre los mismos no existe mas que una obligación de usarlos conforme a las indicaciones del contrato y entregarlos a su finalización a quien el ICBF indique, obligaciones que deberá hacer cumplir a cabalidad el supervisor de cada uno de ellos._x000a_Por lo anterior y dando cumplimiento a las instrucciones impartidas por la supervisión de Responsabilidad Penal, mediante memorando de fecha 31/10/2013, donde estipula que &quot;desde te Regional se debe garantizar que el operador allegue las evidencias documentales de /a inversión de los recursos...&quot;_x000a_El supervisor del contrato 123/13, procedió a elaborar Acta de Verificación de los elementos adquiridos por el operador, según listados referenciados por la Subdirección de Responsabilidad el día 14/12/2013."/>
    <s v="Carencia de especificación  en los contratos de aportes sobre el ingreso de los bienes adquiridos con recursos del ICBF."/>
    <s v="Redefinir, de acuerdo con el concepto que emita la Dirección de Contratación, el procedimiento que se debe adelantar para el manejo de los elementos adquiridos con recursos de ICBF, con cuyo operador se haya suscrito contrato de aporte."/>
    <s v="Socialización  mediante correo electrónico a todos los colaboradores del Grupo de Gestión de Bienes y Grupos Administrativos de las Regionales, sobre los ajustes realizados a la Guía."/>
    <s v="Correo electrónico"/>
    <n v="1"/>
    <d v="2015-10-01T00:00:00"/>
    <d v="2016-09-30T00:00:00"/>
    <n v="52.1"/>
    <m/>
    <n v="0"/>
    <n v="0"/>
    <e v="#REF!"/>
    <e v="#REF!"/>
    <m/>
    <s v="09/10/2015:_x000a_A reformular"/>
  </r>
  <r>
    <x v="81"/>
    <s v="Dirección Administrativa"/>
    <x v="0"/>
    <s v="Hallazgo 119. DIRECCIÓN ADMINISTRATIVA. MEDIDAS DE PROTECCIÓN._x000a__x000a_CORDOBA._x000a_La seguridad, se refiere a las políticas, procedimientos y medidas técnicas usadas para evitar un acceso no autorizado, alteración, robo o daños físicos a los sistemas de información, puede promoverse mediante un conjunto de técnicas y herramientas para salvaguardar el hardware, software, las redes de telecomunicaciones y de datos.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_x000a_Esto se presenta por falta de mecanismos de seguimiento y monitoreo, lo que puede generar inefectividad en el trabajo e ineficacia causada por el fracaso en el logro de las metas."/>
    <m/>
    <s v="Realizar diagnóstico para verificar las medidas de seguridad existentes en el cuarto técnico y  proponer  las acciones de mejora como control de acceso, detectores de Humo, ventilación, y evitar el acceso no autorizado. Dentro de la visita, también conminar a la Regional Córdoba para que revise los dos aplicativos existentes, las mejoras y actualizaciones necesarias y definir su integración a la Plataforma Tecnológica del ICBF."/>
    <s v="Visita Técnica a la Regional Córdoba. Verificación, analices y diagnostico para subsanar las obras y requerimientos pertinentes."/>
    <s v="Comisión"/>
    <n v="2"/>
    <d v="2015-10-01T00:00:00"/>
    <d v="2016-09-30T00:00:00"/>
    <n v="52.1"/>
    <m/>
    <n v="0"/>
    <n v="0"/>
    <e v="#REF!"/>
    <e v="#REF!"/>
    <m/>
    <s v="09/10/2015:_x000a_Ok"/>
  </r>
  <r>
    <x v="82"/>
    <s v="Dirección Administrativa"/>
    <x v="0"/>
    <s v="Hallazgo 120. DIRECCIÓN ADMINISTRATIVA. ORGANIZACIÓN DE_x000a_DOCUMENTOS (A, 01)_x000a_Ley 594 de 2000, en el art 11, establece la obligatoriedad de la conformación de los archivos públicos y contempla la obligación de su custodia y la formación de estos y los contratos aun en ejecución serán parte del archivo de gestión por ser una documentación sometida a su continua utilización y se cuenta con apoyo de los organismos de control de la citada Ley._x000a_El artículo 3 de la Ley 594, señala:_x000a_&quot;ARTICULO 3°. Definiciones. Para los efectos de esta ley se definen los_x000a_siguientes conceptos, así:_x000a_&quot;Archivo. (...).&quot; _x000a_&quot;Gestión documental. (...)&quot;._x000a_Por otro lado los Artículos 22 &quot;Procesos Archivísticos.(...)_x000a_ARCHIVO DE GESTION: (...)_x000a_ARCHIVO CENTRAL: (...)_x000a_ARCHIVO HISTORICO: (...)&quot;_x000a_Las entidades públicas deberán elaborar programas de Gestión de Documentos, dentro del concepto de archivo total, comprende procesos tales como la producción o recepción, la distribución, la consulta, la organización, la recuperación y la disposición final de los documentos. Es obligatorio que las entidades del Estado deben elaborar y adoptar las respectivas tablas de retención documental, como lo establece el artículo 24 de la ley 594 de 2000._x000a_El Numeral 1.8. Expediente Contractual del manual de Contratación, estipula que &quot;..Las carpetas de expedientes contractuales contendrán los documentos previos, proyecto de pliego de condiciones, pliego de condiciones, adendas, constancias de publicación en el Portal único de Contratación SECOP, actas de audiencias, listados de asistencia, observaciones y documentos de respuesta, actos administrativos, contrato, pólizas, oficios, documentos modificatorios, actas de inicio, suspensiones, la relación de contratación derivada, copia de los contratos derivados, documentos de correspondencia entre contratante y contratista, las actas de liquidación de los mismos, e informes de ejecución que el contratista haya presentado, los informes de supervisión o interventoría, actas del comité de asesoría contractual (para el caso de las Direcciones Regionales) así como todos los documentos soporte de la ejecución contractual, actos administrativos de imposición de sanciones, sus respectivas constancias de ejecutoria y oficios derivados de esta actividad&quot;_x000a_Bolivar (...)_x000a_Caquetá (...)_x000a_Córdoba (...)_x000a_Cundinamarca (...)_x000a_Magdalena (...)_x000a_Nariño (...)_x000a_Santander (...)_x000a_Tolima (...)_x000a_Valle (...)"/>
    <m/>
    <s v="Diseñar e implementar un conjunto de actividades encaminadas a la actualización, sensibilización y capacitación a funcionarios públicos en el área de Gestión Documental."/>
    <s v="2. Diseño e implementación de un módulo de capacitación a colaboradores, en el tema de archivos de gestión aplicables en cada una de los procesos: procesos de gestión administrativa, proceso de contratación, proceso de gestión humana, proceso de gestión financiera, entre otros."/>
    <s v="Módulo"/>
    <n v="1"/>
    <d v="2015-10-01T00:00:00"/>
    <d v="2016-09-30T00:00:00"/>
    <n v="52.1"/>
    <m/>
    <n v="0"/>
    <n v="0"/>
    <e v="#REF!"/>
    <e v="#REF!"/>
    <m/>
    <s v="09/10/2015:_x000a_A reformular"/>
  </r>
  <r>
    <x v="82"/>
    <s v="Dirección Administrativa"/>
    <x v="0"/>
    <s v="Hallazgo 120. DIRECCIÓN ADMINISTRATIVA. ORGANIZACIÓN DE_x000a_DOCUMENTOS (A, 01)_x000a_Ley 594 de 2000, en el art 11, establece la obligatoriedad de la conformación de los archivos públicos y contempla la obligación de su custodia y la formación de estos y los contratos aun en ejecución serán parte del archivo de gestión por ser una documentación sometida a su continua utilización y se cuenta con apoyo de los organismos de control de la citada Ley._x000a_El artículo 3 de la Ley 594, señala:_x000a_&quot;ARTICULO 3°. Definiciones. Para los efectos de esta ley se definen los_x000a_siguientes conceptos, así:_x000a_&quot;Archivo. (...).&quot; _x000a_&quot;Gestión documental. (...)&quot;._x000a_Por otro lado los Artículos 22 &quot;Procesos Archivísticos.(...)_x000a_ARCHIVO DE GESTION: (...)_x000a_ARCHIVO CENTRAL: (...)_x000a_ARCHIVO HISTORICO: (...)&quot;_x000a_Las entidades públicas deberán elaborar programas de Gestión de Documentos, dentro del concepto de archivo total, comprende procesos tales como la producción o recepción, la distribución, la consulta, la organización, la recuperación y la disposición final de los documentos. Es obligatorio que las entidades del Estado deben elaborar y adoptar las respectivas tablas de retención documental, como lo establece el artículo 24 de la ley 594 de 2000._x000a_El Numeral 1.8. Expediente Contractual del manual de Contratación, estipula que &quot;..Las carpetas de expedientes contractuales contendrán los documentos previos, proyecto de pliego de condiciones, pliego de condiciones, adendas, constancias de publicación en el Portal único de Contratación SECOP, actas de audiencias, listados de asistencia, observaciones y documentos de respuesta, actos administrativos, contrato, pólizas, oficios, documentos modificatorios, actas de inicio, suspensiones, la relación de contratación derivada, copia de los contratos derivados, documentos de correspondencia entre contratante y contratista, las actas de liquidación de los mismos, e informes de ejecución que el contratista haya presentado, los informes de supervisión o interventoría, actas del comité de asesoría contractual (para el caso de las Direcciones Regionales) así como todos los documentos soporte de la ejecución contractual, actos administrativos de imposición de sanciones, sus respectivas constancias de ejecutoria y oficios derivados de esta actividad&quot;_x000a_Bolivar (...)_x000a_Caquetá (...)_x000a_Córdoba (...)_x000a_Cundinamarca (...)_x000a_Magdalena (...)_x000a_Nariño (...)_x000a_Santander (...)_x000a_Tolima (...)_x000a_Valle (...)"/>
    <m/>
    <s v="Diseñar e implementar un conjunto de actividades encaminadas a la actualización, sensibilización y capacitación a funcionarios públicos en el área de Gestión Documental."/>
    <s v="3,  Elaboración del Programa de Gestión Documental PGD."/>
    <s v="Plan"/>
    <n v="1"/>
    <d v="2015-10-01T00:00:00"/>
    <d v="2016-09-30T00:00:00"/>
    <n v="52.1"/>
    <m/>
    <n v="0"/>
    <n v="0"/>
    <e v="#REF!"/>
    <e v="#REF!"/>
    <m/>
    <s v="09/10/2015:_x000a_A reformular_x000a_Debido a que la unidad es UN (1) documento PLAN, se recomienda que una vez se cuente con el plan completo se reporte su avance y antes no."/>
  </r>
  <r>
    <x v="83"/>
    <s v="Dirección Administrativa"/>
    <x v="0"/>
    <s v="Hallazgo No. 27.    Denuncia No. D-519-lncumplimiento  de normas sobre el Ingreso de Bienes al lCBF (A-D- PAS)._x000a__x000a_EI Numeral 2 del Artículo 66 de la Ley 75 de 1968 y el numeral 22 del  Artículo 17 del  Decreto  1137 de  1999, establecen  competencias  del  ICBF frente  a  estos procesos, no obstante lo anterior se evidencia que:_x000a__x000a_Mediante Sentencia del 5 de febrero de 1989, el Juzgado Tercero de Familia de Bogotá, adjudicó al ICBF un bien inmueble ubicado en la Transversal 27 No. 39A-36 y 39A-38, nueva dirección Carrera 28A No. 39A-36 y con Folio de Matrícula Inmobiliaria 50C-254534, avaluado en $25.0 millones._x000a__x000a_La Guía de Gestión de Bienes del ICBF, en el numeral 5.2.1.6., señala: &quot;Tan pronto se encuentre perfeccionado el acto de adjudicación o de adquisición de un inmueble por cualquier medio, debe registrarse en la Oficina de Registro de Instrumentas Públicos del lugar donde se encuentre el bien...&quot;._x000a__x000a_Se  evidencia  que  aun  cuando  la  sentencia  de  adjudicación  del  inmueble  se produjo en febrero de 1989, solo hasta el 28 de febrero de 2013,  es decir 23 años después, el ICBF realiza su incorporación en el patrimonio de la Entidad, por el valor  del  avalúo  de  la sentencia  e  inicia  acciones  judiciales  para  obtener  la devolución del inmueble, por parte de! tercero poseedor._x000a__x000a_Se   evidencia   ausencia   de   gestión   del    ICBF   para   adelantar   acciones administrativas con el fin de ingresar los bienes adjudicados por decisión judicial al patrimonio de la Entidad._x000a_"/>
    <s v="Estas situaciones han generado que la información suministrada por el ICBF, no resulte confiable._x000a__x000a_"/>
    <s v="Realizar seguimiento al proceso reivindicatorio N° 2013-776, que cursa en Juzgado Octavo Civil del Circuito de Bogotá, solicitándole por escrito a la abogada del Grupo de representación Judicial de la Regional Bogotá, a cargo del proceso, informe de lo adelantado en el mismo.  Es necesario precisar que la fecha de adjudicación no fue el 05 de febrero de 1989, la fecha real de adjudicación fue el 05 de febrero de 1996"/>
    <s v="La Dirección Administrativa consolidará un informe semestral sobre la gestión del ICBF, frente al proceso de saneamiento en curso, de acuerdo con las actuaciones que adelante la Oficina Asesora Jurídica."/>
    <s v="Informes"/>
    <n v="2"/>
    <d v="2015-10-01T00:00:00"/>
    <d v="2016-09-30T00:00:00"/>
    <n v="52.1"/>
    <m/>
    <n v="0"/>
    <n v="0"/>
    <e v="#REF!"/>
    <e v="#REF!"/>
    <m/>
    <s v=" La D. Admnistrativa esta pendiente de confirmar si acepta el traslado de este hallazgo, de acuerdo con la solicitud realizada por la R. Bogota"/>
  </r>
  <r>
    <x v="84"/>
    <s v="Dirección Administrativa"/>
    <x v="0"/>
    <s v="Hallazgo No. 32.    Denuncia  sin  no. de la Vocación  Hereditaria del Causante Pedro Julio  Castaño  Montes.  Ausencia  de Control  para la recuperación de Bienes  y pérdida  de Bienes Adjudicados (A-D)._x000a__x000a_EI Numeral 2 del Artículo 66 de la Ley 75 de 1968 y el numeral 22 del Artículo 17 del  Decreto  1137 de  1999, establecen  competencias  del  ICBF frente  a  estos procesos, no obstante lo anterior se evidencia que:_x000a__x000a_Con sentencia de adjudicación del 29 de julio de 1974, proferida por el Juzgado Diecisiete   Civil del  Circuito de  Bogotá,  se adjudicaron  al  ICBF,  los  siguientes inmuebles:_x000a__x000a_Respecto de la Casa de habitación ubicada en la carrera 10A número 5-15, de la ciudad de Bogotá, D.E., la Sentencia adjudico al ICBF el derecho común y proindiviso equivalente al 50% del inmueble; no obstante la información rendida por el Instituto, contenida en Acta de fecha 20 de junio de 2014, señala que no tiene conocimiento de la destinación de este predio: &quot;No se tiene conocimiento de la destinación de este predio. Estas vocaciones fueron tramitadas por la Regional Bogotá, y lo que se recibió en este Regional este consignado en Convenio No. 0/122 de 30 de mayo de  1984,  en la cual se registran contablemente dos  (2) predios  de Fusagasugá, y se relaciona  la  Escritura  No.  2763  que  corresponde  a  la  protocolización  del  Juicio  de Sucesión de Pedro Julio  Castaño Montes. No se relaciona en dicho convenio ningún precio de esa vocación ubicado en Bogotá&quot;."/>
    <m/>
    <s v="Realizar seguimiento a los procesos de saneamiento de inmuebles propiedad del ICBF "/>
    <s v="La Dirección Administrativa consolidará un informe semestral sobre la gestión del ICBF, frente al proceso de saneamiento en curso, de acuerdo con las actuaciones que adelante la Oficina Asesora Jurídica."/>
    <s v="Informes"/>
    <n v="2"/>
    <d v="2015-10-01T00:00:00"/>
    <d v="2016-09-30T00:00:00"/>
    <n v="52.1"/>
    <m/>
    <n v="0"/>
    <n v="0"/>
    <e v="#REF!"/>
    <e v="#REF!"/>
    <m/>
    <s v="La actividad que no se cumplio para este hallazgo, por lo tanto sera re-formulada por la D. Administrativa. "/>
  </r>
  <r>
    <x v="85"/>
    <s v="Dirección Administrativa"/>
    <x v="0"/>
    <s v="Hallazgo No. 33.    Denuncia No.  1143. Causante: Inés  Villamarin V. Gestión del ICBF (A)._x000a__x000a_EI numeral 2 del Artículo 66 de la Ley 75 de 1968, el numeral 22 del Artículo 17 del Decreto 1137 d e 1999, la Ley 7 de 1979 artículo 39 numeral 12; Decreto 1137 de 1999 y Resolución No. 2200 de 2010, establecen competencias del ICBF frente a estos procesos, no obstante lo anterior se evidencia que:_x000a__x000a_Mediante Sentencia de adjudicación No. 6301 de agosto 3 de 1993, proferida por el Juzgado 16 de Familia de Bogotá, se adjudicaron bienes inmuebles por $13.7 millones y muebles por $10.7 millones y US$25.979,56._x000a__x000a_Además, en la sentencia de adjudicación hay otros títulos valores sin cuantificar. Sin embargo, han transcurridos más de 15 años y el ICBF no ha adelantado la correspondiente gestión para cumplir con los fines misionales ordenados par Ley, presentándose las siguientes inconsistencias:_x000a__x000a_a)         En  los  predios  identificados  en  la  siguiente  tabla  con  las  matrículas Inmobiliarias 050-0867746, 050C-1151972 Y 050-1043837, 50-0500548, el ICBF no ha realizado gestión para recuperarlos y disponer de los mismos conforme lo ordena la ley. En los inmuebles identificados con las matrículas Inmobiliarias Nos. 501149985, 50-1058651 Y 050-0878507 no se refleja la fecha de ingreso y recibo al  Instituto, ni la gestión adelantada  por el  ICBF, para  la recuperación de  los mismos._x000a__x000a__x000a_"/>
    <m/>
    <s v="_x000a_Seguimiento a las acciones judiciales adelantadas por el ICBF_x000a_"/>
    <s v="La Dirección Administrativa consolidará un informe semestral sobre la gestión del ICBF frente al saneamiento del inmueble con matrícula 050-0867746  de acuerdo con la actuaciones que adelante la Oficina Asesora Jurídica"/>
    <s v="Informes"/>
    <n v="2"/>
    <d v="2015-10-01T00:00:00"/>
    <d v="2016-09-30T00:00:00"/>
    <n v="52.1"/>
    <m/>
    <n v="0"/>
    <n v="0"/>
    <e v="#REF!"/>
    <e v="#REF!"/>
    <m/>
    <s v="La D. Admnistrativa esta por confirmar si acepta o no el traslado de este hallazgo, de acuerdo con la solicitud realizada por la R. Bogota."/>
  </r>
  <r>
    <x v="85"/>
    <s v="Dirección Administrativa"/>
    <x v="0"/>
    <s v="Hallazgo No. 33.    Denuncia No.  1143. Causante: Inés  Villamarin V. Gestión del ICBF (A)._x000a__x000a_EI numeral 2 del Artículo 66 de la Ley 75 de 1968, el numeral 22 del Artículo 17 del Decreto 1137 d e 1999, la Ley 7 de 1979 artículo 39 numeral 12; Decreto 1137 de 1999 y Resolución No. 2200 de 2010, establecen competencias del ICBF frente a estos procesos, no obstante lo anterior se evidencia que:_x000a__x000a_Mediante Sentencia de adjudicación No. 6301 de agosto 3 de 1993, proferida por el Juzgado 16 de Familia de Bogotá, se adjudicaron bienes inmuebles por $13.7 millones y muebles por $10.7 millones y US$25.979,56._x000a__x000a_Además, en la sentencia de adjudicación hay otros títulos valores sin cuantificar. Sin embargo, han transcurridos más de 15 años y el ICBF no ha adelantado la correspondiente gestión para cumplir con los fines misionales ordenados par Ley, presentándose las siguientes inconsistencias:_x000a__x000a_a)         En  los  predios  identificados  en  la  siguiente  tabla  con  las  matrículas Inmobiliarias 050-0867746, 050C-1151972 Y 050-1043837, 50-0500548, el ICBF no ha realizado gestión para recuperarlos y disponer de los mismos conforme lo ordena la ley. En los inmuebles identificados con las matrículas Inmobiliarias Nos. 501149985, 50-1058651 Y 050-0878507 no se refleja la fecha de ingreso y recibo al  Instituto, ni la gestión adelantada  por el  ICBF, para  la recuperación de  los mismos._x000a__x000a__x000a_"/>
    <m/>
    <s v="Seguimiento a las acciones judiciales adelantadas por el ICBF"/>
    <s v="La Dirección Administrativa consolidará un informe semestral sobre la gestión del ICBF frente al saneamiento del inmueble con matrícula 50-0500548  de acuerdo con la actuaciones que adelante la Oficina Asesora Jurídica"/>
    <s v="Informes"/>
    <n v="2"/>
    <d v="2015-10-01T00:00:00"/>
    <d v="2016-09-30T00:00:00"/>
    <n v="52.1"/>
    <m/>
    <n v="0"/>
    <n v="0"/>
    <e v="#REF!"/>
    <e v="#REF!"/>
    <m/>
    <s v="La D. Admnistrativa esta por confirmar si acepta o no el traslado de este hallazgo, de acuerdo con la solicitud realizada por la R. Bogota."/>
  </r>
  <r>
    <x v="86"/>
    <s v="Dirección Administrativa"/>
    <x v="0"/>
    <s v="Hallazgo No. 43.    Ingreso de bienes. Causante Ana Sanabria Gómez (A)._x000a__x000a_EI Numeral  8 del Artículo  20 de la Resolución  2200  de 2010  y la Guía de Gestión de   Bienes   G2MPA 1P5  del   13  de  agosto   de  2013   versión   3,  establecen    las condiciones  para el ingreso  real y material  de los bienes,  no obstante  lo anterior  se evidenció  que:_x000a__x000a_La sentencia  de adjudicación   de  los bienes  de  la causante  Ana  Sanabria  Gómez fue   proferida    en   septiembre    25   de   2012.   EI  30   de   octubre    se   realizó el correspondiente    registro  en la Oficina  de  Registro  e Instrumentos   Públicos  de los bienes  inmuebles   adjudicados,   es decir  se  perfeccionó   el  ingreso  real,  pero  los mismos   a  la fecha   no  han  ingresado   contablemente    al  patrimonio   del  Instituto. Estos   corresponden a  un  apartamento    ubicado   en  la  Carrera   22   No.  42-43 Apartamento    401   Park  Way   con   folio   de   matricula    50C-323124    por   $116.3 millones  y  el apartamento   202  ubicado  en  la Transversal   21  Bis  NO.61B-71  por $113.1  millones._x000a_"/>
    <s v="Situación   generada   por debilidades   de control  y  gestión,  lo que  indica  que  todas las actuaciones   por parte  de la Entidad  se han dado  de manera  lenta respecto  de promover  acciones  en que tenga  interés por la vocación  hereditaria._x000a__x000a_"/>
    <s v="Dado que se cuenta con la Sentencia y folios de esta adjudicación, se solicitara a la Coordinación Administrativa Regional (Dependencia de Inventarios y Avalúos), se elabore la correspondiente orden de alta de Almacén y se baje a contabilidad para su registro contable e ingreso al patrimonio de la Entidad "/>
    <s v="La Dirección Administrativa solicitará un informe semestral al Grupo Jurídico de la Regional Bogotá, sobre el estado del proceso que cursa respecto del inmueble con dirección Tv 21 Bis 61 B 71 Ap. 202, de cuyo resultado depende el ingreso contable al ICBF."/>
    <s v="Memorando"/>
    <n v="2"/>
    <d v="2015-10-01T00:00:00"/>
    <d v="2016-09-30T00:00:00"/>
    <n v="52.1"/>
    <m/>
    <n v="0"/>
    <n v="0"/>
    <e v="#REF!"/>
    <e v="#REF!"/>
    <m/>
    <s v="La actividad que no se cumplio para este hallazgo, por lo tanto sera re-formulada por la D. Administrativa. "/>
  </r>
  <r>
    <x v="84"/>
    <s v="Dirección Administrativa"/>
    <x v="0"/>
    <s v="Hallazgo No. 32. Continuación:   Denuncia  sin  no. de la Vocación  Hereditaria del Causante Pedro Julio  Castaño  Montes.  Ausencia  de Control  para la recuperación de Bienes  y pérdida  de Bienes Adjudicados (A-D). A la fecha,  el predio  continua  ocupado  por los poseedores   y el lCBF   no ha podido legalizar   la venta  ni a los tres  (3)  poseedores   que  pagaron  al  Instituto  parte  del precio  de  la venta,  ni a los restantes  siete,  ya que  la distribución   de  los  lotes  no cumplió   con  los  requisitos   relacionados   con  la  normatividad   sobre  división   de predios  en la zona  de Fusagasugá,   y por ello no se admitió la subdivisión  que  no podía   exceder   de  7  viviendas   por  hectárea,   según   la  Oficina   de   Planeación Municipal._x000a__x000a_EI Lote  de Terreno   No. 27,  ingreso  mediante  Acta  de  Recibo  No. 001  del  30 de enero  de  1976  a  los  activos  del  ICBF  y  este  inicia  proceso   contra  quienes   se encontraban     ocupando     físicamente      el    inmueble.     Mediante     sentencia     de pertenencia,   el Juzgado  Civil del Circuito  de Fusagasugá,   del  10 de diciembre  de 1988,  Ie adjudicó  parcialmente  el mencionado   lote a uno de los poseedores,  quien con fundamento   en dicha decisión  rsanzo venta  parcial  del predio.  Posteriormente, con sentencia  proferida  por el Tribunal  Superior  de Bogotá,  se revoca  la sentencia de Juzgado  Civil del Circuito  y como  consecuencia   se produce  la cancelación   del registro  de venta  en el folio de Matrícula  inmobiliaria.   EI ICBF  realice  la venta  a la Agencia   Nacional  de  Infraestructura,    de  una  franja  del  lote  a que  nos  venimos refiriendo,  de 697.99  Me de un total del predio de 12.800 m2._x000a__x000a_"/>
    <s v="Se denota de los hechos descritos una ineficiente gestión administrativa e inoportunidad en la recuperación física y material de los inmuebles que Ie han sido asignados para el desarrollo de su deber funcional."/>
    <s v="Obtener el ingreso real y material del predio."/>
    <s v="La Dirección Administrativa consolidará un informe semestral sobre la gestión del ICBF, frente a los procesos que cursan respecto de los lotes 4 y 27, de acuerdo con las actuaciones que adelante la Oficina Asesora Jurídica"/>
    <s v="Informes"/>
    <n v="2"/>
    <d v="2015-10-01T00:00:00"/>
    <d v="2016-09-30T00:00:00"/>
    <n v="52.1"/>
    <m/>
    <n v="0"/>
    <n v="0"/>
    <e v="#REF!"/>
    <e v="#REF!"/>
    <m/>
    <s v="META VENCIDA "/>
  </r>
  <r>
    <x v="76"/>
    <s v="Dirección Administrativa"/>
    <x v="0"/>
    <s v="Hallazgo No. 59. Denuncia 163-210383 y 0-19-270674. Causante: Luis Eduardo Lombana Martínez. Bienes adjudicados (A).  El Numeral 2 del Artículo 66 de la Ley 75 de 1968, el numeral 22 del artículo 17 del Decreto 1137 de 1999, la Ley 7 de 1979 artículo 39 numeral 12; Decreto 1137 de 1999 y Resolución No. 2200 de 2010, Resoluciones 1385 de 2010 Y 3150 de 2014 y la Guía Gestión de Bienes G2 MPA 1 P5 Versión 3.0. del 13 de agosto de 2013, en el numeral 5.2.1.5, establecen competencias del ICBF frente a estos procesos, no obstante lo anterior se evidencia que:_x000a__x000a_Mediante sentencia del 19 de octubre de 1982 proferida por el Juzgado 22 del Circuito de Bogotá, le fueron adjudicados 14 bienes inmuebles ubicados en el Municipio de Facatativá. Sin embargo, se evidencia que dos (2) predios no han sido objeto de Aclaración de  Linderos ya que no ha realizado un estudio que permita identificar el bien para hacer valer el derecho que la sentencia le otorgó; tres (3) inmuebles se encuentra en proceso de Restitución de Bien Inmueble; cinco (5) predios se encuentran en trámite de Declaración Judicial de Pertenencia (procesos de restitución), para la recuperación física de los predios; dos (2) predios fueron fallados a favor de terceros con mejor derecho por prescripción adquisitiva de dominio y dos (2) respecto de los cuales el ICBF no tiene información y carecen de valor de ingreso a almacén._x000a__x000a_Por otra parte, el ICBF en la matriz de bienes inmuebles, solamente reporto (6) predios pertenecientes al causante, los cuales no se encuentran en el inventario SEVEN del lCBF a 31 de diciembre de 2013._x000a__x000a_El propósito del legislador al expedir la Ley 75 de 1968, numeral 2, articulo 66, fue el de incrementar el patrimonio del ICBF, con destino a los programas que desarrolla, Sin embargo, en el acta de Visita Fiscal de fecha 9 de junio de 2014, practicada en las dependencias de la Regional Cundinamarca, se evidenció que los inmuebles no han ingresado física y materialmente al ICBF, como tampoco se tiene conocimiento sobre su destinación._x000a__x000a_Lo reflejado en la tabla evidencia falta de gestión por parte del Instituto, toda vez que la Ley le otorgó al Instituto la potestad de recibir la propiedad de estos bienes con el fin de dotarla de recursos que le permitan cumplir con los fines esenciales de defensa, protección y fortalecimiento de la familia y niñez colombiana, a partir de la consideración de que los bienes denunciados incrementarían su patrimonio de manera considerable._x000a__x000a__x000a_"/>
    <s v="Estas deficiencias obedecen a falta de gestión del ICBF para adelantar acciones administrativas, contables y fiscales para ingresar, los bienes adjudicados por decisión judicial al patrimonio de la Entidad, impidiendo la incorporación de bienes económicos asignados al ICBF por sentencia judicial. _x000a__x000a_Aun cuando en la actualidad se están adelantando actuaciones jurisdiccionales (procesos de restitución), para la recuperación física de los predios, se denota una indebida gestión en tanto la propiedad de los mismos se adjudicó mediante sentencia del año 1982, es decir más de 30 años desde la adjudicación._x000a__x000a_Aunado a lo anterior, los bienes fiscales son objeto de protección legal frente a eventos en los cuales los particulares pretendan apropiarse de ellos, Es por ello que para evitar estas situaciones, la misma Carta Política señala en su artículo 63, que todos los bienes fiscales &quot;son inalienables, inembargables e imprescriptibles&quot;. _x000a__x000a_Para los hechos anteriormente expuestos operó el fenómeno jurídico de la caducidad."/>
    <s v="Continuar con los procesos  judiciales de restitución de los  inmuebles  y solicitudes de pruebas anticipadas, para  aclaración de  linderos, así como  matriculas  inmobiliarias.  Aclaración Contraloría  frente  a predios  fiscales  y predios con falsa  tradición. A cargo del ICBF Regional Cundinamarca."/>
    <s v="La Dirección Administrativa consolidará un informe semestral sobre la gestión del ICBF, frente al proceso de saneamiento en curso, de acuerdo con las actuaciones que adelante la Oficina Asesora Jurídica."/>
    <s v="Informes"/>
    <n v="2"/>
    <d v="2015-10-01T00:00:00"/>
    <d v="2016-09-30T00:00:00"/>
    <n v="52.1"/>
    <m/>
    <n v="0"/>
    <n v="0"/>
    <e v="#REF!"/>
    <e v="#REF!"/>
    <m/>
    <s v="META VENCIDA "/>
  </r>
  <r>
    <x v="87"/>
    <s v="ANTIOQUIA"/>
    <x v="1"/>
    <s v="Hallazgo N°13. Liberación de saldos (A - D). Antioquia_x000a__x000a_El numeral 2.1 de la Guía de Cierre Financiero vigencia 2014 y apertura de vigencia 2015 (G5 MPA1.P2) establece que se deberá realizar análisis de saldos sin comprometer con el fin de establecer cuáles serán susceptibles de ejecución, reducción o anulación y que este debe realizarse de manera permanente en aras de garantizar la máxima ejecución presupuestal._x000a__x000a_En la Regional Antioquia se evidenció saldos no liberados de contratos celebrados y ejecutados en la vigencia 2014, que a la fecha no han sido liquidados así: ... Ver  completo (Cuadro No.18). Informe CGR._x000a_"/>
    <s v="La anterior situación se presentó por falencias en los procesos administrativos y falta de oportunidad en la supervisión contractual, lo que conlleva a obligaciones contractuales y saldos presupuestales que son arrastrados a vigencias siguientes, dejando de invertir recursos en los programas establecidos. Hallazgo administrativo con presunto alcance disciplinario._x000a__x000a_"/>
    <s v="Convocar a una sensibilización a los supervisores de los contratos, con el prpósito de concientizarlos sobre los deberes y las obligaciones contractuales frente a la ejecución de los recursos del Presupuesto."/>
    <s v="Sensibilizar a 23 supervisores de los contratos sobre los deberes y las obligaciones contractuales frente a la ejecución de los recursos del Presupuesto._x000a__x000a_"/>
    <s v="ACTA  y LISTADO DE ASISTENCIA"/>
    <n v="2"/>
    <d v="2015-10-01T00:00:00"/>
    <d v="2016-09-30T00:00:00"/>
    <n v="52.1"/>
    <m/>
    <n v="0"/>
    <n v="0"/>
    <n v="0"/>
    <n v="52.1"/>
    <m/>
    <m/>
  </r>
  <r>
    <x v="87"/>
    <s v="ANTIOQUIA"/>
    <x v="1"/>
    <s v="Hallazgo N°13. Liberación de saldos (A - D). Antioquia_x000a__x000a_El numeral 2.1 de la Guía de Cierre Financiero vigencia 2014 y apertura de vigencia 2015 (G5 MPA1.P2) establece que se deberá realizar análisis de saldos sin comprometer con el fin de establecer cuáles serán susceptibles de ejecución, reducción o anulación y que este debe realizarse de manera permanente en aras de garantizar la máxima ejecución presupuestal._x000a__x000a_En la Regional Antioquia se evidenció saldos no liberados de contratos celebrados y ejecutados en la vigencia 2014, que a la fecha no han sido liquidados así: ... Ver  completo (Cuadro No.18). Informe CGR._x000a_"/>
    <s v="La anterior situación se presentó por falencias en los procesos administrativos y falta de oportunidad en la supervisión contractual, lo que conlleva a obligaciones contractuales y saldos presupuestales que son arrastrados a vigencias siguientes, dejando de invertir recursos en los programas establecidos. Hallazgo administrativo con presunto alcance disciplinario._x000a__x000a_"/>
    <s v="Hacer seguimiento y control al cumplimiento de todas las etapas contractuales a todos los contratos en ejecución de las vigencias 2015 y 2016, a través de los Comités Técnicos."/>
    <s v="Realizar seguimiento bimestral através del Comité Técnico a la supervisión contractual y la liberación de saldos"/>
    <s v="Actas de Comités "/>
    <n v="6"/>
    <d v="2015-10-01T00:00:00"/>
    <d v="2016-09-30T00:00:00"/>
    <n v="52.1"/>
    <m/>
    <n v="0"/>
    <n v="0"/>
    <n v="0"/>
    <n v="52.1"/>
    <m/>
    <m/>
  </r>
  <r>
    <x v="87"/>
    <s v="ANTIOQUIA"/>
    <x v="1"/>
    <s v="Hallazgo N°13. Liberación de saldos (A - D). Antioquia_x000a__x000a_El numeral 2.1 de la Guía de Cierre Financiero vigencia 2014 y apertura de vigencia 2015 (G5 MPA1.P2) establece que se deberá realizar análisis de saldos sin comprometer con el fin de establecer cuáles serán susceptibles de ejecución, reducción o anulación y que este debe realizarse de manera permanente en aras de garantizar la máxima ejecución presupuestal._x000a__x000a_En la Regional Antioquia se evidenció saldos no liberados de contratos celebrados y ejecutados en la vigencia 2014, que a la fecha no han sido liquidados así: ... Ver  completo (Cuadro No.18). Informe CGR._x000a_"/>
    <s v="La anterior situación se presentó por falencias en los procesos administrativos y falta de oportunidad en la supervisión contractual, lo que conlleva a obligaciones contractuales y saldos presupuestales que son arrastrados a vigencias siguientes, dejando de invertir recursos en los programas establecidos. Hallazgo administrativo con presunto alcance disciplinario._x000a__x000a_"/>
    <s v="Verificar que los saldos no liberados $609.920.472 de los contratos finalizados en el año 2014 objeto de este hallazgo hubiesen sido liberados"/>
    <s v="Revisar  en el formato SIIF Obligaciones y realizar un informe donde se plasme cuales contratos objetos del hallazgo ($609.920.472) fueron liberados"/>
    <s v="Informe_x000a_Formato SIIF Obligaciones"/>
    <n v="2"/>
    <d v="2015-10-01T00:00:00"/>
    <d v="2016-09-30T00:00:00"/>
    <n v="52.1"/>
    <m/>
    <n v="0"/>
    <n v="0"/>
    <n v="0"/>
    <n v="52.1"/>
    <m/>
    <m/>
  </r>
  <r>
    <x v="88"/>
    <s v="ANTIOQUIA"/>
    <x v="1"/>
    <s v="Hallazgo N° 22. Cuentas por pagar (A). Antioquia y Cauca _x000a__x000a_El artículo 32 de la Resolución 4040 de 2012 emitida por el ICBF, establece el procedimiento para legalización de comisiones viáticos y gastos de viaje, transporte y desplazamiento. Dentro de los 7 días hábiles a la terminación de la comisión y/o gastos de viaje el servidor público o contratista deberá legalizarla ante el área financiera.   _x000a__x000a_No obstante se evidenció que en Regional Antioquia, al cierre de la vigencia 2014, legalización de comisiones de servicio concedidas durante el año por fuera de los términos establecidos en la norma, así: Ver  completo (Cuadro No.32). Informe CGR._x000a__x000a_"/>
    <s v="Lo anterior por debilidades de gestión y seguimiento en el proceso de legalización, lo que conllevó a la constitución de cuentas por pagar por este concepto, cuando dichas obligaciones pudieron ser canceladas al finalizar la vigencia."/>
    <s v="Hacer seguimiento al cumplimiento de la Resolución 4040 &quot;Por la cual se establece el procedimiento para la autorización de comisiones de servicios y el reconocimiento y pago de viáticos, gastos de transporte y gastos de viaje a los servidores públicos y contratistas del Instituto Colombiano de Bienestar Familiar - Cecilia de la Fuente de Lleras&quot;"/>
    <s v="Llevar cuadro control de seguimiento mensual a las comisiones por parte del Grupo Administrativo de la Regional, para No autorizar comisiones a los servidores públicos que no tengan legalizados las comisiones anteriores. _x000a__x000a_"/>
    <s v="Cuadro Control"/>
    <n v="12"/>
    <d v="2015-10-01T00:00:00"/>
    <d v="2016-09-30T00:00:00"/>
    <n v="52.1"/>
    <m/>
    <n v="0"/>
    <n v="0"/>
    <n v="0"/>
    <n v="52.1"/>
    <m/>
    <m/>
  </r>
  <r>
    <x v="88"/>
    <s v="ANTIOQUIA"/>
    <x v="1"/>
    <s v="Hallazgo N° 22. Cuentas por pagar (A). Antioquia y Cauca _x000a__x000a_El artículo 32 de la Resolución 4040 de 2012 emitida por el ICBF, establece el procedimiento para legalización de comisiones viáticos y gastos de viaje, transporte y desplazamiento. Dentro de los 7 días hábiles a la terminación de la comisión y/o gastos de viaje el servidor público o contratista deberá legalizarla ante el área financiera.   _x000a__x000a_No obstante se evidenció que en Regional Antioquia, al cierre de la vigencia 2014, legalización de comisiones de servicio concedidas durante el año por fuera de los términos establecidos en la norma, así: Ver  completo (Cuadro No.32). Informe CGR._x000a__x000a_"/>
    <s v="Lo anterior por debilidades de gestión y seguimiento en el proceso de legalización, lo que conllevó a la constitución de cuentas por pagar por este concepto, cuando dichas obligaciones pudieron ser canceladas al finalizar la vigencia."/>
    <s v="Hacer seguimiento al cumplimiento de la Resolución 4040 &quot;Por la cual se establece el procedimiento para la autorización de comisiones de servicios y el reconocimiento y pago de viáticos, gastos de transporte y gastos de viaje a los servidores públicos y contratistas del Instituto Colombiano de Bienestar Familiar - Cecilia de la Fuente de Lleras&quot;"/>
    <s v="Hacer un Informe mensual por parte de la Coordinación del Grupo Administrativo, como resultado de la revisión del cuadro control de las comisiones de servicios, pago de viáticos y gastos de viaje."/>
    <s v="Informe"/>
    <n v="12"/>
    <d v="2015-10-01T00:00:00"/>
    <d v="2016-09-30T00:00:00"/>
    <n v="52.1"/>
    <m/>
    <n v="0"/>
    <n v="0"/>
    <n v="0"/>
    <n v="52.1"/>
    <m/>
    <m/>
  </r>
  <r>
    <x v="89"/>
    <s v="ANTIOQUIA"/>
    <x v="1"/>
    <s v="Hallazgo N°34. Aportes a la Seguridad Social (A- D - Mintrabajo). Antioquia_x000a__x000a_El Manual de Contratación, en su Título III, Fase Contractual, numeral 21.2 Requisitos de ejecución, en el párrafo 5. Establece: “…para la ejecución, el contratista deberá acreditar que se encuentra al día en el pago de aportes parafiscales correspondientes al Sistema de Seguridad Social Integral, así como los propios del Sena, ICBF y Cajas de Compensación Familiar, cuando corresponda”..Ver. Texto Completo- Informe CGR._x000a__x000a_No obstante, de la muestra seleccionada, en los expedientes de los contratos de Aporte N°s 5-359, 5-361, 367, 5-378, 5-379, 5-380, 5-381, 5-498, 5-956, y 5-960, no se encontró copias de los pagos a la seguridad social de los empleados y pago de parafiscales...Ver. Texto Completo- Informe CGR."/>
    <s v="No permite determinar a ciencia cierta si el contratista se encontraba al día con dichos aportes, con el riesgo de que en un momento dado el ICBF, se vea avocado en posibles demandas laborales. "/>
    <s v="Verificar  el cumplimiento de los requisitos legales del proceso contractual por parte del Grupo Jurídico a los contratos  de  Aporte N° 5-359, 5-361, 5-378,  5-379, 5-380, 5-381, 5-498, 5-956, 5-960 objetos del hallazgo_x000a_"/>
    <s v="Realizar un informe como resultado de la verificación los expedientes de los contratos  de  Aporte N° 5-359, 5-361, 5-378,  5-379, 5-380, 5-381, 5-498, 5-956, 5-960 objetos del hallazgo_x000a_"/>
    <s v="Informe"/>
    <n v="1"/>
    <d v="2015-10-01T00:00:00"/>
    <d v="2016-09-30T00:00:00"/>
    <n v="52.1"/>
    <m/>
    <n v="0"/>
    <n v="0"/>
    <n v="0"/>
    <n v="52.1"/>
    <m/>
    <m/>
  </r>
  <r>
    <x v="89"/>
    <s v="ANTIOQUIA"/>
    <x v="1"/>
    <s v="Hallazgo N°34. Aportes a la Seguridad Social (A- D - Mintrabajo). Antioquia_x000a__x000a_El Manual de Contratación, en su Título III, Fase Contractual, numeral 21.2 Requisitos de ejecución, en el párrafo 5. Establece: “…para la ejecución, el contratista deberá acreditar que se encuentra al día en el pago de aportes parafiscales correspondientes al Sistema de Seguridad Social Integral, así como los propios del Sena, ICBF y Cajas de Compensación Familiar, cuando corresponda”..Ver. Texto Completo- Informe CGR._x000a__x000a_No obstante, de la muestra seleccionada, en los expedientes de los contratos de Aporte N°s 5-359, 5-361, 367, 5-378, 5-379, 5-380, 5-381, 5-498, 5-956, y 5-960, no se encontró copias de los pagos a la seguridad social de los empleados y pago de parafiscales...Ver. Texto Completo- Informe CGR."/>
    <s v="No permite determinar a ciencia cierta si el contratista se encontraba al día con dichos aportes, con el riesgo de que en un momento dado el ICBF, se vea avocado en posibles demandas laborales. "/>
    <s v="Verificar  de manera aleatoria el cumplimiento de los requisitos legales del proceso contractual por parte del Grupo Jurídico a los contratos  de  Aporte suscritos en las vigencias 2015 y 2016 "/>
    <s v="Revisar y verificar de manera aleatori100 expedientes de los Contratos de Aporte suscritos por delCBF Regional Antioquia para las vigencias 2015 y 2016_x000a__x000a_"/>
    <s v="Expedientes Contractuales_x000a_"/>
    <n v="100"/>
    <d v="2015-10-01T00:00:00"/>
    <d v="2016-09-30T00:00:00"/>
    <n v="52.1"/>
    <m/>
    <n v="0"/>
    <n v="0"/>
    <n v="0"/>
    <n v="52.1"/>
    <m/>
    <m/>
  </r>
  <r>
    <x v="90"/>
    <s v="ANTIOQUIA"/>
    <x v="1"/>
    <s v="Hallazgo N°36. Publicación Sistema Electrónico para la Contratación Pública SECOP (A-D). Sede Nacional, Antioquia, Cundinamarca, Guaviare y Nariño _x000a__x000a_El Manual de Contratación del ICBF adoptado mediante Resolución 2690 de 2012, en su numeral 1.4.3 establece dentro de las funciones del profesional designado por el Director Regional como responsable de la actividad contractual...Ver. Texto Completo- Informe CGR._x000a__x000a_No obstante se observó que de la muestra seleccionada los expedientes de los contratos vigencia 2014: Ver. Texto Completo- Informe CGR."/>
    <s v="Situación presentada por deficiencias de control en el proceso de contratación, con el riesgo de que no se dé la transparencia en dicho proceso._x000a__x000a_"/>
    <s v="Depurar y revisar las públicaciones realizadas de toda la  contratación 2014, teniendo como muestra y base guía el FUC de Antioquia / Año 2014 _x000a__x000a_"/>
    <s v="Realizar un Informe, como resultado de cotejar las publicaciones existentes en el SECOP con la información Registrada en el FUC, relacionando todos los contratos objetos del hallazgo_x000a__x000a_"/>
    <s v="Informe de Seguimiento_x000a_Registro FUC y Registro SECOP"/>
    <n v="1"/>
    <d v="2015-10-01T00:00:00"/>
    <d v="2016-09-30T00:00:00"/>
    <n v="52.1"/>
    <m/>
    <n v="0"/>
    <n v="0"/>
    <n v="0"/>
    <n v="52.1"/>
    <m/>
    <m/>
  </r>
  <r>
    <x v="90"/>
    <s v="ANTIOQUIA"/>
    <x v="1"/>
    <s v="Hallazgo N°36. Publicación Sistema Electrónico para la Contratación Pública SECOP (A-D). Sede Nacional, Antioquia, Cundinamarca, Guaviare y Nariño _x000a__x000a_El Manual de Contratación del ICBF adoptado mediante Resolución 2690 de 2012, en su numeral 1.4.3 establece dentro de las funciones del profesional designado por el Director Regional como responsable de la actividad contractual...Ver. Texto Completo- Informe CGR._x000a__x000a_No obstante se observó que de la muestra seleccionada los expedientes de los contratos vigencia 2014: Ver. Texto Completo- Informe CGR."/>
    <s v="Situación presentada por deficiencias de control en el proceso de contratación, con el riesgo de que no se dé la transparencia en dicho proceso._x000a__x000a_"/>
    <s v="Realizar Control  a la publicación de los contratos de la Regional Antioquia en el SECOP"/>
    <s v="Realizar un Informe trimestral de seguimiento, como resultado de cotejar las publicaciones existentes en el SECOP con la información Registrada en el FUC para las vigencias 2015 y 2016._x000a__x000a_"/>
    <s v="Informe de Seguimiento_x000a_"/>
    <n v="4"/>
    <d v="2015-10-01T00:00:00"/>
    <d v="2016-09-30T00:00:00"/>
    <n v="52.1"/>
    <m/>
    <n v="0"/>
    <n v="0"/>
    <n v="0"/>
    <n v="52.1"/>
    <m/>
    <m/>
  </r>
  <r>
    <x v="91"/>
    <s v="ANTIOQUIA"/>
    <x v="1"/>
    <s v="Hallazgo N°41. Ejecución presupuestal de proyectos (A). Antioquia y Atlántico _x000a__x000a_ElPlan de Acción Institucional es la herramienta de formulación de los proyectos, compromisos, programas, metas e indicadores que miden la gestión y resultados de la Regional...Ver. Texto Completo- Informe CGR._x000a__x000a_encontraron los siguientes proyectos que arrojaron compromisos y obligaciones bajos: _x000a_- Asistencia para el fortalecimiento del Sistema Nacional de Bienestar Familiar-SNBF...Ver. Texto Completo- Informe CGR._x000a_- Desarrollar acciones de promoción y prevención en el marco de la política de seguridad alimentaria y nutricional en el territorio nacional...Ver. Texto Completo- Informe CGR."/>
    <s v="Lo anterior debido a deficiencias de gestión administrativa de los responsables de ejecutar los recursos de los proyectos, lo que trae como consecuencia debilidades en la proyección del presupuesto con el riesgo que no se cumpla con las metas proyectadas en el plan de acción institucional y la línea de la política administrativa-DAFP."/>
    <s v="Verificar por parte del Grupo Administrativo y el SNBF la ejecución de los recursos asignados a los proyectos objetos del hallazgo: asistencia para el fortalecimiento del sistema nacional del Bienestar familiar SNBF, Desarrollar acciones de promoción y prevención en el marco de la política de seguridad y capacitación al personal del ICBF "/>
    <s v="Realizar un informe, resultado de la verificación y ejecución  de los proyectos objeto del hallazgo"/>
    <s v="Informes ejecución"/>
    <n v="1"/>
    <d v="2015-10-01T00:00:00"/>
    <d v="2016-09-30T00:00:00"/>
    <n v="52.1"/>
    <m/>
    <n v="0"/>
    <n v="0"/>
    <n v="0"/>
    <n v="52.1"/>
    <m/>
    <m/>
  </r>
  <r>
    <x v="91"/>
    <s v="ANTIOQUIA"/>
    <x v="1"/>
    <s v="Hallazgo N°41. Ejecución presupuestal de proyectos (A). Antioquia y Atlántico _x000a__x000a_ElPlan de Acción Institucional es la herramienta de formulación de los proyectos, compromisos, programas, metas e indicadores que miden la gestión y resultados de la Regional...Ver. Texto Completo- Informe CGR._x000a__x000a_encontraron los siguientes proyectos que arrojaron compromisos y obligaciones bajos: _x000a_- Asistencia para el fortalecimiento del Sistema Nacional de Bienestar Familiar-SNBF...Ver. Texto Completo- Informe CGR._x000a_- Desarrollar acciones de promoción y prevención en el marco de la política de seguridad alimentaria y nutricional en el territorio nacional...Ver. Texto Completo- Informe CGR."/>
    <s v="Lo anterior debido a deficiencias de gestión administrativa de los responsables de ejecutar los recursos de los proyectos, lo que trae como consecuencia debilidades en la proyección del presupuesto con el riesgo que no se cumpla con las metas proyectadas en el plan de acción institucional y la línea de la política administrativa-DAFP."/>
    <s v="Hacer  seguimiento y control a la Planeación y Ejecución del Presupuesto de la Regional _x000a__x000a__x000a_"/>
    <s v="Realizar seguimiento y control a la Planeación y Ejecución del Presupuesto Regional  mensualmente en el Comité Básico de Dirección_x000a__x000a__x000a__x000a_"/>
    <s v="Acta de Comité_x000a_"/>
    <n v="12"/>
    <d v="2015-10-01T00:00:00"/>
    <d v="2016-09-30T00:00:00"/>
    <n v="52.1"/>
    <m/>
    <n v="0"/>
    <n v="0"/>
    <n v="0"/>
    <n v="52.1"/>
    <m/>
    <m/>
  </r>
  <r>
    <x v="92"/>
    <s v="ANTIOQUIA"/>
    <x v="1"/>
    <s v="Hallazgo N°60. Acta de inicio (A). Antioquia_x000a__x000a_El Título III, Fase Contractual, el numeral 21.2 Requisitos de ejecución, en el párrafo 5. Establece: “En los casos que sea necesario se suscribirá un acta de inicio, a saber, en los contratos de tracto sucesivo….”. De la muestra seleccionada, en los expedientes de los contratos de Aporte N° 5-960, 5-967 y 5-991, no se encontró el acta de inicio del contrato.  _x000a_"/>
    <s v="Lo anterior por deficiencias de control y seguimiento a la ejecución contractual, lo que no permite determinar a la fecha de iniciación del contrato, con el riesgo de que se paguen aportes por períodos no ejecutados o cumplidos."/>
    <s v="Establecer un cuadro de control con los contratos de Aportes celebrados, en el que se plasme la fecha de suscripción del mismo y la fecha de legalización  de tal manera que sea la directriz para el inicio de cada contratista._x000a__x000a_"/>
    <s v="Realizar seguimiento trimestral en cuadro de excell a los contratos de Aportes celebrados durante la vigencia de 2014 y 2015_x000a_"/>
    <s v="Cuadro de Control "/>
    <n v="4"/>
    <d v="2015-10-01T00:00:00"/>
    <d v="2016-09-30T00:00:00"/>
    <n v="52.1"/>
    <m/>
    <n v="0"/>
    <n v="0"/>
    <n v="0"/>
    <n v="52.1"/>
    <m/>
    <m/>
  </r>
  <r>
    <x v="92"/>
    <s v="ANTIOQUIA"/>
    <x v="1"/>
    <s v="Hallazgo N°60. Acta de inicio (A). Antioquia_x000a__x000a_El Título III, Fase Contractual, el numeral 21.2 Requisitos de ejecución, en el párrafo 5. Establece: “En los casos que sea necesario se suscribirá un acta de inicio, a saber, en los contratos de tracto sucesivo….”. De la muestra seleccionada, en los expedientes de los contratos de Aporte N° 5-960, 5-967 y 5-991, no se encontró el acta de inicio del contrato.  _x000a_"/>
    <s v="Lo anterior por deficiencias de control y seguimiento a la ejecución contractual, lo que no permite determinar a la fecha de iniciación del contrato, con el riesgo de que se paguen aportes por períodos no ejecutados o cumplidos."/>
    <s v="Verificar  de manera aleatoria el cumplimiento de los requisitos legales del proceso contractual por parte del Grupo Jurídico a los contratos  de  Aporte suscritos en las vigencias 2015 y 2016 "/>
    <s v="Revisar y verificar de manera aleatoria 100 expedientes de los Contratos de Aporte suscritos por delCBF Regional Antioquia para las vigencias 2015 y 2016_x000a__x000a_"/>
    <s v="Expedientes Contractuales_x000a_"/>
    <n v="100"/>
    <d v="2015-10-01T00:00:00"/>
    <d v="2016-09-30T00:00:00"/>
    <n v="52.1"/>
    <m/>
    <n v="0"/>
    <n v="0"/>
    <n v="0"/>
    <n v="52.1"/>
    <m/>
    <m/>
  </r>
  <r>
    <x v="93"/>
    <s v="ANTIOQUIA"/>
    <x v="1"/>
    <s v="Hallazgo N°82. Vencimiento bienestarina (A). Antioquia_x000a__x000a_La Guía sobre buenas prácticas de manipulación de bienestarina y alimentos de alto valor nutricional en las bodegas y sitios de almacenamiento ICBF (G3.MPM4 del 11/02/13) en su numeral 3.3 establece dentro de las “acciones preventivas durante el proceso de almacenamiento”, el Control de existencias y fechas de vencimiento._x000a__x000a_En la Bodega de almacenamiento del Municipio de Santa Rosa se Osos, revisado el inventario se pudo evidenciar la existencia de cinco (5) bolsas de bienestarina vencidas así: Dos (2) bolsas que vencieron el 20 de abril de 2015, correspondientes al lote No. 0000995183, y Tres (3) bolsas que vencieron el 24 de abril de 2015, correspondientes al lote No. 0000989774. _x000a__x000a__x000a_"/>
    <s v="Lo anterior por deficiencias de control en la entrega de la misma, lo que no permitió la entrega oportuna y así evitar dicho vencimiento."/>
    <s v="Verificar el cumplimiento del  Plan de  visitas de seguimiento y control a todos los puntos  de entrega de la Bienestarina para el 4 trimestre 2015 y el 1 - 2 y 3 trimestre de 2016, para controlar que el producto se esté entregando en forma oportuna a los beneficiarios_x000a__x000a_"/>
    <s v="Realizar y Enviar informe trimestral de seguimiento con las actuaciones realizadas frente a las novedades que afecten el producto o lo pongan en riesgo al Grupo de Asistencia Técnica de la Regional."/>
    <s v="Informe de Visitas"/>
    <n v="4"/>
    <d v="2015-10-01T00:00:00"/>
    <d v="2016-09-30T00:00:00"/>
    <n v="52.1"/>
    <m/>
    <n v="0"/>
    <n v="0"/>
    <n v="0"/>
    <n v="52.1"/>
    <m/>
    <m/>
  </r>
  <r>
    <x v="93"/>
    <s v="ANTIOQUIA"/>
    <x v="1"/>
    <s v="Hallazgo N°82. Vencimiento bienestarina (A). Antioquia_x000a__x000a_La Guía sobre buenas prácticas de manipulación de bienestarina y alimentos de alto valor nutricional en las bodegas y sitios de almacenamiento ICBF (G3.MPM4 del 11/02/13) en su numeral 3.3 establece dentro de las “acciones preventivas durante el proceso de almacenamiento”, el Control de existencias y fechas de vencimiento._x000a__x000a_En la Bodega de almacenamiento del Municipio de Santa Rosa se Osos, revisado el inventario se pudo evidenciar la existencia de cinco (5) bolsas de bienestarina vencidas así: Dos (2) bolsas que vencieron el 20 de abril de 2015, correspondientes al lote No. 0000995183, y Tres (3) bolsas que vencieron el 24 de abril de 2015, correspondientes al lote No. 0000989774. _x000a__x000a__x000a_"/>
    <s v="Lo anterior por deficiencias de control en la entrega de la misma, lo que no permitió la entrega oportuna y así evitar dicho vencimiento."/>
    <s v="Establecer un plan de mejora que incluyan acciones inmediatas y programa de seguimiento para la verificación de los compromisos adquiridos por los responsables"/>
    <s v="Realizar informe trimestral, resultado de la revisión del avance y cumplimiento de los planes de mejora "/>
    <s v="Informe de Seguimiento"/>
    <n v="4"/>
    <d v="2015-10-01T00:00:00"/>
    <d v="2016-09-30T00:00:00"/>
    <n v="52.1"/>
    <m/>
    <n v="0"/>
    <n v="0"/>
    <n v="0"/>
    <n v="52.1"/>
    <m/>
    <m/>
  </r>
  <r>
    <x v="94"/>
    <s v="ANTIOQUIA"/>
    <x v="1"/>
    <s v="Hallazgo N°83. Seguimiento a contratos en ejecución (A). Antioquia_x000a__x000a_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Ver. Texto Completo- Informe CGR._x000a__x000a_En las visitas realizadas a los diferentes CDI y Hogares Infantiles, de los contratos de aporte que se encuentran en ejecución de la vigencia 2014 se encontraron las siguientes inconsistencias. _x000a__x000a_- CDI Rondas y Aromas del Municipio de Santa Rosa de Osos...Ver. Texto Completo- Informe CGR. _x000a_- Los CDI Mundo Mágico Sedes I, II y III del Municipio de:...Ver. Texto Completo- Informe CGR. _x000a_- CDI Colorín Colorete Municipio de Marinilla...Ver. Texto Completo- Informe CGR. _x000a_- CDI Arco Iris del Municipio de Marinilla...Ver. Texto Completo- Informe CGR. _x000a_- El CDI carrusel, Sede VI sector la Pereira Municipio de Rionegro...Ver. Texto Completo- Informe CGR. "/>
    <s v="Lo anterior por deficiencias de supervisión y control al momento de asignar el contrato, poniendo en riesgo la integridad y atención de los niños y niñas._x000a__x000a_"/>
    <s v="Verificar el cumplimiento del  Plan de  visitas de seguimiento y control a todos los CDI de la Regional para el 4 trimestre 2015 y el 1 - 2 y 3 trimestre de 2016, para la revisión del estado de la infraestructura _x000a__x000a_"/>
    <s v="Realizar informe trimestral de seguimiento con las novedades encontradas en la infraestructura de los 47 CDI de la Regional "/>
    <s v="Informe de Visitas"/>
    <n v="4"/>
    <d v="2015-10-01T00:00:00"/>
    <d v="2016-09-30T00:00:00"/>
    <n v="52.1"/>
    <m/>
    <n v="0"/>
    <n v="0"/>
    <n v="0"/>
    <n v="52.1"/>
    <m/>
    <m/>
  </r>
  <r>
    <x v="94"/>
    <s v="ANTIOQUIA"/>
    <x v="1"/>
    <s v="Hallazgo N°83. Seguimiento a contratos en ejecución (A). Antioquia_x000a__x000a_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Ver. Texto Completo- Informe CGR._x000a__x000a_En las visitas realizadas a los diferentes CDI y Hogares Infantiles, de los contratos de aporte que se encuentran en ejecución de la vigencia 2014 se encontraron las siguientes inconsistencias. _x000a__x000a_- CDI Rondas y Aromas del Municipio de Santa Rosa de Osos...Ver. Texto Completo- Informe CGR. _x000a_- Los CDI Mundo Mágico Sedes I, II y III del Municipio de:...Ver. Texto Completo- Informe CGR. _x000a_- CDI Colorín Colorete Municipio de Marinilla...Ver. Texto Completo- Informe CGR. _x000a_- CDI Arco Iris del Municipio de Marinilla...Ver. Texto Completo- Informe CGR. _x000a_- El CDI carrusel, Sede VI sector la Pereira Municipio de Rionegro...Ver. Texto Completo- Informe CGR. "/>
    <s v="Lo anterior por deficiencias de supervisión y control al momento de asignar el contrato, poniendo en riesgo la integridad y atención de los niños y niñas._x000a__x000a_"/>
    <s v="Establecer un plan de mejora que incluyan acciones inmediatas y programa de seguimiento para la verificación de los compromisos adquiridos por los responsables"/>
    <s v="Realizar informe trimestral, resultado de la revisión del avance y cumplimiento de los planes de mejora suscritos"/>
    <s v="Informe de Seguimiento"/>
    <n v="4"/>
    <d v="2015-10-01T00:00:00"/>
    <d v="2016-09-30T00:00:00"/>
    <n v="52.1"/>
    <m/>
    <n v="0"/>
    <n v="0"/>
    <n v="0"/>
    <n v="52.1"/>
    <m/>
    <m/>
  </r>
  <r>
    <x v="94"/>
    <s v="ANTIOQUIA"/>
    <x v="1"/>
    <s v="Hallazgo N°83. Seguimiento a contratos en ejecución (A). Antioquia_x000a__x000a_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Ver. Texto Completo- Informe CGR._x000a__x000a_En las visitas realizadas a los diferentes CDI y Hogares Infantiles, de los contratos de aporte que se encuentran en ejecución de la vigencia 2014 se encontraron las siguientes inconsistencias. _x000a__x000a_- CDI Rondas y Aromas del Municipio de Santa Rosa de Osos...Ver. Texto Completo- Informe CGR. _x000a_- Los CDI Mundo Mágico Sedes I, II y III del Municipio de:...Ver. Texto Completo- Informe CGR. _x000a_- CDI Colorín Colorete Municipio de Marinilla...Ver. Texto Completo- Informe CGR. _x000a_- CDI Arco Iris del Municipio de Marinilla...Ver. Texto Completo- Informe CGR. _x000a_- El CDI carrusel, Sede VI sector la Pereira Municipio de Rionegro...Ver. Texto Completo- Informe CGR. "/>
    <s v="Lo anterior por deficiencias de supervisión y control al momento de asignar el contrato, poniendo en riesgo la integridad y atención de los niños y niñas._x000a__x000a_"/>
    <s v="Verificar a quien le corresponde realizar el mantenimiento de las infraestructuras de los CDI, a la vez exigir a los operadores el cumplimiento de las obligaciones pactadas en los contratos y a la vez realicen seguimiento a los mismos "/>
    <s v="Realizar visitas trimestrales, para observar la situación de la infraestructura de los 47 CDI y si es del caso suscribir planes de mejora_x000a__x000a__x000a_"/>
    <s v="Informes de visitas y seguimiento_x000a_"/>
    <n v="4"/>
    <d v="2015-10-01T00:00:00"/>
    <d v="2016-09-30T00:00:00"/>
    <n v="52.1"/>
    <m/>
    <n v="0"/>
    <n v="0"/>
    <n v="0"/>
    <n v="52.1"/>
    <m/>
    <m/>
  </r>
  <r>
    <x v="94"/>
    <s v="ANTIOQUIA"/>
    <x v="1"/>
    <s v="Hallazgo N°83. Seguimiento a contratos en ejecución (A). Antioquia_x000a__x000a_El manual operativo MO1.MP1, “Servicio de Educación inicial, Cuidado y Nutrición en el marco de la Atención Integral para la primera Infancia” establecido por el ICBF y adoptada por la entidad mediante Resolución N°5828 del 14 de octubre de 2014, Establece las condiciones mínimas que deben contener los espacios donde se brinda la atención así:.. Ver. Texto Completo- Informe CGR._x000a__x000a_En las visitas realizadas a los diferentes CDI y Hogares Infantiles, de los contratos de aporte que se encuentran en ejecución de la vigencia 2014 se encontraron las siguientes inconsistencias. _x000a__x000a_- CDI Rondas y Aromas del Municipio de Santa Rosa de Osos...Ver. Texto Completo- Informe CGR. _x000a_- Los CDI Mundo Mágico Sedes I, II y III del Municipio de:...Ver. Texto Completo- Informe CGR. _x000a_- CDI Colorín Colorete Municipio de Marinilla...Ver. Texto Completo- Informe CGR. _x000a_- CDI Arco Iris del Municipio de Marinilla...Ver. Texto Completo- Informe CGR. _x000a_- El CDI carrusel, Sede VI sector la Pereira Municipio de Rionegro...Ver. Texto Completo- Informe CGR. "/>
    <s v="Lo anterior por deficiencias de supervisión y control al momento de asignar el contrato, poniendo en riesgo la integridad y atención de los niños y niñas._x000a__x000a_"/>
    <s v="Establecer un plan de mejora que incluyan acciones inmediatas y programa de seguimiento para la verificación de los compromisos adquiridos por los responsables de los CDI"/>
    <s v="Realizar informe trimestral, resultado de la revisión del avance y cumplimiento de los planes de mejora suscritos"/>
    <s v="Informe de Seguimiento"/>
    <n v="4"/>
    <d v="2015-10-01T00:00:00"/>
    <d v="2016-09-30T00:00:00"/>
    <n v="52.1"/>
    <m/>
    <n v="0"/>
    <n v="0"/>
    <n v="0"/>
    <n v="52.1"/>
    <m/>
    <m/>
  </r>
  <r>
    <x v="95"/>
    <s v="ANTIOQUIA"/>
    <x v="1"/>
    <s v="Hallazgo N°125. Indicadores y metas (A). Antioquia, Atlántico, Bogotá, Cundinamarca y Huila_x000a__x000a_Indicadores críticos:_x000a__x000a_El Sistema Integral de Monitoreo y Evaluación Institucional-SIMEI contiene los indicadores del tablero de control, las metas del plan de gestión institucional y los compromisos formulados. _x000a__x000a_El Tablero de Control es una herramienta que permite medir los resultados de una organización, además sirve de insumo para el seguimiento a los indicadores del Plan de Acción, del PII, de los objetivos del SIGE y línea de la Política DAFP y en general mostrar el avance y alarmas frente a la gestión y resultados del Instituto Colombiano de Bienestar Familiar. _x000a__x000a_Analizado y verificado el Tablero de Control de Indicadores se encontró que el avance de la Regional se encuentra en un 83% según los resultados por ámbito de evaluación (Resultado 79%, Producto 92% y Gestión 80%); requiere mejora en 2 de los 3 grupos de indicadores y los indicadores que cerraron la vigencia 2014 en estado crítico son los siguientes:...Ver (Cuadro No. 119)_x000a__x000a_"/>
    <s v="Lo anterior, debido a debilidades de gestión administrativa en los Macroprocesos de Gestión para la Protección, Gestión Soporte, Gestión Servicio y Atención y Aseguramiento de Standares, lo que trae como consecuencia que el ICBF- Regional Antioquia se afecte en el cumplimiento de su misión institucional."/>
    <s v="Verificar por parte de la Coordinación de Planeación que se cumpla con el Plan de acción definido por las Áreas Misionales y de Apoyo de la Regional"/>
    <s v="Realizar seguimiento y control a los indicadores del Tablero de control de procesos TCP mensualmente en el Comité Básico de Dirección y si es necesario suscribir plan de mejora_x000a__x000a__x000a__x000a_"/>
    <s v="Actas de Comité_x000a_Informe de seguimiento _x000a_"/>
    <n v="24"/>
    <d v="2015-10-01T00:00:00"/>
    <d v="2016-09-30T00:00:00"/>
    <n v="52.1"/>
    <m/>
    <n v="0"/>
    <n v="0"/>
    <n v="0"/>
    <n v="52.1"/>
    <m/>
    <m/>
  </r>
  <r>
    <x v="95"/>
    <s v="ANTIOQUIA"/>
    <x v="1"/>
    <s v="Hallazgo N°125. Indicadores y metas (A). Antioquia, Atlántico, Bogotá, Cundinamarca y Huila_x000a__x000a_Indicadores críticos:_x000a__x000a_El Sistema Integral de Monitoreo y Evaluación Institucional-SIMEI contiene los indicadores del tablero de control, las metas del plan de gestión institucional y los compromisos formulados. _x000a__x000a_El Tablero de Control es una herramienta que permite medir los resultados de una organización, además sirve de insumo para el seguimiento a los indicadores del Plan de Acción, del PII, de los objetivos del SIGE y línea de la Política DAFP y en general mostrar el avance y alarmas frente a la gestión y resultados del Instituto Colombiano de Bienestar Familiar. _x000a__x000a_Analizado y verificado el Tablero de Control de Indicadores se encontró que el avance de la Regional se encuentra en un 83% según los resultados por ámbito de evaluación (Resultado 79%, Producto 92% y Gestión 80%); requiere mejora en 2 de los 3 grupos de indicadores y los indicadores que cerraron la vigencia 2014 en estado crítico son los siguientes:...Ver (Cuadro No. 119)_x000a__x000a_"/>
    <s v="Lo anterior, debido a debilidades de gestión administrativa en los Macroprocesos de Gestión para la Protección, Gestión Soporte, Gestión Servicio y Atención y Aseguramiento de Standares, lo que trae como consecuencia que el ICBF- Regional Antioquia se afecte en el cumplimiento de su misión institucional."/>
    <s v="Fortalecer en el manejo y la gestión del Tablero de Control de Procesos TCP a los Promotores EPICOS de la Regional"/>
    <s v="Realizar capacitación a los 18 Promotores EPICO, en el manejo y la gestión de estrategías del TCP "/>
    <s v="F11 PR2 MPA1 P1 Listado de Asistencia de Eventos Externos v1.xlsx_x000a_F4 PR2 MPA1 P1 Ficha de Esctructuración v3.xlsx_x000a_F1 PR2 MPA1 P1 Formato seguimiento PIC v8_x000a_ F3.PR2.MPA1.P1 Formarto Impacto de la capacitación v1.xls_x000a_ F5.PR2.MPA1.P1 Encuesta de Satisfacción v3.xlsx_x000a_F6 PR2 MPA1 P1 Carta de Compromiso v5.xlsx_x000a_F7.PR2.MPA1.P1 Evaluación de Eficacia v4._x000a_"/>
    <n v="7"/>
    <d v="2015-10-01T00:00:00"/>
    <d v="2016-09-30T00:00:00"/>
    <n v="52.1"/>
    <m/>
    <n v="0"/>
    <n v="0"/>
    <n v="0"/>
    <n v="52.1"/>
    <m/>
    <m/>
  </r>
  <r>
    <x v="96"/>
    <s v="ANTIOQUIA"/>
    <x v="1"/>
    <s v="Hallazgo N°133. Pago de intereses moratorios (A - F - D). Antioquia_x000a__x000a_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Ver. Texto Completo- Informe CGR._x000a__x000a_No obstante, el proceso de reparación directa radicado bajo el número 05001333101720070015700, que concluyó con el fallo de segunda instancia en contra del ICBF proferido el 8 de mayo de 2013 y ejecutoriado el día 24 de mayo de 2013...Ver. Texto Completo- Informe CGR._x000a__x000a_De igual forma, el proceso de reparación directa No. 05001333102920070010801, que concluyó con el fallo de segunda instancia en contra del ICBF, proferido el 18 de septiembre de 2013 y ejecutoriado el 7 de octubre de 2013...er. Texto Completo- Informe CGR...Ver. Texto Completo- Informe CGR."/>
    <s v="Lo anterior, debido a deficiencias en la gestión y falta de oportunidad en el proceso de pago de sentencias, generando un daño patrimonial en cuantía de $39.521.739"/>
    <s v="Ejercer un control efectivo y seguimiento a la asignacion de los recursos para el pago de sentencias y conciliaciones  "/>
    <s v="Registrar en un cuadro control mensualmente los procesos ejecutivos que a la fecha tienen fallo ejecutoriado de tal manera que se pueda evidenciar la fecha de la providencia y el correo electrónico que pone en conocimiento a la Sede Nacional del procedimiento del pago y así llevar la trazabilidad de procesos ejecutivos. ( procesos de repacion directa, pagos de sentencias..)_x000a__x000a_"/>
    <s v="Cuadro Excell _x000a_"/>
    <n v="12"/>
    <d v="2015-10-01T00:00:00"/>
    <d v="2016-09-30T00:00:00"/>
    <n v="52.1"/>
    <m/>
    <n v="0"/>
    <n v="0"/>
    <n v="0"/>
    <n v="52.1"/>
    <m/>
    <m/>
  </r>
  <r>
    <x v="96"/>
    <s v="ANTIOQUIA"/>
    <x v="1"/>
    <s v="Hallazgo N°133. Pago de intereses moratorios (A - F - D). Antioquia_x000a__x000a_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Ver. Texto Completo- Informe CGR._x000a__x000a_No obstante, el proceso de reparación directa radicado bajo el número 05001333101720070015700, que concluyó con el fallo de segunda instancia en contra del ICBF proferido el 8 de mayo de 2013 y ejecutoriado el día 24 de mayo de 2013...Ver. Texto Completo- Informe CGR._x000a__x000a_De igual forma, el proceso de reparación directa No. 05001333102920070010801, que concluyó con el fallo de segunda instancia en contra del ICBF, proferido el 18 de septiembre de 2013 y ejecutoriado el 7 de octubre de 2013...er. Texto Completo- Informe CGR...Ver. Texto Completo- Informe CGR."/>
    <s v="Lo anterior, debido a deficiencias en la gestión y falta de oportunidad en el proceso de pago de sentencias, generando un daño patrimonial en cuantía de $39.521.739"/>
    <s v="Hacer seguimiento quincenal, por parte de la coordinación Jurídica  mediante Comités Estratrégicos de contratación, de tal manera que los compromisos adquiridos en éstos sean revisados en el próximo comité pudiendo finiquitar pagos o por el contrario solcializar el curso del proceso ejecutivo. Previamente a  realizar el Comitese debera llevar una relación de todos los procesos que se van a estudiar o analizar que tengan pagos de sentencias o aquellos procesos que tengan fallos y que sus intereses no lleguen a ser moratorios,."/>
    <s v="Realizar quincenalmente Comités Estrategicos de Contratacion, dejando compromisos por deficiencias encontradas en los procesos verificados y revision en los proximos comites. Llevar una relacion de todos los procesos que se van a estudiar o analizar que tengan pagos de sentencias o aquellos procesos que tengan fallos y que sus intereses no lleguen a ser moratorios"/>
    <s v="Actas de Comités Estrategicos_x000a_"/>
    <n v="24"/>
    <d v="2015-10-01T00:00:00"/>
    <d v="2016-09-30T00:00:00"/>
    <n v="52.1"/>
    <m/>
    <n v="0"/>
    <n v="0"/>
    <n v="0"/>
    <n v="52.1"/>
    <m/>
    <m/>
  </r>
  <r>
    <x v="97"/>
    <s v="ANTIOQUIA"/>
    <x v="1"/>
    <s v="Hallazgo N°136. Acción de repetición (A - D). Antioquia_x000a__x000a_El Artículo 2de laLey678de2001 definelaacción de repetición como: una acción civil de carácter patrimonial que deberá ejercerse en contra del servidor o ex servidor público que como consecuencia de su conducta dolosa o gravemente culposa haya dado reconocimiento indemnizatorio por parte del Estado, proveniente de una condena, conciliación u otra forma de terminación de un conflicto. (…)”...Ver. Texto Completo- Informe CGR._x000a__x000a_No obstante se observó lo siguiente:_x000a_- Frente al proceso No. 05001333102920070010801...Ver. Texto Completo- Informe CGR._x000a_- En el caso del Proceso No. 05001233100020040497801...Ver. Texto Completo- Informe CGR."/>
    <s v="Lo anterior, debido a deficiencias de control interno en el seguimiento a los procesos judiciales, poniendo en riesgo la recuperación de los recursos de la entidad"/>
    <s v="Ejercer un control efectivo y seguimienhto a los procesos judiciales y la oportunidad y cumpliento del plazo para estudiar las acciones de repeticion._x000a__x000a_"/>
    <s v="Actualizar mensualmente un Cuadro de Control con seguimiento de procesos de acciones de repeticion por parte de los abogados_x000a__x000a_"/>
    <s v="Cuadro Control"/>
    <n v="12"/>
    <d v="2015-10-01T00:00:00"/>
    <d v="2016-09-30T00:00:00"/>
    <n v="52.1"/>
    <m/>
    <n v="0"/>
    <n v="0"/>
    <n v="0"/>
    <n v="52.1"/>
    <m/>
    <m/>
  </r>
  <r>
    <x v="97"/>
    <s v="ANTIOQUIA"/>
    <x v="1"/>
    <s v="Hallazgo N°136. Acción de repetición (A - D). Antioquia_x000a__x000a_El Artículo 2de laLey678de2001 definelaacción de repetición como: una acción civil de carácter patrimonial que deberá ejercerse en contra del servidor o ex servidor público que como consecuencia de su conducta dolosa o gravemente culposa haya dado reconocimiento indemnizatorio por parte del Estado, proveniente de una condena, conciliación u otra forma de terminación de un conflicto. (…)”...Ver. Texto Completo- Informe CGR._x000a__x000a_No obstante se observó lo siguiente:_x000a_- Frente al proceso No. 05001333102920070010801...Ver. Texto Completo- Informe CGR._x000a_- En el caso del Proceso No. 05001233100020040497801...Ver. Texto Completo- Informe CGR."/>
    <s v="Lo anterior, debido a deficiencias de control interno en el seguimiento a los procesos judiciales, poniendo en riesgo la recuperación de los recursos de la entidad"/>
    <s v="Hacer seguimiento y control, por parte de la coordinación Jurídica  mediante Comités Estratrégicos de contratación, de tal manera que los compromisos adquiridos en éstos sean revisados en el próximo comité pudiendo finiquitar pagos o por el contrario solcializar el curso del proceso ejecutivo.   Acciones de repeticion_x000a__x000a__x000a_"/>
    <s v="Hacer Comités Estratregicos de Contratación quincenal, de tal manera que los compromisos adquiridos sean revisados en el próximo comité para finiquitar pagos o por el contrario socializar el curso del proceso ejecutivo y de las acciones de repeticion de las vigencias 2015 y 2016_x000a__x000a_"/>
    <s v="Actas de Comités Estrategicos"/>
    <n v="24"/>
    <d v="2015-10-01T00:00:00"/>
    <d v="2016-09-30T00:00:00"/>
    <n v="52.1"/>
    <m/>
    <n v="0"/>
    <n v="0"/>
    <n v="0"/>
    <n v="52.1"/>
    <m/>
    <m/>
  </r>
  <r>
    <x v="98"/>
    <s v="ANTIOQUIA"/>
    <x v="1"/>
    <s v="Hallazgo N°137. Procesos de jurisdicción coactiva (A - D). Antioquia y Guajira _x000a__x000a_Investigación de bienes_x000a__x000a_En el proceso de jurisdicción coactiva deben aplicarse los principios de eficacia y celeridad propios de la función administrativa, señalados en los artículos 209 de la Constitución Política y 3º del CPACA...Ver. Texto Completo- Informe CGR._x000a__x000a_En los procesos que se relacionan en el siguiente cuadro, terminaron por prescripción de la obligación durante la vigencia 2014, en los cuales se evidenció inactividad en la labor de investigación a cargo del ICBF sobre los datos del deudor y sus bienes... Ver (Cuadro No.131)"/>
    <s v="Lo anterior debido a deficiencias en la gestión, control y seguimiento a los procesos de jurisdicción coactiva, lo cual no permite establecer de manera oportuna la capacidad del deudor de asumir la obligación a favor del ICBF y por ende la recuperación de los recursos. _x000a__x000a_"/>
    <s v="Realizar un cuadro de control con los 213 procesos de jurisdicción coactiva,  que a 30-09-2015 tiene la Regional, de tal manera que se pueda realizar trazabilidad de los mismos. _x000a__x000a_"/>
    <s v="Llevar y actualizar mensualmente Cuadro de control de seguimiento de procesos de jurisdicción coactiva,  si se encuentran deficiencias en el procesos de esa verificacion se debe dejar un plan de acciones de mejora por parte de quien lo va a realizar."/>
    <s v="Cuadro Control"/>
    <n v="12"/>
    <d v="2015-10-01T00:00:00"/>
    <d v="2016-09-30T00:00:00"/>
    <n v="52.1"/>
    <m/>
    <n v="0"/>
    <n v="0"/>
    <n v="0"/>
    <n v="52.1"/>
    <m/>
    <m/>
  </r>
  <r>
    <x v="98"/>
    <s v="ANTIOQUIA"/>
    <x v="1"/>
    <s v="Hallazgo N°137. Procesos de jurisdicción coactiva (A - D). Antioquia y Guajira _x000a__x000a_Investigación de bienes_x000a__x000a_En el proceso de jurisdicción coactiva deben aplicarse los principios de eficacia y celeridad propios de la función administrativa, señalados en los artículos 209 de la Constitución Política y 3º del CPACA...Ver. Texto Completo- Informe CGR._x000a__x000a_En los procesos que se relacionan en el siguiente cuadro, terminaron por prescripción de la obligación durante la vigencia 2014, en los cuales se evidenció inactividad en la labor de investigación a cargo del ICBF sobre los datos del deudor y sus bienes... Ver (Cuadro No.131)"/>
    <s v="Lo anterior debido a deficiencias en la gestión, control y seguimiento a los procesos de jurisdicción coactiva, lo cual no permite establecer de manera oportuna la capacidad del deudor de asumir la obligación a favor del ICBF y por ende la recuperación de los recursos. _x000a__x000a_"/>
    <s v="Realizar seguimiento por parte de la coordinación Jurídica  mediante Comités Estratrégicos de contratación, de tal manera que los compromisos adquiridos en éstos sean revisados en el próximo comité pudiendo finiquitar pagos o por el contrario solitar el curso del proceso ejecutivo. _x000a__x000a_"/>
    <s v="Realizar quincenalmente comites estrategicos de contratacion, dejando compromisos por deficiencias encontradas en los procesos verificados y revision en los proximos comites. _x000a_"/>
    <s v="Actas de Comités Estrategicos"/>
    <n v="24"/>
    <d v="2015-10-01T00:00:00"/>
    <d v="2016-09-30T00:00:00"/>
    <n v="52.1"/>
    <m/>
    <n v="0"/>
    <n v="0"/>
    <n v="0"/>
    <n v="52.1"/>
    <m/>
    <m/>
  </r>
  <r>
    <x v="99"/>
    <s v="ANTIOQUIA"/>
    <x v="1"/>
    <s v="Hallazgo N°138. Notificación del Mandamiento de Pago (A). Antioquia_x000a__x000a_El Artículo 3 del Código de procedimiento administrativo y de lo contencioso administrativo-CPACA consagra los principios que rigen las actuaciones administrativas de los servidores públicos en los siguientes términos:“PRINCIPIOS. Todas las autoridades deberán interpretar y aplicar las disposiciones que regulan las actuaciones y procedimientos administrativos a la luz de los principios consagrados en la Constitución Política, en la Parte Primera de este Código y en las leyes especiales.Las actuaciones administrativas se desarrollarán, especialmente, con arreglo a los principios del debido proceso, igualdad, imparcialidad, buena fe, moralidad, participación, responsabilidad, transparencia, publicidad, coordinación, eficacia, economía y celeridad”...Ver. Texto Completo- Informe CGR._x000a__x000a_En los procesos relacionados a continuación, se evidenció una demora injustificada en la notificación del mandamiento del pago, toda vez que entre la expedición del mismo y su notificación, transcurrieron períodos de tres y hasta cuatro años: ...Ver (Cuacdro No. 132)_x000a__x000a_"/>
    <s v="Lo anterior debido a deficiencias de control y seguimiento a los procesos de jurisdicción coactiva, impidiendo la recuperación oportuna de los recursos a favor de la entidad"/>
    <s v="Realizar un cuadro de control con los procesos de jurisdicción coactiva,  que tiene la Regional, de tal manera que se pueda realizar trazabilidad de los mismos. _x000a__x000a_"/>
    <s v="Llevar y actualizar mensualmente Cuadro de control de seguimiento de procesos de jurisdicción coactiva,  si se encuentran deficiencias en el procesos de esa verificacion se debe dejar un plan de acciones de mejora por parte de quien lo va a realizar."/>
    <s v="Cuadro Control"/>
    <n v="12"/>
    <d v="2015-10-01T00:00:00"/>
    <d v="2016-09-30T00:00:00"/>
    <n v="52.1"/>
    <m/>
    <n v="0"/>
    <n v="0"/>
    <n v="0"/>
    <n v="52.1"/>
    <m/>
    <m/>
  </r>
  <r>
    <x v="100"/>
    <s v="ANTIOQUIA"/>
    <x v="1"/>
    <s v="Hallazgo N°148. Supervisión de contratos (A-D). Sede Nacional, Antioquia, Atlántico, Guajira, Guaviare, Huila, Nariño, Putumayo y Sucre _x000a__x000a_El Manual de Supervisión a la Contratación establecido por el ICBF, señala:_x000a__x000a_Numeral 1.7 “Facultades del supervisor e interventor; dentro de éstas se establece la de VERIFICAR: Valoración permanente del nivel de cumplimiento del objeto y de cada una de las obligaciones contractuales, y de la calidad y eficiencia del mismo…”...Ver. Texto Completo- Informe CGR._x000a__x000a_De la muestra seleccionada para la revisión se pudo observar lo siguiente_x000a__x000a_- Los contratos Numeros:...Ver. Texto Completo- Informe CGR._x000a_- La totalidad de los contratos carecen de informe de evaluación a la finalización de los mismos. _x000a_- Los contratos Numeros:...Ver. Texto Completo- Informe CGR._x000a__x000a__x000a_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
    <s v="Fortalecer los mecanismos técnicos y sistemáticos para que se dé estricto cumplimiento a la supevisión contractual."/>
    <s v="Capacitar a 27 servidores públicos que conforman el grupo de apoyo a la supervisión contractual_x000a__x000a__x000a_"/>
    <s v="Acta de Capacitación y Listado de Asistencia_x000a_       "/>
    <n v="2"/>
    <d v="2015-10-01T00:00:00"/>
    <d v="2016-09-30T00:00:00"/>
    <n v="52.1"/>
    <m/>
    <n v="0"/>
    <n v="0"/>
    <n v="0"/>
    <n v="52.1"/>
    <m/>
    <m/>
  </r>
  <r>
    <x v="101"/>
    <s v="ANTIOQUIA"/>
    <x v="1"/>
    <s v="Hallazgo N°162. Bancos (A-CGN). Sede Nacional, Antioquia, Cundinamarca, Nariño, Quindío, Risaralda y Santander_x000a__x000a_El párrafo 108 del Plan General de Contabilidad Publica describe la oportunidad de la información contable pública cuando esta tiene la posibilidad de influir a tiempo sobre la acción, los objetivos y las decisiones de los usuarios con capacidad para ello. La disponibilidad para satisfacer las demandas por parte de los usuarios es fundamental, en la medida que permite evaluar la eficiencia y eficacia de la información contable pública y del sistema que la produce._x000a__x000a_En la evaluación realizada a las cuentas bancarias de la Regional Antioquia, una vez comparados los libros auxiliares SIIF Nación y los extractos bancarios se detectaron diferencias, como se observa a continuación:... Ver (Cuadro 163)._x000a__x000a_De acuerdo con las conciliaciones bancarias, estas partidas obedecen “Diferencia generada a diciembre 31 de 2013 entre el auxiliar local SIIF ICBF y el SIIF Nación, los cuales corresponden a saldo pendiente por depurar por las áreas responsables regionales y nivel nacional a la misma fecha”. _x000a__x000a__x000a__x000a__x000a_"/>
    <s v="Lo anterior debido a deficiencias de control interno contable y falencias en los procesos administrativos, dado que persisten diferencias sin aclarar o partidas conciliatorias antiguas, lo cual genera inconsistencias en la información contable pública."/>
    <s v="Identificar las diferencias para el registro,  en la oportunidad  de la información contable pública  en el  aplicativo SIIF Nación  y mitigar  los riesgos financieros de la entidad  depurando  al 100% las nueve (9) cuentas bancarias    de la regional Antioquia,   Al cierre de la vigencia 2015, se reallizará seguimiento mensual "/>
    <s v="Conciliar las nueves (9) cuentas bancarias, generando libros de bancos por cada  cuenta desde el año 2011 al 2013 SIIF NACION SIF REGIONAL y generar libros de banco año 2014 en SIIF Nacion._x000a_"/>
    <s v="CUENTAS BANCARIAS CONCILIADAS"/>
    <n v="9"/>
    <d v="2015-10-01T00:00:00"/>
    <d v="2016-09-30T00:00:00"/>
    <n v="52.1"/>
    <m/>
    <n v="0"/>
    <n v="0"/>
    <n v="0"/>
    <n v="52.1"/>
    <m/>
    <m/>
  </r>
  <r>
    <x v="101"/>
    <s v="ANTIOQUIA"/>
    <x v="1"/>
    <s v="Hallazgo N°162. Bancos (A-CGN). Sede Nacional, Antioquia, Cundinamarca, Nariño, Quindío, Risaralda y Santander_x000a__x000a_El párrafo 108 del Plan General de Contabilidad Publica describe la oportunidad de la información contable pública cuando esta tiene la posibilidad de influir a tiempo sobre la acción, los objetivos y las decisiones de los usuarios con capacidad para ello. La disponibilidad para satisfacer las demandas por parte de los usuarios es fundamental, en la medida que permite evaluar la eficiencia y eficacia de la información contable pública y del sistema que la produce._x000a__x000a_En la evaluación realizada a las cuentas bancarias de la Regional Antioquia, una vez comparados los libros auxiliares SIIF Nación y los extractos bancarios se detectaron diferencias, como se observa a continuación:... Ver (Cuadro 163)._x000a__x000a_De acuerdo con las conciliaciones bancarias, estas partidas obedecen “Diferencia generada a diciembre 31 de 2013 entre el auxiliar local SIIF ICBF y el SIIF Nación, los cuales corresponden a saldo pendiente por depurar por las áreas responsables regionales y nivel nacional a la misma fecha”. _x000a__x000a__x000a__x000a__x000a_"/>
    <s v="Lo anterior debido a deficiencias de control interno contable y falencias en los procesos administrativos, dado que persisten diferencias sin aclarar o partidas conciliatorias antiguas, lo cual genera inconsistencias en la información contable pública."/>
    <s v="Identificar las diferencias para el registro,  en la oportunidad  de la información contable pública  en el  aplicativo SIIF Nación  y mitigar  los riesgos financieros de la entidad  depurando  al 100% las nueve (9) cuentas bancarias    de la regional Antioquia,   Al cierre de la vigencia 2015, se reallizará seguimiento mensual "/>
    <s v="Generar movimientos diarios por año y consolidar la informacion para Determinar la diferencia en cada cuenta bancaria.                                                                                                                                                  _x000a_"/>
    <s v="LIBRO OFICIAL DE BANCOS SIIF NACION CONSOLIDADO.._x000a__x000a_"/>
    <n v="9"/>
    <d v="2015-10-01T00:00:00"/>
    <d v="2016-09-30T00:00:00"/>
    <n v="52.1"/>
    <m/>
    <n v="0"/>
    <n v="0"/>
    <n v="0"/>
    <n v="52.1"/>
    <m/>
    <m/>
  </r>
  <r>
    <x v="101"/>
    <s v="ANTIOQUIA"/>
    <x v="1"/>
    <s v="Hallazgo N°162. Bancos (A-CGN). Sede Nacional, Antioquia, Cundinamarca, Nariño, Quindío, Risaralda y Santander_x000a__x000a_El párrafo 108 del Plan General de Contabilidad Publica describe la oportunidad de la información contable pública cuando esta tiene la posibilidad de influir a tiempo sobre la acción, los objetivos y las decisiones de los usuarios con capacidad para ello. La disponibilidad para satisfacer las demandas por parte de los usuarios es fundamental, en la medida que permite evaluar la eficiencia y eficacia de la información contable pública y del sistema que la produce._x000a__x000a_En la evaluación realizada a las cuentas bancarias de la Regional Antioquia, una vez comparados los libros auxiliares SIIF Nación y los extractos bancarios se detectaron diferencias, como se observa a continuación:... Ver (Cuadro 163)._x000a__x000a_De acuerdo con las conciliaciones bancarias, estas partidas obedecen “Diferencia generada a diciembre 31 de 2013 entre el auxiliar local SIIF ICBF y el SIIF Nación, los cuales corresponden a saldo pendiente por depurar por las áreas responsables regionales y nivel nacional a la misma fecha”. _x000a__x000a__x000a__x000a__x000a_"/>
    <s v="Lo anterior debido a deficiencias de control interno contable y falencias en los procesos administrativos, dado que persisten diferencias sin aclarar o partidas conciliatorias antiguas, lo cual genera inconsistencias en la información contable pública."/>
    <s v="Identificar las diferencias para el registro,  en la oportunidad  de la información contable pública  en el  aplicativo SIIF Nación  y mitigar  los riesgos financieros de la entidad  depurando  al 100% las nueve (9) cuentas bancarias    de la regional Antioquia,   Al cierre de la vigencia 2015, se reallizará seguimiento mensual "/>
    <s v="Cruzar tercero por tercero en  cada cuenta y por cada vigencia,  para validar  pagos efectuados en los dos sistemas y elaborar Informe con la propuesta de ajuste                         _x000a_"/>
    <s v="Informe de Ajuste"/>
    <n v="1"/>
    <d v="2015-10-01T00:00:00"/>
    <d v="2016-09-30T00:00:00"/>
    <n v="52.1"/>
    <m/>
    <n v="0"/>
    <n v="0"/>
    <n v="0"/>
    <n v="52.1"/>
    <m/>
    <m/>
  </r>
  <r>
    <x v="102"/>
    <s v="ANTIOQUIA"/>
    <x v="1"/>
    <s v="Hallazgo N°167. Cartera (A). Antioquia, Atlántico, Nariño, Quindío y Tolima_x000a__x000a_Registros _x000a__x000a_El artículo 44, 56 y 60 de la Resolución 384 de 2008 por medio del cual se adopta el Reglamento Interno de recaudo de cartera del ICBF, en su numeral 5.3 define las obligaciones irrecuperables...Ver. Texto Completo- Informe CGR._x000a__x000a_En la revisión del informe de cartera por edades se evidenció la existencia de 37 deudores cuyas obligaciones con el ICBF...Ver. Texto Completo- Informe CGR._x000a__x000a_Adicionalmente, se evidenció que la cuenta 140202...Ver. Texto Completo- Informe CGR._x000a__x000a_Las situaciones descritas se pueden apreciar a continuación... Ver (Cuadro No.157)"/>
    <s v="Lo anterior debido a deficiencias de control interno contable, lo que genera sobreestimación en la cuenta 140202 Aportes sobre la nómina- ICBF, con la consecuente afectación de su contrapartida en la 320801 Capital fiscal, en cuantía de $1.658.5 millones. "/>
    <s v="Conciliar oportunamente  los movimientos de cartera e intereses entre las áreas recaudo y contabilidad y realizar los respectivos  ajustes a que haya lugar, de acuerdo al artículo 44 - 56 - 60 Rresolución 381,208."/>
    <s v="Generar las plantillas mensualmente de Conciliación SIIF Nación v-3 y plantilla Conciliación SIIF Nación int -v4  _x000a_"/>
    <s v="Plantilla Conciliacion Siif Nacion-V3_x000a_Plantilla_Conciliacion_Siif_Nacion_Int_V4_x000a_"/>
    <n v="24"/>
    <d v="2015-10-01T00:00:00"/>
    <d v="2016-09-30T00:00:00"/>
    <n v="52.1"/>
    <m/>
    <n v="0"/>
    <n v="0"/>
    <n v="0"/>
    <n v="52.1"/>
    <m/>
    <m/>
  </r>
  <r>
    <x v="102"/>
    <s v="ANTIOQUIA"/>
    <x v="1"/>
    <s v="Hallazgo N°167. Cartera (A). Antioquia, Atlántico, Nariño, Quindío y Tolima_x000a__x000a_Registros _x000a__x000a_El artículo 44, 56 y 60 de la Resolución 384 de 2008 por medio del cual se adopta el Reglamento Interno de recaudo de cartera del ICBF, en su numeral 5.3 define las obligaciones irrecuperables...Ver. Texto Completo- Informe CGR._x000a__x000a_En la revisión del informe de cartera por edades se evidenció la existencia de 37 deudores cuyas obligaciones con el ICBF...Ver. Texto Completo- Informe CGR._x000a__x000a_Adicionalmente, se evidenció que la cuenta 140202...Ver. Texto Completo- Informe CGR._x000a__x000a_Las situaciones descritas se pueden apreciar a continuación... Ver (Cuadro No.157)"/>
    <s v="Lo anterior debido a deficiencias de control interno contable, lo que genera sobreestimación en la cuenta 140202 Aportes sobre la nómina- ICBF, con la consecuente afectación de su contrapartida en la 320801 Capital fiscal, en cuantía de $1.658.5 millones. "/>
    <s v="Conciliar oportunamente  los movimientos de cartera e intereses entre las áreas recaudo y contabilidad y realizar los respectivos  ajustes a que haya lugar, de acuerdo al artículo 44 - 56 - 60 Rresolución 381,208."/>
    <s v="Conciliar los movimientos mensuales entre contabilidad y recaudo._x000a_"/>
    <s v="1, Plantilla Conciliacion Siif Nacion-V3_x000a_2,Plantilla_Conciliacion_Siif_Nacion_Int_V4_x000a_"/>
    <n v="24"/>
    <d v="2015-10-01T00:00:00"/>
    <d v="2016-09-30T00:00:00"/>
    <n v="52.1"/>
    <m/>
    <n v="0"/>
    <n v="0"/>
    <n v="0"/>
    <n v="52.1"/>
    <m/>
    <m/>
  </r>
  <r>
    <x v="103"/>
    <s v="ANTIOQUIA"/>
    <x v="1"/>
    <s v="Hallazgo N°173. Inmuebles pendientes de legalizar (A). Antioquia, Cundinamarca, Guajira, Guaviare, Quindío, Santander y Tolima_x000a__x000a_El Catalogo General de Cuentas emitido por la CGN, describe la cuenta 1615 como “el valor de los costos y demás cargos incurridos en el proceso de construcción o ampliación de bienes inmuebles, hasta cuando estén en condiciones de ser utilizados en desarrollo de las funciones de cometido estatal de la entidad contable pública”. _x000a__x000a_No obstante, la regional Antioquia efectuó registro a la cuenta 161501 Edificaciones de naturaleza Inmueble, por $157 millones provenientes de la cuenta 166504 muebles y enseres pendientes de legalizar, aun cuando estos son de carácter mueble no inmueble, tal como lo describe el Catalogo. "/>
    <s v="Lo anterior por deficiencias de control interno contable, lo que generó sobreestimación en la cuenta 161501 en cuantía de $157 millones, toda vez que la naturaleza del bien no es igual a la de la cuenta edificaciones y se subestimó la cuenta 166504 muebles y enseres por el mismo valor._x000a_"/>
    <s v="Fortalecer a los servidores públicos encargados de la legalización de Inmuebles en el conocimiento de la Gestión de Bienes"/>
    <s v="Socializar la guía  Gestión de Bienes  G2 MPA 1 P5  v-7 y manual operativo del aplicativo SEVEN,  a  través  de grupo de estudio  GET entre  las áreas  contable y de gestión de bienes de la Regional.  Seguimiento y control  mensual dando aplicabilidad al Memorando I-2014-01605-01-01 del 09 de Octubre del 2014."/>
    <s v=" FORMATO ACTA DE REUINION (1).F2 PR2 MPA 1 P1 (1) Y FORMATOS DE CONCILIACION MENSUAL.(1) por tres meses "/>
    <n v="6"/>
    <d v="2015-10-01T00:00:00"/>
    <d v="2016-09-30T00:00:00"/>
    <n v="52.1"/>
    <m/>
    <n v="0"/>
    <n v="0"/>
    <n v="0"/>
    <n v="52.1"/>
    <m/>
    <m/>
  </r>
  <r>
    <x v="103"/>
    <s v="ANTIOQUIA"/>
    <x v="1"/>
    <s v="Hallazgo N°173. Inmuebles pendientes de legalizar (A). Antioquia, Cundinamarca, Guajira, Guaviare, Quindío, Santander y Tolima_x000a__x000a_El Catalogo General de Cuentas emitido por la CGN, describe la cuenta 1615 como “el valor de los costos y demás cargos incurridos en el proceso de construcción o ampliación de bienes inmuebles, hasta cuando estén en condiciones de ser utilizados en desarrollo de las funciones de cometido estatal de la entidad contable pública”. _x000a__x000a_No obstante, la regional Antioquia efectuó registro a la cuenta 161501 Edificaciones de naturaleza Inmueble, por $157 millones provenientes de la cuenta 166504 muebles y enseres pendientes de legalizar, aun cuando estos son de carácter mueble no inmueble, tal como lo describe el Catalogo. "/>
    <s v="Lo anterior por deficiencias de control interno contable, lo que generó sobreestimación en la cuenta 161501 en cuantía de $157 millones, toda vez que la naturaleza del bien no es igual a la de la cuenta edificaciones y se subestimó la cuenta 166504 muebles y enseres por el mismo valor._x000a_"/>
    <s v="Verificar  el adecuado registro de las Cuenta 161501 Edificaciones de naturaleza Inmmueble por $157 millones provenientes de la cuenta 166504 "/>
    <s v="Revisar trimestralmente la Matriz  de Avaluos y Valorizaciones_x000a_"/>
    <s v="Matriz  de Avaluos y Valorizaciones"/>
    <n v="6"/>
    <d v="2015-10-01T00:00:00"/>
    <d v="2016-09-30T00:00:00"/>
    <n v="52.1"/>
    <m/>
    <n v="0"/>
    <n v="0"/>
    <n v="0"/>
    <n v="52.1"/>
    <m/>
    <m/>
  </r>
  <r>
    <x v="104"/>
    <s v="ANTIOQUIA"/>
    <x v="1"/>
    <s v="Hallazgo N°176. Depreciación bienes y activos (A). Antioquia, Santander y Sucre_x000a__x000a_•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_x000a_"/>
    <s v="Situación que se presentó por deficiencias de control interno contable en el registro y cálculo de la depreciación de los bienes objeto de la misma, lo que generó incertidumbre en la cuenta 168501 al cierre de la vigencia 2014"/>
    <s v="Realizar control de todos los inventarios de la regional para determinar el calculo de la depreciacion de los bienes  objeto de registro_x000a__x000a_"/>
    <s v="Revisar  los balances de depreciación acumulada en las  bodegas, edificaciones en propiedad ajena edificación, por los meses de noviembre y diciembre del 2014, para comparar la depreciación generada  vs los registros contables determinar diferencias y proceder al ajuste._x000a_"/>
    <s v="BALANCES SEVEN.  (4)  meses de Noviembre y Diciembre 2014 vs 2015_x000a_"/>
    <n v="4"/>
    <d v="2015-10-01T00:00:00"/>
    <d v="2016-09-30T00:00:00"/>
    <n v="52.1"/>
    <m/>
    <n v="0"/>
    <n v="0"/>
    <n v="0"/>
    <n v="52.1"/>
    <m/>
    <m/>
  </r>
  <r>
    <x v="104"/>
    <s v="ANTIOQUIA"/>
    <x v="1"/>
    <s v="Hallazgo N°176. Depreciación bienes y activos (A). Antioquia, Santander y Sucre_x000a__x000a_•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_x000a_"/>
    <s v="Situación que se presentó por deficiencias de control interno contable en el registro y cálculo de la depreciación de los bienes objeto de la misma, lo que generó incertidumbre en la cuenta 168501 al cierre de la vigencia 2014"/>
    <s v="Realizar control de todos los inventarios de la regional para determinar el calculo y depreciacion de los bienes de la regional objeto de registro_x000a__x000a_"/>
    <s v="Revisar   las placas  de los elementos ingresados,  producto de la legalización del Convenio 1620 en los meses de noviembre y diciembre del 2014, con el fin de determinar si los elementos erróneamente   cargados  generaron diferencia en la depreciación y/o  amortización y proceder a su respectivo ajuste. "/>
    <s v="DOCUMENTO CONTABLE     Aplicativo SIIF.              "/>
    <n v="1"/>
    <d v="2015-10-01T00:00:00"/>
    <d v="2016-09-30T00:00:00"/>
    <n v="52.1"/>
    <m/>
    <n v="0"/>
    <n v="0"/>
    <n v="0"/>
    <n v="52.1"/>
    <m/>
    <m/>
  </r>
  <r>
    <x v="105"/>
    <s v="ANTIOQUIA"/>
    <x v="1"/>
    <s v="Hallazgo N°181. Baja de bienes (A). Antioquia, Santander y Tolima_x000a__x000a_• Retiro de activos_x000a__x000a_El numeral 23 del Manual de procedimientos contables establece que los bienes inservibles, los destruidos total o parcialmente y los bienes perdidos se retiran de los activos debitando las subcuentas que correspondan...Ver. Texto Completo- Informe CGR._x000a__x000a_Mediante comprobante contable 831200... Ver. Texto Completo- Informe CGR._x000a__x000a_Adicionalmente, se presenta inconsistencia por cuanto se registraron bajas por corrección de información por $162.5 millones...Ver. Texto Completo- Informe CGR."/>
    <s v="Los hechos expresados en los párrafos anteriores fueron originados por deficiencias en el control interno contable, relacionado con los registros y en el procedimiento de bajas de activos de la regional y en consecuencia afecta la consistencia de la información."/>
    <s v="Fortalecer el conocimiento y manejo del Manual de Operatividad de SEVEN, el cual define como listar  Catálogo de Productos,  para elegir el Código que Le corresponda a cada producto cuando vaya hacer Ingresos Almacén. _x000a_"/>
    <s v="Socializar  El Manual de Operatividad de SEVEN, para elegir adecuadamente el Código que Le corresponda a cada producto cuando vaya hacer Ingresos Almacén.                         "/>
    <s v="FORMATO ACTA DE REUNIÓN Y F2 PR2 MPA1 P1 Formato Listado de Asistencia V9 "/>
    <n v="2"/>
    <d v="2015-10-01T00:00:00"/>
    <d v="2016-09-30T00:00:00"/>
    <n v="52.1"/>
    <m/>
    <n v="0"/>
    <n v="0"/>
    <n v="0"/>
    <n v="52.1"/>
    <m/>
    <m/>
  </r>
  <r>
    <x v="105"/>
    <s v="ANTIOQUIA"/>
    <x v="1"/>
    <s v="Hallazgo N°181. Baja de bienes (A). Antioquia, Santander y Tolima_x000a__x000a_• Retiro de activos_x000a__x000a_El numeral 23 del Manual de procedimientos contables establece que los bienes inservibles, los destruidos total o parcialmente y los bienes perdidos se retiran de los activos debitando las subcuentas que correspondan...Ver. Texto Completo- Informe CGR._x000a__x000a_Mediante comprobante contable 831200... Ver. Texto Completo- Informe CGR._x000a__x000a_Adicionalmente, se presenta inconsistencia por cuanto se registraron bajas por corrección de información por $162.5 millones...Ver. Texto Completo- Informe CGR."/>
    <s v="Los hechos expresados en los párrafos anteriores fueron originados por deficiencias en el control interno contable, relacionado con los registros y en el procedimiento de bajas de activos de la regional y en consecuencia afecta la consistencia de la información."/>
    <s v="Hacer seguimiento y control  mensual dando aplicabilidad al Memorando I-2014-01605-01-01 del 09 de Octubre del 2014."/>
    <s v="Realizar mensualmente las conciliaciones entre almacén y contabilidad,  Aplicando adecuadamente el Memorando I-2014-01605-01-01 del 09 de Octubre del 2014._x000a__x000a_"/>
    <s v="Conciliacion mensual Almacen y Contabilidad F08 PA02 - INTERAREAS "/>
    <n v="12"/>
    <d v="2015-10-01T00:00:00"/>
    <d v="2016-09-30T00:00:00"/>
    <n v="52.1"/>
    <m/>
    <n v="0"/>
    <n v="0"/>
    <n v="0"/>
    <n v="52.1"/>
    <m/>
    <m/>
  </r>
  <r>
    <x v="106"/>
    <s v="ANTIOQUIA"/>
    <x v="1"/>
    <s v="Hallazgo N°183. Maquinaria y Equipo (A). Antioquia _x000a__x000a_El párrafo 104 del Marco conceptual del Plan General de Contabilidad Pública, señala: “La información contable pública es razonable cuando refleja la situación y actividad de la entidad contable pública, de manera ajustada a la realidad.” _x000a__x000a_No obstante, verificados los registros contables realizados, se evidencia crédito en la cuenta 163501 por $17 millones cargado a la cuenta 165504 maquinaria industrial, según comprobante contable SIIF 738354 del 26-11-2014; y mediante comprobante contable 746267 del 30-11-2014, se devolvió la transacción con un debito nuevamente a la cuenta 163501 por el mismo valor con un crédito a la 323502 donaciones en especie. _x000a__x000a__x000a_"/>
    <s v="Lo anterior por falta de gestión en los registros contables, lo que género que la cuenta 165504 maquinaria industrial se encuentre sobrestimada en dicho valor lo que altera el valor total de la cuenta 16 Propiedad planta y equipo a 31 de diciembre de 2014."/>
    <s v="Realizar  el registro de información en los aplicativos administrativos SEVEN y financiero SIIF Nación,  previa validación del contenido de los convenios, contratos  y adiciones a los mismos, según parágrafo 104 del marco conceptual del plan general de contabilidad pública."/>
    <s v="Revisar y Validar el Formato del tipo de operación con que se registran en el aplicativo SEVEN y la parametrización en el nuevo modelo financiero según tipo de operación_x000a_"/>
    <s v="FORMATO DE  CONCILIACION DE BIENES MUEBLES E INMUEBLES... "/>
    <n v="2"/>
    <d v="2015-10-01T00:00:00"/>
    <d v="2016-09-30T00:00:00"/>
    <n v="52.1"/>
    <m/>
    <n v="0"/>
    <n v="0"/>
    <n v="0"/>
    <n v="52.1"/>
    <m/>
    <m/>
  </r>
  <r>
    <x v="106"/>
    <s v="ANTIOQUIA"/>
    <x v="1"/>
    <s v="Hallazgo N°183. Maquinaria y Equipo (A). Antioquia _x000a__x000a_El párrafo 104 del Marco conceptual del Plan General de Contabilidad Pública, señala: “La información contable pública es razonable cuando refleja la situación y actividad de la entidad contable pública, de manera ajustada a la realidad.” _x000a__x000a_No obstante, verificados los registros contables realizados, se evidencia crédito en la cuenta 163501 por $17 millones cargado a la cuenta 165504 maquinaria industrial, según comprobante contable SIIF 738354 del 26-11-2014; y mediante comprobante contable 746267 del 30-11-2014, se devolvió la transacción con un debito nuevamente a la cuenta 163501 por el mismo valor con un crédito a la 323502 donaciones en especie. _x000a__x000a__x000a_"/>
    <s v="Lo anterior por falta de gestión en los registros contables, lo que género que la cuenta 165504 maquinaria industrial se encuentre sobrestimada en dicho valor lo que altera el valor total de la cuenta 16 Propiedad planta y equipo a 31 de diciembre de 2014."/>
    <s v="Realizar seguimiento y control dando aplicabilidad al memorando N° 2014-01605-01-01 del 09-10-2014. atraves de la conciliación mensual de bienes e inmuebles almacén y contabilidad_x000a_"/>
    <s v="Realizar un cuadro de seguimiento y control dando aplicabilidad al memorando N° 2014-01605-01-01 del 09-10-2014. atraves de la conciliación mensual de bienes e inmuebles almacén y contabilidad_x000a_"/>
    <s v="CUADRO CONTROL"/>
    <n v="12"/>
    <d v="2015-10-01T00:00:00"/>
    <d v="2016-09-30T00:00:00"/>
    <n v="52.1"/>
    <m/>
    <n v="0"/>
    <n v="0"/>
    <n v="0"/>
    <n v="52.1"/>
    <m/>
    <m/>
  </r>
  <r>
    <x v="107"/>
    <s v="ANTIOQUIA"/>
    <x v="1"/>
    <s v="Hallazgo 185. Valorizaciones y Avalúos (A). Antioquia, Atlántico, Cauca, Huila y Quindío_x000a__x000a_• Registro valorizaciones_x000a__x000a_El numeral 19 del Manual de procedimientos contables, establece que “si el costo de reposición o el valor de realización es mayor al valor en libros, la diferencia se registra debitando la subcuenta de la cuenta 1999- VALORIZACIONES, que identifique la naturaleza del bien actualizado y acreditando las subcuentas de la cuenta 3115-SUPERÁVIT POR VALORIZACIÓN ó 3240-SUPERÁVIT POR VALORIZACIÓN, según corresponda”._x000a__x000a_La dinámica de la cuenta 1999 “Valorizaciones” establece que esta representa el valor que corresponde al aumento neto del valor en libros de los activos determinado como resultado de la actualización de conformidad con las normas técnicas._x000a__x000a_Según informes de avalúo realizado en el año 2013 para el inmueble identificado con matrícula inmobiliaria 001-613439 se generó una valorización por $4.7 millones, sin embargo la regional Antioquia registro valorización por $4.8 millones._x000a__x000a__x000a__x000a__x000a_"/>
    <s v="Lo anterior se presenta por deficiencia de control interno contable y de gestión en el manejo de los bienes, por lo cual se presenta sobreestimación en la cuenta 199962 Valorizaciones-edificaciones y 324062 Superávit por valorización-edificaciones en cuantía de $0.07 millones. "/>
    <s v="Registrar y realizar control trimestral  a la Matriz  de Avaluos y Valorizaciones de todos los avaluos conjuntamente con el  area contable ,  que tenga la regional a traves de un listado con toda la  descripcion de los biene con el fin de confirmar los valores a registrar tanto en el sistema SEVEN como en contabilidad._x000a__x000a_"/>
    <s v="Revisar trimestralmente la Matriz  de Avaluos y Valorizaciones_x000a_"/>
    <s v="Matriz  de Avaluos y Valorizaciones"/>
    <n v="4"/>
    <d v="2015-10-01T00:00:00"/>
    <d v="2016-09-30T00:00:00"/>
    <n v="52.1"/>
    <m/>
    <n v="0"/>
    <n v="0"/>
    <n v="0"/>
    <n v="52.1"/>
    <m/>
    <m/>
  </r>
  <r>
    <x v="108"/>
    <s v="ANTIOQUIA"/>
    <x v="1"/>
    <s v="Hallazgo N° 213. Gestión Documental Archivo de la Dirección de Contratación (A–AGN). Sede Nacional, Antioquia, Bogotá, Casanare, Cauca, Magdalena, Quindío y Risaralda _x000a__x000a_• Conformación de expedientes _x000a__x000a_El Manual de Contratación vigente para el ICBF, en el numeral 1.8 expresa: “Los documentos originados con ocasión de la actividad contractual se incluirán en carpetas, estarán debidamente foliados de acuerdo con el orden establecido en las listas de chequeo que socialice la Dirección de Contratación para cada modalidad de selección...Ver. Texto Completo- Informe CGR._x000a__x000a_De la muestra seleccionada, se observó que la totalidad de los expedientes contractuales...Ver. Texto Completo- Informe CGR. _x000a__x000a_- No se encuentran archivados los documentos...Ver. Texto Completo- Informe CGR. _x000a_- No se encuentran los documentos soportes...Ver. Texto Completo- Informe CGR. _x000a_- No se encuentran los documentos soportes mediante...Ver. Texto Completo- Informe CGR. _x000a_- No se presentan los informes financieros...Ver. Texto Completo- Informe CGR. _x000a_- En ocasiones carecen de información precontractual._x000a_- Presentan hoja de ruta...Ver. Texto Completo- Informe CGR. _x000a_- Se presentan documentos...Ver. Texto Completo- Informe CGR. _x000a_- La información no se archiva en orden cronológico._x000a_- Se presentan documentos sin fechas ni firmas._x000a__x000a_Así mismo, en los expedientes de los procesos judiciales y de jurisdicción coactiva...Ver. Texto Completo- Informe CGR. "/>
    <s v="Lo anterior por deficiencias de control interno administrativo en la conformación de los expedientes, generando desinformación a los interesados y órganos de control, con el riesgo de pérdida de la información y suplantaciones de documentos."/>
    <s v="Fortalecer las competencias y habilidades de los servidores encargados del manejo del archivo de gestión de la Coordinación del Grupo Jurídico, en la aplicación  de la Guia de Gestión Documental del ICBF y a la respectiva TRD (Tabla de Retención Documental)."/>
    <s v="Realizar capacitacion teorico práctica en Gestión Documental y manejo de las Tablas de Retención Documental TRD a 20 servidores públicos del Grupo Jurídico._x000a_"/>
    <s v="F11 PR2 MPA1 P1 Listado de Asistencia de Eventos Externos v1.xlsx_x000a_F4 PR2 MPA1 P1 Ficha de Esctructuración v3.xlsx_x000a_F1 PR2 MPA1 P1 Formato seguimiento PIC v8_x000a_ F3.PR2.MPA1.P1 Formarto Impacto de la capacitación v1.xls_x000a_ F5.PR2.MPA1.P1 Encuesta de Satisfacción v3.xlsx_x000a_F6 PR2 MPA1 P1 Carta de Compromiso v5.xlsx_x000a_F7.PR2.MPA1.P1 Evaluación de Eficacia v4._x000a_"/>
    <n v="7"/>
    <d v="2015-10-01T00:00:00"/>
    <d v="2016-09-30T00:00:00"/>
    <n v="52.1"/>
    <m/>
    <n v="0"/>
    <n v="0"/>
    <n v="0"/>
    <n v="52.1"/>
    <m/>
    <m/>
  </r>
  <r>
    <x v="108"/>
    <s v="ANTIOQUIA"/>
    <x v="1"/>
    <s v="Hallazgo N° 213. Gestión Documental Archivo de la Dirección de Contratación (A–AGN). Sede Nacional, Antioquia, Bogotá, Casanare, Cauca, Magdalena, Quindío y Risaralda _x000a__x000a_• Conformación de expedientes _x000a__x000a_El Manual de Contratación vigente para el ICBF, en el numeral 1.8 expresa: “Los documentos originados con ocasión de la actividad contractual se incluirán en carpetas, estarán debidamente foliados de acuerdo con el orden establecido en las listas de chequeo que socialice la Dirección de Contratación para cada modalidad de selección...Ver. Texto Completo- Informe CGR._x000a__x000a_De la muestra seleccionada, se observó que la totalidad de los expedientes contractuales...Ver. Texto Completo- Informe CGR. _x000a__x000a_- No se encuentran archivados los documentos...Ver. Texto Completo- Informe CGR. _x000a_- No se encuentran los documentos soportes...Ver. Texto Completo- Informe CGR. _x000a_- No se encuentran los documentos soportes mediante...Ver. Texto Completo- Informe CGR. _x000a_- No se presentan los informes financieros...Ver. Texto Completo- Informe CGR. _x000a_- En ocasiones carecen de información precontractual._x000a_- Presentan hoja de ruta...Ver. Texto Completo- Informe CGR. _x000a_- Se presentan documentos...Ver. Texto Completo- Informe CGR. _x000a_- La información no se archiva en orden cronológico._x000a_- Se presentan documentos sin fechas ni firmas._x000a__x000a_Así mismo, en los expedientes de los procesos judiciales y de jurisdicción coactiva...Ver. Texto Completo- Informe CGR. "/>
    <s v="Lo anterior por deficiencias de control interno administrativo en la conformación de los expedientes, generando desinformación a los interesados y órganos de control, con el riesgo de pérdida de la información y suplantaciones de documentos."/>
    <s v="Efectuar  de manera aleatoria la organización de las carpetas de los expedientes contractuales objeto del hallazgo, de acuerdo con las normas archivísticas y los procedimientos internos establecidos en gestión documental. _x000a_"/>
    <s v="Revisar y verificar de manera aleatoria 200 carpetas de los expedientes contractuales suscritos por delCBF Regional Antioquia para las vigencias 2015 y 2016_x000a__x000a_"/>
    <s v="Expedientes Contractuales revisados_x000a__x000a_"/>
    <n v="200"/>
    <d v="2015-10-01T00:00:00"/>
    <d v="2016-09-30T00:00:00"/>
    <n v="52.1"/>
    <m/>
    <n v="0"/>
    <n v="0"/>
    <n v="0"/>
    <n v="52.1"/>
    <m/>
    <m/>
  </r>
  <r>
    <x v="109"/>
    <s v="ANTIOQUIA"/>
    <x v="1"/>
    <s v="Hallazgo N° 244. Contratos de aporte (A-BA). Antioquia, Guajira, Santander y Tolima _x000a__x000a_Mayor valor pagado_x000a__x000a_El contrato de aporteN° 982 de 2014, celebrado con la Asociación de padres de familia de los niños usuarios del hogar infantil FUENTE CLARA, en la cláusula segunda “Alcance del objeto” establece que la atención se prestará a 150 niños sin arriendo y 50 niños con arriendo; sin embargo, en la visita realizada al CDI “Con Sentidos”del municipio de Sonsón Antioquia, se evidenció que el servicio se está prestando a 180 niños sin arriendo en el área urbana del municipio y a 20 niños con arriendo en el área rural, presentándose una diferencia de 30 niños con arriendo de más, lo cual representa un mayor valor pagado de $16.459 por niño/ mes, para un valor total de $1.975.080 en los 4 meses corridos de la vigencia del contrato. _x000a__x000a_"/>
    <s v="Lo anterior por deficiencias de control y supervisión del contrato, lo que originó un posible detrimento patrimonial por el mayor valor pagado._x000a_"/>
    <s v="Realizar seguimiento y control efectivo a las coberturas atendidas por los operadores y definir en forma oportuna las disminuciones de los cupos no ejecutados._x000a_"/>
    <s v="Realizar Comités Operativos bimestrales, para la revisión de las coberturas atendidas por los operadores y definir en forma oportuna las disminuciones de los cupos no ejecutados."/>
    <s v="Actas de Comité"/>
    <n v="6"/>
    <d v="2015-10-01T00:00:00"/>
    <d v="2016-09-30T00:00:00"/>
    <n v="52.1"/>
    <m/>
    <n v="0"/>
    <n v="0"/>
    <n v="0"/>
    <n v="52.1"/>
    <m/>
    <m/>
  </r>
  <r>
    <x v="109"/>
    <s v="ANTIOQUIA"/>
    <x v="1"/>
    <s v="Hallazgo N° 244. Contratos de aporte (A-BA). Antioquia, Guajira, Santander y Tolima _x000a__x000a_Mayor valor pagado_x000a__x000a_El contrato de aporteN° 982 de 2014, celebrado con la Asociación de padres de familia de los niños usuarios del hogar infantil FUENTE CLARA, en la cláusula segunda “Alcance del objeto” establece que la atención se prestará a 150 niños sin arriendo y 50 niños con arriendo; sin embargo, en la visita realizada al CDI “Con Sentidos”del municipio de Sonsón Antioquia, se evidenció que el servicio se está prestando a 180 niños sin arriendo en el área urbana del municipio y a 20 niños con arriendo en el área rural, presentándose una diferencia de 30 niños con arriendo de más, lo cual representa un mayor valor pagado de $16.459 por niño/ mes, para un valor total de $1.975.080 en los 4 meses corridos de la vigencia del contrato. _x000a__x000a_"/>
    <s v="Lo anterior por deficiencias de control y supervisión del contrato, lo que originó un posible detrimento patrimonial por el mayor valor pagado._x000a_"/>
    <s v="Ejercer control sobre la ejecucion de los contratos de Aporte suscritos para la vigencia 2015 y 2016_x000a__x000a_"/>
    <s v="Elaborar y enviar Oficio solicitando a los Coordinadores de los Centros Zonales y supervisores de los contratos de CDI incluir en los Comités Operativos la revisión de las coberturas atendida por los operadores y definir en forma oportuna las disminuciones de los cupos no ejecutados."/>
    <s v="OFICIO"/>
    <n v="1"/>
    <d v="2015-10-01T00:00:00"/>
    <d v="2016-09-30T00:00:00"/>
    <n v="52.1"/>
    <m/>
    <n v="0"/>
    <n v="0"/>
    <n v="0"/>
    <n v="52.1"/>
    <m/>
    <m/>
  </r>
  <r>
    <x v="110"/>
    <s v="ANTIOQUIA"/>
    <x v="1"/>
    <s v="Hallazgo 1.  Antioquia: Con presunta incidencia disciplinaria. Diferencias reporte SIIF con SIF ICBF_x000a__x000a_AI  cierre   de   la  vigencia   2013,   se  presentan   los  siguientes   valores   como pendientes   de  depurar  entre  el  aplicativo   SIIF  Nación  y el aplicativo auxiliar ICBF por las vigencias 2012 y 2013: TABLA  No.5_x000a__x000a_A diciembre 31 de 2013 se presentan las siguientes partidas pendientes de conciliar entre la Oficina de Recaudo de la Regional y Contabilidad: TABLA  No.6._x000a__x000a_La cuenta 161501 &quot;Edificaciones&quot; presenta diferencia de $78,86 millones, entre el saldo   reportado por contabilidad ($11.512,92 millones) y el saldo &quot;extracontable&quot; ($11.591,79 millones), dado que  en  almacen fue  registrado como construcciones en curso, en tanto que en contabilidad  aparece como bienes pendientes de legalizar.  La anterior diferencia tambien se refleja en la cuenta 164027 &quot;Edificaciones pendientes de legalizar&quot;._x000a__x000a_•  La cuenta  1685 &quot;Depreciaciones&quot;   presenta  como  valor  pendiente  de  depurar  y ajustar  la  suma  de  $90,21  millones,   originada   en  depreciación   a  activos  de menor   cuantía,   aplicada   desde   la  Sede   Nacional   pero   no  en   la   Regional Antioquia y  una  diferencia   presentada   en  octubre   de  2012  en  el  aplicativo SEVEN,  cuyo ajuste  no ha  sido autorizado  por la Sede  Nacional._x000a__x000a_•  La   cuenta    191502   &quot;Obras   y mejoras en   propiedad    ajena-Edificaciones&quot; presenta   una  diferencia    entre el  saldo contable   y  el  de   la  dependencia &quot;Administrativa   -   Infraestructura&quot;   de  $125,55  millones,  de  acuerdo  al formato de   conciliación inter áreas,   contabilidad no cuenta con los soportes o documentos idóneos para realizar el ajuste requerido._x000a__x000a_• La cuenta 242535 &quot;Acreedores -  Libranzas&quot; presenta una diferencia entre el saldo contable y el de la dependencia &quot;Gestión Humana Nomina&quot; de $153,82 millones, debido a que no se han tramitado todas  las compensaciones por deducciones._x000a__x000a_• EI saldo de la cuenta 250512 &quot;Bonificaciones&quot; asciende a $'163,05 millones y corresponde a gastos causados en exceso, los cuales al cierre de la vigencia no fueron reversados._x000a__x000a_"/>
    <s v="Situaciones   que .se presentan   por  debilidades   de  control,  reqistro  y seguimiento oportuno,   tanto  a  los  movimientos    diarios,   como   a  los  saldos  de  las  cuentas afectadas   por  las  inconsistencias    y  diferencias    halladas   entre   los  aplicativos utilizados  para el reporte  de la informacion   contable  al SIIF  Naci6n,  CGN y CGR, afectando   de  esta   manera  la  razonabilidad,    consistencia    y  revelación   en   los estados  contables._x000a__x000a_Lo anterior  evidencia  el no cumplimiento   a la normatividad   establecida  por la CGN en  el   Regimen   de   Contabilidad    Publica,   en   los   principios   y   procedimientos contables  relativos  al reconocimiento   y revelación  plena  de los neches financieros y económicos  del lCBF   durante  el año 2013,  la no aplicación  del Decreto  2674  del 21/12/2012 y el  numeral  33 del  articulo   34 y articulo  50  de  la ley 734  de  2002, Manual   de  procedimientos    contables,    lnstructivo    002  del  2013   de  la  CGN   y Decreto   2674   del  21/12/2012  del   Ministerio   de   Hacienda   y  Credito   Publico. "/>
    <s v="Depurar 100 por ciento las diferencias encontradas a 31 de diciembre de 2013 en las cuentas bancarias de la regional entre SIF ICBF y SIIF Nación"/>
    <s v="Realizar la reclasificación de pagos ajustando el banco girador a la realidad del banco pagador según SIF, para hacer nueva revisión tratando de establecer cuáles son las diferencias y enviar las propuestas de ajuste a la SN "/>
    <s v="CUENTAS BANCARIAS"/>
    <n v="8"/>
    <d v="2015-10-01T00:00:00"/>
    <d v="2016-09-30T00:00:00"/>
    <n v="52.1"/>
    <m/>
    <n v="0"/>
    <n v="0"/>
    <n v="0"/>
    <n v="52.1"/>
    <m/>
    <m/>
  </r>
  <r>
    <x v="111"/>
    <s v="ANTIOQUIA"/>
    <x v="1"/>
    <s v="Hallazgo 12.  Antioquia: Con presunta incidencia disciplinaria. Cargos diferidos  no actualizados._x000a__x000a_ A  diciembre   31  de  2013,  el  saldo  de  la  cuenta   1910  asciende   a  $151.403,01 millones,  valor que incluye  elementos  que ya no son funcionales   para la Regional Antioquia   del  ICBF.     No  obstante,   las  notas   a  los  estados   financieros   de  la_x000a_Regional  por la vigen cia 2013,  informan  que   algunos  de dichos  elementos  no son funcionales   para  el  ICBF,  sin  que  se especifique   cuales  son  y  cual  es  su valor. Adicionalmente,   no se informa  sobre  el proceso  de arnortizacionrealizado     durante la vigencia.TABLA  No.25_x000a_"/>
    <s v="La situacion  descrita  es ocasionada  por deficiencias  de  control  interno  contable,  lo que  genera   incertidumbre   sobre  el  saldo  real  de  la  cuenta   1910  e  impacta  el capital  fiscal  de  la entidad,  lo  que genera  incertidurnbre   sobre  el saldo  real de  la cuenta y del resultado  del ejercicio.  "/>
    <s v="Determinar cuales son los elementos que se encuentran en la bodega y que ya no son funcionales para el ICBF."/>
    <s v="Proceder a dar la baja definitiva de acuerdo a lo establecido en el procedimiento,  con el fin de lograr el saneamiento."/>
    <s v="Acta, de reunion de inspeccion , comprobante de egreso SEVEN,  formasto PR 6 MPA1P1, comprobante contable,_x000a_"/>
    <n v="3"/>
    <d v="2015-10-01T00:00:00"/>
    <d v="2016-09-30T00:00:00"/>
    <n v="52.1"/>
    <m/>
    <n v="0"/>
    <n v="0"/>
    <n v="0"/>
    <n v="52.1"/>
    <m/>
    <m/>
  </r>
  <r>
    <x v="112"/>
    <s v="ANTIOQUIA"/>
    <x v="1"/>
    <s v="Hallazgo 25.Antioquia:  Administrativo.  Cuentas  de Orden_x000a__x000a_Las  notas  a  los  estados  contables  vigencia  2013  de  la  Regional Antioquia, informan que los sobrantes y faltantes no justificados fueron registrados en el Acta de toma fisica, de acuerdo a los procedimientos establecidos en la Gufa para la Gesti6n de Bienes en el ICBF y  se realizaron los ajustes respectivos tanto en el sistema de información de alrnacen como en contabilidad. No obstante se evidenció que: _x000a__x000a_En la información  contable  al cierre  del 2013  no se evidencia  el monto  de los faltantes  por bienes  o fondos  ni la identiflcación  de los- presuntos  responsables, dado que en dicha vigencia  el saldo de la cuenta  8361  no fue discriminado por funcionario  o contratista._x000a_•  La  cuenta   836101  &quot;Responsabilidades    en  Proceso  -   Internas&quot;  con  saldo  a_x000a_diciembre   31  de  2013  de  $21,84  rnillones,  incluye  el  valor  de  elementos   ya recuperados._x000a_• Los saldos  par tercero  registrados  a diciembre  31 de 2012  en la cuenta  8361• &quot;Responsabilidades en Proceso&quot;  presentan  diferencias  con respecto  al valor de constituci6n  registrado  en alrnacen,  asi:TABLA  No.31_x000a_"/>
    <s v="Lo anterior, debido  a deficiencias  de control interne  contable,  lo que genera incertidumbre sobre la identificaci6n de los presuntos responsables y los valores faltantes.                                                                                         "/>
    <s v="Proceder a Discriminar  las notas  contables explicativas al reporte de saldos y movimientos por tercero que tengan resposabilidades en proceso. NOTA: Es importante resaltar que por operatividad del sistema financiero no existen para las cuentas contables 16-19-8 y 9 discriminación por tercero._x000a__x000a_"/>
    <s v="Hacer toma fisica de inventarios, determinar faltantes y sobtrantes y proceder Discriminar  las notas  contables explicativas al reporte de saldos y movimientos por tercero que tengan resposabilidades en proceso. "/>
    <s v="Toma fisica de inventarios y reporte trimestral de responsabilidades en proceso"/>
    <n v="2"/>
    <d v="2015-10-01T00:00:00"/>
    <d v="2016-09-30T00:00:00"/>
    <n v="52.1"/>
    <m/>
    <n v="0"/>
    <n v="0"/>
    <n v="0"/>
    <n v="52.1"/>
    <m/>
    <m/>
  </r>
  <r>
    <x v="113"/>
    <s v="ANTIOQUIA"/>
    <x v="1"/>
    <s v="Hallazgo 26. Antioquia:  Con presunta incidencia disciplinaria. Notas   a  los   estados contables  dellCBF._x000a__x000a_Cumplimiento de las Notas a los Estados Financieros, asíI:_x000a__x000a_Grupo 11 Efectivo:  Se observó que en las notas no se informa el valor de la diferencia entre el reports de saldos y movirnientos del sistema integrado de información financiera con los, saldos del Boletln de Caja y Bancos de la oficina de Pagaduria a diciembre 31 de 2013,  los  cuales  corresponden a  movimientos  pendientes de  depurar  de  las, vigencias 2012 y.2013._x000a_Grupo 14 Deudores: Se observe que la nota sobre el grupo 14 no incluye información alguna sobre el resultado de analisis de rotación de cartera; Riesgo.de incobrabilidad y Sobre los, rnetodos y criterios utilizados para las estimaciones de las provisiones constituldas_x000a_Grupo 16 Propiedades, Planta y Equipo:  Se  evidencio   que  la  nota  sobre   las  Propiedades, Planta  y  Equipo   no  incluye informacion sobre  monto,  justiticacion  y efecto  en  los  resultados  por el  retiro  de bienes, pignoraciones y otras restricciolles     de  orden  legal  sobre  bienes  y justificacion de la existencia de bienes no exp'otados, informacion de bienes de uso permanente relacionada con entidad de  18  cual se reciben, o a la cual se entregan, monto, descripcion,  cantidad y  duracion del  contrato, cuando  a  ello hubiere lugar e - Informacion relacionada con el proceso de leqalizacion de los bienes. _x000a_Grupo 19 Otros Activos:  La nota 5 sobre el grupo 19 informa que las cifras presentadas en las tablas estan expresadas en miles de pesos, no obstante verificados los valoresen el informe &quot;Analisis de cifras&quot;, se pudo evidenciar que las cifras estan expresadas en pesos colombianos._x000a_Grupo 27 Pasivos estirnados:  En la nota sobre el grupo 27, se observe que  no incluye informacion alguna sobre los Items anteriormente relacionados, situacion  que  no es  consistente  con  la informacion presentada sobre la misma cuenta para la vigencia 2012._x000a_Grupo 32 Patrimonio Institucional:  La informacion presentada en las notas a los estados contables Nigencia 2013 de la Regional Antioquia no es consistente con la informacion presentada sobre la misma cuenta en la vigencia 2012, asl: TABLA   No. 33_x000a_Grupo 55- Gasto publico social: Las notas a los. estados financieros vigencia 2013 de la Regional no incluyen informaci6n sobre el grupo 55,_x000a_Grupo 81 Derechos contingentes:  Las notas a los estados financieros viqencia 201a de la Regional no incluyen informaci6n sobre el grupo 81, en tanto que en e120'12si se inform6 al respecto._x000a__x000a__x000a_"/>
    <s v="Las  situaciones  descritas  contravine  lo establecido  en  el  Manual  de Procedimientos Contables,  Instructivo 002  del  2013  de  la CGN y  Resoluci6n NO.1615 del 12 de julio de 2006 par la cual se fijan &quot;los lineamientos Ftnencieros, entre otros, los relativos para el reconocimiento y registro en la contabilidad y lei revelecion en los Estados Contables deIICBF, las polfticas y prectices contables y lo   establecido  par  la  Contaduria  General  de  la  Necion  en  el  Regimen  dEl Contabilidad Publica y como las Notas hecen parte integral de todos y cada uno de los estados financieros, que presentan las practices conlables y  revelaciones&quot; como tarnbien el numeral 33 del articulo 34 y articulo 50 de la ley 734 de 2002,_x000a_GRUPO 11"/>
    <s v="Depurar 100 por ciento las diferencias encontradas a 31 de diciembre de 2013 en las cuentas bancarias de la regional entre SIF ICBF y SIIF Nación"/>
    <s v="Realizar la reclasificación de pagos ajustando el banco girador a la realidad del banco pagador según SIF, para hacer nueva revisión tratando de establecer cuáles son las diferencias y enviar las propuestas de ajuste a la SN "/>
    <s v="CUENTAS BANCARIAS"/>
    <n v="8"/>
    <d v="2015-10-01T00:00:00"/>
    <d v="2016-09-30T00:00:00"/>
    <n v="52.1"/>
    <m/>
    <n v="0"/>
    <n v="0"/>
    <n v="0"/>
    <n v="52.1"/>
    <m/>
    <m/>
  </r>
  <r>
    <x v="114"/>
    <s v="ANTIOQUIA"/>
    <x v="1"/>
    <s v="Hallazgo 12. Bien Inmueble en Municipio de Caldas. Regional Antioquia ( A)._x000a__x000a_En julio de 2005 la Regional Antioquia del ICBF recibe la denuncia del inmueble ubicado  en  la  Calle  51  Nro.  59-37,  identificado  con  matrícula  inmobiliaria 0010563749 y para el cual no existen herederos. Así mismo, la Oficina de Catastro del  Municipio de  Caldas  certifica  la existencia  de  un  inmueble con  la misma matrícula  inmobiliaria  pero  con  diferencias  en  la  nomenclatura,  por  cuanto establece como dirección la Calle 128S Nro. 59-37. EI avalúo catastral del bien, según dicha dependencia, asciende a $2 millones._x000a__x000a_No obstante lo anterior, con Resolución 3816 de octubre 27 de 2006 se declaró terminada la actuación y se ordenó el archivo de la misma, debido a que el bien no pudo ser encontrado por el Centro de Investigaciones para el Desarrollo de la Universidad Nacional, dentro del marco del contrato  interadministrativo 333 de_x000a_2005 celebrado con el ICBF._x000a__x000a_Evidenciando deficiencias en la gestión del contratista que certificó el no hallar el bien, lo que generó que el patrimonio del ICBF no se incrementara en el valor del bien $2 millones._x000a__x000a__x000a_"/>
    <s v="Deficiencias en la gestión del contratista que certificó el no hallar el bien, lo que generó que el patrimonio del ICBF no se incrementara en el valor del bien $2 millones."/>
    <s v="Reforzar al encargado de bienes vacantes, mostrencos y vocaciones hereditarias y abogados del Grupo juridico  en un taller  de  4 horas  para que se realice la Aplicación adecuada a la Resolución 2200 del 31 de mayo de 2010. "/>
    <s v="Taller sobre bienes vacantes mostrencos y vocaciones hereditarias en conjuntos con la aplicación de la Resolución 2200 , capitulo 5, numeral 3 ., para su estricto cumplimiento "/>
    <s v="Ficha de estructuracion del evento F4:PR2.MPA1:P1_x000a_Lista de asistencia F2.PR2.MPA.P1._x000a_Encuesta de satisfaccion F5.PR2.MPA1.P1_x000a__x000a_"/>
    <n v="3"/>
    <d v="2015-10-01T00:00:00"/>
    <d v="2015-11-30T00:00:00"/>
    <n v="8.6"/>
    <m/>
    <n v="0"/>
    <n v="0"/>
    <n v="0"/>
    <n v="8.6"/>
    <m/>
    <m/>
  </r>
  <r>
    <x v="115"/>
    <s v="ANTIOQUIA"/>
    <x v="1"/>
    <s v="Hallazgo No. 21. Continuación: Oportunidad  en   el   registro   contable  de   los   bienes inmuebles (A-D)._x000a__x000a_En cuanto a la Finca &quot;Las Piedras&quot; con matrícula inmobiliaria 01N-172417 (Terrenos: 93.056 y edificación 1.150 metros) se observó que existen dos ingresos de  almacén.  EI primero fue  realizado en  el 2004  con afectación  contable  en cuentas de orden y el segundo en agosto de 2009 con registro en el Grupo de Propiedad Planta y Equipo y contrapartida a la cuenta patrimonio. Sobre este bien inmueble, a la fecha es decir agosto de 2014 el ICBF no lo ha recibido en forma material y existe un proceso reivindicatorio._x000a__x000a_"/>
    <s v="Lo anterior evidencia deficiencias en la utilización de mecanismos oportunos de registro, seguimiento verificación y validación de la información._x000a__x000a_Lo descrito en los párrafos anteriores  impide que los hechos financieros  y económicos se reflejen y presenten  en los Estados Contables, y así cumplir lo establecido en el manual de procedimientos adoptado por Resolución 356 de 2007 de la CGN."/>
    <s v="Hacer seguimiento, verificación y validación de las actuaciones del Tribunal Superior de Medellín Sala Civil sobre el proceso de Finca Piedras que se encuentra en despacho para sentencia desde el año 2007"/>
    <s v="1,Oficiar al Tribunal Superior de Medellín Sala Civil para que certifique el estado actual del proceso y las razones por las cuales no se ha expedido el fallo._x000a_ 2. Consulta mensual  por la pagina de internet rama judicial consulta de procesos._x000a_3. Presentacion  mensual al Tribunal  Superior de Medellin, del abogado encargado del caso del grupo juridico y del grupo administrativo."/>
    <s v="Oficio                  _x000a_Soporte de la consultas de procesos _x000a_"/>
    <n v="3"/>
    <d v="2015-10-01T00:00:00"/>
    <d v="2016-09-30T00:00:00"/>
    <n v="52.1"/>
    <m/>
    <n v="0"/>
    <n v="0"/>
    <n v="0"/>
    <n v="52.1"/>
    <m/>
    <m/>
  </r>
  <r>
    <x v="116"/>
    <s v="ANTIOQUIA"/>
    <x v="1"/>
    <s v="Hallazgo No. 61. Continuación: Procesos Jurídicos.  Saneamiento de   bienes. Regional Antioquia (A - D)._x000a__x000a_En ambos bienes inmuebles existe una falsa tradición. eI ICBF Regional Antioquia, no ha presentado demanda ante las instancias judiciales competentes para sanear dichos bienes, solo cuenta con proyecto de demanda._x000a__x000a_•     Se observe que la Causante  Carmen Tulia  Zapata Villada  dej6 un bien inmueble  al  ICBF  en  el Municipio de  la Ceja  Calle 24  N° 21-17,  el cual fue adjudicado el 30 de mayo de 1986 mediante sentencia del Juzgado Promiscuo del Circuito  de  la Ceja;  dicho  bien  a  la fecha  se  encuentra  invadido;  la entidad después de 15 años presenta demanda reivindicatoria del inmueble ante el Juzgado_x000a_1 Promiscuo Municipal de la Ceja el 22 de septiembre de 2011, este 10  remitió al Juzgado Decimo Civil Municipal de Medellín, el cual rechaza demanda por competencia, el expediente es enviado a la Corte Suprema de Justicia para que redima conflicto de competencia._x000a__x000a_•     En  la vocación  hereditaria cuya causante fue  Leonor Carrillo  Murillo, la sentencia de adjudicación del bien es del 14 de abril de 2009; sin embargo, la presentación de  la demanda para iniciar el proceso ordinario reivindicatorio _x000a_"/>
    <m/>
    <s v=" Restituir materialmente el inmueble al ICBF"/>
    <s v="Visitar inmueble para verificar su estado actual.                                                   Oficiar a la Alcaldía de Degovia para certificar nombres nombres completos de los invasores, número de la escritura pública por medio de las cuales adjudicaron como bien valdío urbano y la notaría de su otorgamiento y folios de matrículas inmobiliarias. _x000a_Solicitar al Comite Nacional de conciliaciones de la Sede Nacional la autorización y el respectivo poder para adelantar las conciliaciones respectivas .                                                                                                                                        Presentar demanda reivindicatoria._x000a_seguimiento y control por parte del abogado encargado de la demanda"/>
    <s v="Informe de comisión.  _x000a_Oficio. _x000a_Formato solicitud de conciliación al comite Nacional. _x000a_Poder _x000a_Formatos Asociacion de conciliación_x000a_Demandas Reivindicatorias._x000a_Cuadro control bimestral  de saneamiento de bienes inmuebles."/>
    <n v="10"/>
    <d v="2015-10-01T00:00:00"/>
    <d v="2016-09-30T00:00:00"/>
    <n v="52.1"/>
    <m/>
    <n v="0"/>
    <n v="0"/>
    <n v="0"/>
    <n v="52.1"/>
    <m/>
    <m/>
  </r>
  <r>
    <x v="116"/>
    <s v="ANTIOQUIA"/>
    <x v="1"/>
    <s v="Hallazgo No. 61. Continuación: Procesos Jurídicos.  Saneamiento de   bienes. Regional Antioquia (A - D)._x000a__x000a_•     En  la vocación  hereditaria cuya causante fue  Leonor Carrillo  Murillo, la sentencia de adjudicación del bien es del 14 de abril de 2009; sin embargo, la presentación de  la demanda para iniciar el proceso ordinario reivindicatorio del inmueble y terminarlo de sanear es del 28 de junio de 2011,  dos años después de haber sido adjudicado el bien._x000a__x000a_•     De la vocación hereditaria cuyo causante fue Juan Diego Zuluaga, mediante escritura Pública No. 9115  del 15 de agosto de 2011  de la Notaria 15 del Circulo de Medellín, se protocoliz6 la sucesión intestada de dicho causante y se realiz6 la adjudicación de los porcentajes de los bienes inmuebles que figuraban a nombre de este, pasando a nombre del ICBF; posteriormente, por medio de Resolución No. 4247  del 26  de  octubre de 2011,  se reconoce  nuevamente la calidad  de denunciante a otra persona sobre los porcentajes faltantes de dichos bienes; sin embargo,  este  no  firma  contrato  y  además,  ya  parientes  del  causante  (tíos paternos) habían  levantado la sucesión  como  herederos y se había  hecho  la respectiva inscripción en los certificados de libertad el 2 de mayo de 2011._x000a_"/>
    <m/>
    <s v=" Restituir materialmente el inmueble al ICBF"/>
    <s v="Visitar el inmueble para identificar su estado actual.                                                                                   Soliciatar al comite Nacional de Conciliaciones de la Sede Nacional la autorización  y el respectivo poder para adelantar las conciliaciones respectivas.                                                                                           Presentar demanda Reinvindicatoria._x000a_seguimiento y control por parte del abogado encargado de la demanda"/>
    <s v="Informe de comisión.                                                         Formato solicitud de conciliación al comite Nacional. _x000a_Poder  _x000a_Formato de conciliación_x000a_Demanda reinvindicatoria _x000a_Cuadro control bimestral  de saneamiento de bienes inmuebles."/>
    <n v="10"/>
    <d v="2015-10-01T00:00:00"/>
    <d v="2016-09-30T00:00:00"/>
    <n v="52.1"/>
    <m/>
    <n v="0"/>
    <n v="0"/>
    <n v="0"/>
    <n v="52.1"/>
    <m/>
    <m/>
  </r>
  <r>
    <x v="116"/>
    <s v="ANTIOQUIA"/>
    <x v="1"/>
    <s v="Hallazgo No. 61. Continuación: Procesos Jurídicos.  Saneamiento de   bienes. Regional Antioquia (A - D)._x000a__x000a_Anexo a lo anterior, la denuncia por fraude procesal ante la Fiscalía se realiz6 el 11 de agosto de 2011;  sin embargo, no se han iniciados las demás acciones para recuperar el porcentaje de dichos inmuebles._x000a__x000a_•     En la vocación  hereditaria del causante  Marino Alberto  Guzman  López, mediante fallo  No. 0581  del 30  de septiembre de 2005  del Juzgado  Doce de Familia, se aprueba el trabajo de participación y adjudicación de los bienes, el cual dentro de los activos en la primera partida contempla: &quot;EI apartamento 522  del Edificio 521, Etapa B, subetapa IV, del Conjunto Residencial Mirador de los Alpes, ubicado en la calle 28 No. 84-195  de la ciudad de Medellín&quot;. EI apartamento se encuentra invadido; sin embargo, la demanda para sanear el bien fue presentada el 16 de septiembre de 2011,  6 años después del fallo de adjudicación del bien al ICBF y 2.5 años después de que el denunciante renunció._x000a__x000a_"/>
    <m/>
    <s v=" Restituir materialmente el inmueble al ICBF"/>
    <s v="Visitar el inmueble para verificar los invasores o sujetos pasivos del proceso a impetrar.                                                                              Presentar Demanda Reinvindicatoria _x000a_seguimiento y control por parte del abogado encargado de la demanda                                                                                                   "/>
    <s v="Informe de comisión._x000a_Poder_x000a_Demanda reinvindicatoria. _x000a_Cuadro control bimestral  de saneamiento de bienes inmuebles."/>
    <n v="9"/>
    <d v="2015-10-01T00:00:00"/>
    <d v="2015-12-31T00:00:00"/>
    <n v="13"/>
    <m/>
    <n v="0"/>
    <n v="0"/>
    <n v="0"/>
    <n v="13"/>
    <m/>
    <m/>
  </r>
  <r>
    <x v="117"/>
    <s v="ANTIOQUIA"/>
    <x v="1"/>
    <s v="Hallazgo No. 83.     Supervisión      contratos      de      participación.      Regional Antioquia (A)._x000a__x000a_EI Artículo 104 del Decreto 2388 de 1979 precisa las reglas de los contratos de participación._x000a__x000a_En tal  sentido en  los contratos de participación  suscritos,  se Ie impone  como obligaciones al contratista: &quot;iniciar,   adelantar   y  /levar  hasta  su  terminación   todos  los trámites  judiciales    y administrativos    y notariales   para  la  adjudicación    de  los  bienes   al lCBF,   presentar   informes   trimestrales   0 cuatrimestrales;    pagar  a su cargo  las  expensas judicial/es   y extrajudicial/es   que  causen  con  desarrollo   a/ presente   contralo;   cancelar  con cargo  a le sucesión  los impuestos  de cualquier/  orden;  entre  otras&quot;._x000a__x000a_Sin embargo, revisados los documentos de las vocaciones hereditarias: Valentina Figueroa, Leonor  Carrillo  Murillo, Marino Alberto  Guzman  Lopez, Pedro  Pablo Jimenez Camacho, entre otros, no se observan los informes presentados por el denunciante en cumplimiento del contrato, además, de los retardos para adelantar los tramites sin que sea requerido el contratista._x000a_"/>
    <m/>
    <s v="Hacer revision a los informes presentados por los abogados externos a los procesos que versen sobre este tipo de denuncias acatando la Resolución 2200 del 31 de mayo de 2010"/>
    <s v="Solicitar trimestralmente informes de  los procesos presentados por  los denunciantes y capacitar semestralmente  por 4 horas a los  contratistas acerca de todo lo relacionado con las denuncias de vocaciones hereditarias_x000a_Seguimiento trimestral por parte del abogado encargado de  las denuncias de vocaciones hereditarias."/>
    <s v="Informe trimestrale_x000a_Capacitacion a los abogados externos_x000a_Cuadro control  trimestral de denuncias de las vocaciones hereditarias_x000a_1. Ficha de estructuración del evento F4PR2.MPA1.P._x000a_2,Lista de asistencia F2.PR2.MPA.P1. _x000a_3,Encuesta de satisfacción F5.PR2.MPA1.P1., "/>
    <n v="12"/>
    <d v="2015-10-01T00:00:00"/>
    <d v="2016-09-30T00:00:00"/>
    <n v="52.1"/>
    <m/>
    <n v="0"/>
    <n v="0"/>
    <n v="0"/>
    <n v="52.1"/>
    <m/>
    <m/>
  </r>
  <r>
    <x v="118"/>
    <s v="Regional Antioquia"/>
    <x v="1"/>
    <s v="Hallazgo 3. ANTIOQUIA. ASIGNACIÓN SUPERVISiÓN DE CONTRATOS (A) Durante la vigencia 2013 en la Regional Antíoquia del ICBF se presentó la siguiente concentración de carga laboral para ejercer las funciones de supervisión: (Ver Tabla N° 3. Concentración Carga Contratos a Supervisar)"/>
    <s v="Situación que se origina en deficiencias de gestión respecto del análisis de las cargas laborales, la alta rotación y escasa permanencia de los funcionarios, con el riesgo de que se pague por bienes y servicios que no cumplen con las condiciones de calidad, cantidad y oportunidad contratadas."/>
    <s v="Generar estrategia de apoyo a la supervision para evitar la concentracion de carga laboral, distribucciones las funciones y activdiades en materia de supervision"/>
    <s v="Delegar la supervision en otros profesionales competentes para el apoyo de la supervision_x000a_"/>
    <s v="Cuadro excell de  supervision "/>
    <n v="1"/>
    <d v="2015-10-01T00:00:00"/>
    <d v="2015-12-31T00:00:00"/>
    <n v="13"/>
    <m/>
    <n v="0"/>
    <n v="0"/>
    <n v="0"/>
    <n v="13"/>
    <m/>
    <m/>
  </r>
  <r>
    <x v="118"/>
    <s v="Regional Antioquia"/>
    <x v="1"/>
    <s v="Hallazgo 4. ANTIOQUIA. RECUPERACiÓN DE CARTERA (A,D,F) De acuerdo con el acta 01 del Comité de Cartera de septiembre de 2013, &quot;... los casos explicados por el funcionario de recaudos no fueron aprobadas por el comité para prescripción, aunque por fecha ya están prescritos, hay vectos en cuanto a la gestión de las personas que tuvieran a han tenida a carga los procesos, (...)&quot;_x000a_Nótese que lo relacionado con el acta está citado textualmente. Y de acuerdo con el acta y el funcionario de recaudo que manifestó lo citado, las obligaciones corresponden a aportes parañscales que las empresas relacionadas en el cuadro no pagaron oportunamente. (Ver Tabla N° 4 Remisíbilidades)"/>
    <s v="Lo anterior debido a deficiencias en la gestión de cobro, lo que generó un presunto detrimento patrimonial por $126.859.238 míllones, Hallazgo Administrativo con presunta incidencia disciplinaria y fiscal."/>
    <s v="Realizar mensualmente seguimiento a la cartera de morosos  existentes de los parafiscales a fin de determinar las posibles prescripciones"/>
    <s v="Hacer seguimiento trimestral por parte del Comité de Cartera, donde definida la Gestión de la recuperacion de la cartera morosa pertinente"/>
    <s v="Acta"/>
    <n v="4"/>
    <d v="2015-10-01T00:00:00"/>
    <d v="2016-09-30T00:00:00"/>
    <n v="52.1"/>
    <m/>
    <n v="0"/>
    <n v="0"/>
    <n v="0"/>
    <n v="52.1"/>
    <m/>
    <m/>
  </r>
  <r>
    <x v="119"/>
    <s v="Regional Antioquia"/>
    <x v="1"/>
    <s v="Hallazgo 5. ANTIOQUIA. PRESENTACiÓN EXTEMPORÁNEA DEL CRÉDITO (A, D, F) El ICBF, Regional Antioquia presentó extemporáneamente los créditos a su nombre, por lo cual fueron rechazados por la Superintendencia de Sociedades: ( Ver Tabla N° 5. créditos no Presentados oportunamente)"/>
    <s v="Lo anterior debido a omisiones en la gestión de la entidad, lo que generó un presunto detrimento al patrimonio por $26,903,867 millones. Hallazgo Administrativo con presunta incidencia disciplinaria y fiscal."/>
    <s v="Sensibilizar a los servidores públicos del grupo jurídico y financiero en el cumplimiento de las normas y tiempos en la gestión de cobros"/>
    <s v="Realizar capacitación a los servidores públicos de los grupos jurídico y financiero, en gestión de cobros por 4 horas"/>
    <s v="Capacitación _x000a_Listado de asistencia "/>
    <n v="2"/>
    <d v="2015-10-01T00:00:00"/>
    <d v="2016-09-30T00:00:00"/>
    <n v="52.1"/>
    <m/>
    <n v="0"/>
    <n v="0"/>
    <n v="0"/>
    <n v="52.1"/>
    <m/>
    <m/>
  </r>
  <r>
    <x v="119"/>
    <s v="Regional Antioquia"/>
    <x v="1"/>
    <s v="Hallazgo 5. ANTIOQUIA. PRESENTACiÓN EXTEMPORÁNEA DEL CRÉDITO (A, D, F) El ICBF, Regional Antioquia presentó extemporáneamente los créditos a su nombre, por lo cual fueron rechazados por la Superintendencia de Sociedades: ( Ver Tabla N° 5. créditos no Presentados oportunamente)"/>
    <s v="Lo anterior debido a omisiones en la gestión de la entidad, lo que generó un presunto detrimento al patrimonio por $26,903,867 millones. Hallazgo Administrativo con presunta incidencia disciplinaria y fiscal."/>
    <s v="Coordinar entre el responsable de este proceso en el Grupo Jurídico y las personas responsables de la fiscalización de las empresas en el Grupo Financiero, para presentar todos los créditos a favor del ICBF en el tiempo establecido en los procesos concursales."/>
    <s v="Hacer seguimiento trimestral por parte de los responsables en el grupo jurídico y financiero a la fiscalizacion de las empresas para presentacion de los creditos a favor del ICBF_x000a_"/>
    <s v="Acta _x000a_"/>
    <n v="4"/>
    <d v="2015-04-01T00:00:00"/>
    <d v="2015-12-31T00:00:00"/>
    <n v="39.1"/>
    <m/>
    <n v="0"/>
    <n v="0"/>
    <n v="0"/>
    <n v="39.1"/>
    <m/>
    <m/>
  </r>
  <r>
    <x v="120"/>
    <s v="Regional Antioquia"/>
    <x v="1"/>
    <s v="Hallazgo 6. ANTIOQUIA. INTERESES MORATORIOS EN PAGO DE SENTENCIA (A, D, F). El Consejo de Estado, Sala de lo Contencioso Administrativo, Sección Tercera Subdirección B decide en junio 28 de 2012, el recurso de apelación en contra de la sentencia proferida por el Tribunal Administrativo de Antioquia, en los siguientes términos:_x000a__x000a_&quot;... Declárese patrimonialmente responsables de forma solidaria al ICBF y a la Asociación de Padres de hogares de Bienestar &quot;La Dominicana&quot; del municipio de Santo Domingo por la muerte del menor ( ... ) Como consecuencia de la anterior declaración, condenase en forma solidaria al ICBF y a la Asociación de Padres de hogares de Bienestar &quot;La Dominicana&quot; del municipio de Santo Domingo, a pagar por concepto de perjuicios morales: 100 smmlv para cada uno de los padres; 50 SMMLV para cada uno de los tres hermanos; 50 SMMLV para cada uno de los abuelos paternos y maternos (sólo los abuelos y no las abuelas), para un total de $255,02 millones. (folio 190)&quot;._x000a_De conformidad con lo anterior, la sentencia fue ejecutoriada mediante Edicto el 24 de agosto de 2012, por lo tanto el valor de la sentencia devenga intereses moratorios desde dicha fecha._x000a__x000a_No obstante, sólo hasta diciembre 12 de 2012, mediante Resolución 13452, el ICBF ordena comprometer presupuestalmente la suma de $274,57 millones a favor de los demandantes, y con comprobante de tesorería 21837 de diciembre 27 de 2012, se efectuó el pago de $274,57 miflones de la sentencia, lo que implica que se pagaron intereses moratorias por $9,78 millones sobre el valor que le correspondía al ICBF y adicionalmente la entidad asumió el pago que le concernía al operador por $127,51 millones e intereses moratorios por $9,78 millones. Cabe_x000a_anotar que con memorando de septiembre 09 de 2013 se comunica al_x000a_Coordinador del Grupo Financiero, que dado que el ICBF pago la totalidad de la condena, deberá iniciarse el proceso de cobro persuasivo y coactivo al operador, por $137,28 millones."/>
    <s v="Lo anterior debido a deficiencias en la gestión de la entidad, lo que generó un presunto detrimento patrimonial por $19,558,683 (equivalente a la totalidad de los intereses moratoríos.) y el riesgo de que el lCBF no recupere ante el operador los recursos pagados a su nombre. Hallazgo Administrativo con presunta incidencia disciplinaria y fiscal."/>
    <s v="Hacer seguimiento a los abogados responsables del trámite de pago de sentencias y conciliaciones por parte de la Coordinación Jurídica,para  el cumplimiento de cada uno de los procedimientos en el pago de cada sentencia o conciliación que se presenten_x000a_"/>
    <s v="Realizar un Informe por parte del coordinador juridico que incluya  cuadro de control y verificación de cada uno de los procedimientos en el pago de cada sentencia o conciliación que se presente, por cada uno de los abogados_x000a_"/>
    <s v="Informe de seguimiento_x000a_Cuadro de control_x000a__x000a__x000a__x000a__x000a__x000a__x000a__x000a_"/>
    <n v="18"/>
    <d v="2015-04-01T00:00:00"/>
    <d v="2015-12-31T00:00:00"/>
    <n v="39.1"/>
    <m/>
    <n v="0"/>
    <n v="0"/>
    <n v="0"/>
    <n v="39.1"/>
    <m/>
    <m/>
  </r>
  <r>
    <x v="121"/>
    <s v="Regional Antioquia"/>
    <x v="1"/>
    <s v="Hallazgo 7. ANTIOQUIA. ACCION DE REPETICIÓN (A)._x000a_El artículo 2 &quot;Acción de repetición&quot; de la Ley 678 de 2001 establece que la acción de repetición es una acción civil de carácter patrimonial que deberá ejercerse en contra del servidor o ex servidor público que como consecuencia de su conducta dolosa o gravemente culposa haya dado reconocimiento indemnízatorio por parte del Estado, proveniente de una condena, conciliación u otra forma de terminación de un conflicto. La misma acción se ejercitará contra el particular que investido de una función pública haya ocasionado, en forma dolosa o gravemente culposa, la reparación patrimonial. Así mismo, el Consejo de Estado, Sala de lo Contencioso Administrativo, Sección Tercera Subdirección B que decide en junio 28 de 2012, el recurso de apelación en contra de la sentencia proferida por el Tribunal Administrativo de Antioquia, expresa: &quot;(...) los Hogares Comunitarios depende administrativa, operacional y financieramente del ¡CBF, y que son organismos encargados de  desarrollar gran parte de sus objetivos, en partícular el Sistema de Bienestar Familiar considerado un servicio público a cargo del Estado, es decir, cumplen una función pública, esto es la protección de la niñez colombiana. (...)._x000a__x000a_Es preciso retomar las pautas jurisprudenciales señaladas en el fallo del 13 de diciembre de 1993, actor Blanca N. Zuleta de Quiceno y otro, expediente 8218, citado por el Tribunal, en el que con ponencia del Señor Consejero Dr. Carlos Betancur Jaramillo, en uno de sus apartes se dijo: &quot;Dentro del marco legal que se deja expuesto se impone concluir que los Hogares Comunitarios son un programa del gobierno financiado por éste con recursos que tienen su origen en la ley. El/o sería suficiente para que la administración solidariamente responda por las fallas que se presenten con la ejecución del mismo, Con esto no se quiere significar que el ICBF no pueda a su tumo, repetír, ora contra las Asociaciones de Padres de Familia, ora contra las Madres Comunitarias, por los perjuicios que su conducta le generen ... &quot;_x000a_No obstante, de acuerdo con memorando de septiembre 02 de 2013 del_x000a_Coordinador del Grupo Jurídico, no procede la acción de repetición contra la madre comunitaria. (Folio 263) y por otro lado el Comité de Defensa Judicial y Conciliación en reunión de agosto 05 de 2013 recomienda iniciar la acción de repetición en contra del operador, sin embargo, sólo hasta agosto 08 de 2014 se presentó la solicitud de acción de repetición en contra del mismo, es decir, faltando 16 días para el vencimiento de términos para solicitar dicha actuación._x000a_La sentencia es la que se cita en el criterío: el Consejo de Estado, Sala de lo Contencioso Administrativo, Sección Tercera Subdirección B que decide en junio 28 de 2012, el recurso de apelación en contra de la sentencia proferida por el Tribunal Administrativo de Antioquia."/>
    <s v="Situaciones generadas por deficiencias en la gestión jurídica y defensa de los intereses del ICBF, con el riesgo de que no se logre el resarcimiento del daño sufrido por la entidad."/>
    <s v="Sensibilizar a los servidores públicos del grupo jurídico y financiero en lo pertinente a las acciones de repetición"/>
    <s v="Realizar capacitación DEL PROCEDIMIENTO DE LAS Acciones de Repeticion  a los servidores públicos de los grupos jurídico y financiero, en los procedimientos a seguir en Acción de Repetición durante 4 horas"/>
    <s v="Capacitación_x000a_Listado de asistencia "/>
    <n v="2"/>
    <d v="2015-10-01T00:00:00"/>
    <d v="2016-09-30T00:00:00"/>
    <n v="52.1"/>
    <m/>
    <n v="0"/>
    <n v="0"/>
    <n v="0"/>
    <n v="52.1"/>
    <m/>
    <m/>
  </r>
  <r>
    <x v="122"/>
    <s v="Regional Antioquia"/>
    <x v="1"/>
    <s v="Hallazgo 8. ANTIOQUIA. REPARACION DIRECTA 200-011546 (A, D, F)_x000a_A partir de julio 02 de 2012 con el artículo 309 de la Ley 1437 de 2011 se derogaron los artículos 176 y 177 del CCA y rige el artículo 192 de la citada Ley, que expresa: &quot;C .. ) Las condenas impuestas a entidades públicas consistentes en el pago o devolución de una suma de dinero serán cumplidas en un plazo máximo de diez (10) meses, contados a partir de la fecha de la ejecutoria de la sentencia._x000a_Para tal efecto, el beneficiario deberá presentar la solicitud de pago correspondiente a la entidad obligada._x000a_Las cantidades líquidas reconocidas en providencias que impongan o liquiden una condena o que aprueben una conciliación devengarán intereses moratorios a partir de la ejecutoria de la respectiva sentencia o del auto, según lo previsto en este Código.&quot;_x000a_Mediante sentencia 36912 en segunda instancia proferida en mayo 09 de 2011 por el Consejo de Estado y debidamente ejecutoriada en junio 02 de 2011, se condena al ICBF al pago de $313,67 millones. En el expediente de dicha sentencia se evidenciaron las siguientes situaciones:_x000a_• Los documentos que componen el expediente de la sentencia solo están_x000a_paginados hasta el 122, luego de dicha página se anexaron 100 hojas sin la debida paginación._x000a_• Sólo hasta diciembre 13 de 2011 y mediante Resolución 4671 se dispone del compromiso presupuestal y se ordena el pago de la sentencia por $313.67 millones, (folio 96), el cual se efectuó con el comprobante de pago 12452 (folio_x000a_120)._x000a_• El pago se efectuó dentro del tiempo legal, y aun así el ICBF con Resolución 5308 de mayo 25 de 2012 ordenó el pago de los intereses moratorios por $48,92 millones (folio 110)._x000a_• La acción de repetición con respecto a la sentencia caducó en julio 12 de 2014."/>
    <s v="Situaciones presentadas por deficiencias en la gestión de la entidad, lo que generó el pago de intereses moratorios por $48.922.423 millones, lo que se constituye en un presunto daño patrimonial. Hallazgo Administrativo con presunta incidencia disciplinaria y fiscal."/>
    <s v="Capacitar los servidores públicos del grupo jurídico sobre el manejo de archivo y el manejo y seguimiento de Reparacion Directa"/>
    <s v="Realizar capacitación de 8 horas a los servidores públicos de los grupos jurídico sobre el manejo de archivo y las TRD-jurídica con el fin de que se conformen y actualicen las carpetas, especialmente, en la foliación.  "/>
    <s v="Acta de Capacitación_x000a_PR2 MPA1 P1_x000a_Listado de Asistencia, _x000a_F4 PR2 MPA1 P1_x000a_Ficha de Estructuración,_x000a_F1 PR2 MPA1 P1 _x000a_Formato seguimiento,  F3.PR2.MPA1.P1 _x000a_Formato Impacto de la capacitación,  F5.PR2.MPA1.P1_x000a_Encuesta de Satisfacción, F6 PR2 MPA1 P1_x000a_ Carta de Compromiso, F7.PR2.MPA1.P1_x000a_Evaluación de Eficacia_x000a_"/>
    <n v="8"/>
    <d v="2015-10-01T00:00:00"/>
    <d v="2016-09-30T00:00:00"/>
    <n v="52.1"/>
    <m/>
    <n v="0"/>
    <n v="0"/>
    <n v="0"/>
    <n v="52.1"/>
    <m/>
    <m/>
  </r>
  <r>
    <x v="122"/>
    <s v="Regional Antioquia"/>
    <x v="1"/>
    <s v="Hallazgo 8. ANTIOQUIA. REPARACION DIRECTA 200-011546 (A, D, F)_x000a_A partir de julio 02 de 2012 con el artículo 309 de la Ley 1437 de 2011 se derogaron los artículos 176 y 177 del CCA y rige el artículo 192 de la citada Ley, que expresa: &quot;C .. ) Las condenas impuestas a entidades públicas consistentes en el pago o devolución de una suma de dinero serán cumplidas en un plazo máximo de diez (10) meses, contados a partir de la fecha de la ejecutoria de la sentencia._x000a_Para tal efecto, el beneficiario deberá presentar la solicitud de pago correspondiente a la entidad obligada._x000a_Las cantidades líquidas reconocidas en providencias que impongan o liquiden una condena o que aprueben una conciliación devengarán intereses moratorios a partir de la ejecutoria de la respectiva sentencia o del auto, según lo previsto en este Código.&quot;_x000a_Mediante sentencia 36912 en segunda instancia proferida en mayo 09 de 2011 por el Consejo de Estado y debidamente ejecutoriada en junio 02 de 2011, se condena al ICBF al pago de $313,67 millones. En el expediente de dicha sentencia se evidenciaron las siguientes situaciones:_x000a_• Los documentos que componen el expediente de la sentencia solo están_x000a_paginados hasta el 122, luego de dicha página se anexaron 100 hojas sin la debida paginación._x000a_• Sólo hasta diciembre 13 de 2011 y mediante Resolución 4671 se dispone del compromiso presupuestal y se ordena el pago de la sentencia por $313.67 millones, (folio 96), el cual se efectuó con el comprobante de pago 12452 (folio_x000a_120)._x000a_• El pago se efectuó dentro del tiempo legal, y aun así el ICBF con Resolución 5308 de mayo 25 de 2012 ordenó el pago de los intereses moratorios por $48,92 millones (folio 110)._x000a_• La acción de repetición con respecto a la sentencia caducó en julio 12 de 2014."/>
    <s v="Situaciones presentadas por deficiencias en la gestión de la entidad, lo que generó el pago de intereses moratorios por $48.922.423 millones, lo que se constituye en un presunto daño patrimonial. Hallazgo Administrativo con presunta incidencia disciplinaria y fiscal."/>
    <s v="Capacitar los servidores públicos del grupo jurídico sobre el manejo de archivo y el manejo y seguimiento de Reparacion Directa"/>
    <s v="Realizar capacitación 4 horas a los servidores públicos de los grupos jurídico sobre  Reparacion Directa  "/>
    <s v="Acta de Capacitación_x000a_Listado de asistencia "/>
    <n v="2"/>
    <d v="2015-10-01T00:00:00"/>
    <d v="2016-09-30T00:00:00"/>
    <n v="52.1"/>
    <m/>
    <n v="0"/>
    <n v="0"/>
    <n v="0"/>
    <n v="52.1"/>
    <m/>
    <m/>
  </r>
  <r>
    <x v="123"/>
    <s v="Regional Antioquia"/>
    <x v="1"/>
    <s v="Hallazgo 9. ANTIOQUIA. REPARACiÓN DIRECTA 05001233100020030041201 (A, D, F) Con Resolución 11835 de octubre de 2012, el ICSF ordena el pago de intereses moratorios por $25,43 millones originados por la demora entre la fecha de la condena del Tribunal Administrativo de Antioquia con radicado 05001233100020030041201 de agosto 22 de 2011 y la fecha en que fue efectivamente pagada dicha condena, diciembre 22 de 2011. El pago de los intereses moratorios se efectuó mediante Comprobante de Tesorería 17404 de_x000a_noviembre 20 de 2012 por $25,43 millones. (Folios 134 a 138)"/>
    <s v="Lo anterior debido a deficiencias de gestión, lo que generó un presunto daño patrimonial por $25.429.022 millones. Hallazgo Administrativo con presunta incidencia disciplinaria y fiscal."/>
    <s v="Verificar la normatividad y el cumplimiento de los términos para cada caso."/>
    <s v="Verificar de manera aleatoria 10 expedientes que tenga reparacion directa para observar el cumplimiento de las normas que regulan el reconocimiento y pago de los mismos y si es del caso se iniciará la respectiva acción de repetición., a traves de un GRUPO DE ESTUDIO, GET"/>
    <s v="Acta de cumplimiento"/>
    <n v="1"/>
    <d v="2015-10-01T00:00:00"/>
    <d v="2016-09-30T00:00:00"/>
    <n v="52.1"/>
    <m/>
    <n v="0"/>
    <n v="0"/>
    <n v="0"/>
    <n v="52.1"/>
    <m/>
    <m/>
  </r>
  <r>
    <x v="124"/>
    <s v="Regional Antioquia"/>
    <x v="1"/>
    <s v="Hallazgo 13. ANTIOQUIA. MONITOREO, EVALUACIÓN Y RESULTADO DE_x000a_LOS INDICADORES MONITOREO Y EVALUACIÓN DE INDICADORES (A) _x000a_Como resultado del análisis a las modificaciones de los indicadores en la vigencia 2013, se evidenció que dichas modificaciones no están justificadas en los respectivos actos administrativos. De otro lado, las hojas de vida de los indicadores presentan inconsistencias y no se ha cumplido con la entrega de los reportes sobre los resultados alcanzados por dichos indicadores._x000a_De acuerdo con la Cartilla de Monitoreo y Evaluación, la hoja de vida de los indicadores es el primer instrumento para el monitoreo y evaluación de los indicadores, en ella se establece el funcionario responsable del reporte de resultados, la frecuencia de los informes y que los indicadores en condición crítica deben ser objeto de acciones correctivas inmediatas, así mismo, el monitoreo Integral Regional 2013, es un ejercicio integrador que recoge las metas regionales en temas misionales, estratégicos, de apoyo y de evaluación de acuerdo al mapa_x000a_de macro-procesos de la entidad. Sin embargo, se evidenció lo siguiente:_x000a__x000a_1• Las hojas de vida de los indicadores MPA1-P4-02 &quot;Uquidación de contratos&quot; y MP-M3-04 &quot;Atención Familias de Grupos Étnicos&quot; no tienen definidas las metas para la vigencia. Adicionalmente, el indicador MPA1-P4-02 estaba definido en el 2012 para la determinación de las disponibilidades presupuestales, en tanto que en el 2013, bajo el mismo código pero con una fórmula diferente, se utiliza para la determinación de los contratos liquidados en la vigencia._x000a_• En la hoja de vida del indicador MP-M10-7 &quot;Atención niños Primera Infancia&quot;, no se designó responsable para la consolidación y el reporte de datos a Nivel Regional. Así mismo, la meta inicial establecida para el indicador era de 21.677 Niños, Niñas y Adolescentes (NNA), valor que se redujo sin justificación en 7.939 NNA._x000a_• De acuerdo a la hoja de vida el indicador E-06 &quot;PAE&quot; tiene una meta de 430.956 niños, no obstante, en el tablero de control y en el Informe Monitoreo Integral Regional con corte a diciembre, la meta planteada es 507.956 niños, sin que se ajustara la hoja de vida del indicador._x000a_• En el caso de los siguientes indicadores que presentaron resultados críticos en la vigencia, no se cumplió con lo establecido, lo que impidió que se ejerciera un adecuado control sobre los resultados y se implementaran medidas correctivas de manera oportuna._x000a_(Ver Tabla N 6. Reportes sobre indicadores. Corte a diciembre de 2013)_x000a_• De acuerdo con los informes de monítoreo integral en la vigencia 2013, para la Regional Antioquia hay 108 indicadores formulados; no obstante, de acuerdo con el tablero de control los indicadores ascienden a 107._x000a_• De los 10 indicadores de Producto (segundo nivel), los indicadores MPA1-P4- 02 &quot;Liquidación de contratos&quot; y MPA1-P5-07 &quot;OrganízaCión de archivos de gestión&quot;, alcanzaron el 12% y 63% de porcentaje de avance al cierre de la vigencia. Es decir, su estado es crítico._x000a_• Para la vigencia 2013 los indicadores de Gestión o de tercer nivel fueron 79, de los cuales 8 al cierre de la vigencia presentaron estado crítico,"/>
    <s v="Situaciones que evidencian deficiencias en la planeación de la entidad, por lo que por los indicadores no se constituyen en una herramienta para la toma e implementación de medidas correctivas y de ajuste."/>
    <s v="Realizar seguimiento y monitoreo a los indicadores de gestión así a traves del Comité de Dirección cada mes se evalúa los resultados del mes anterior y se determina las acciones a emprender._x000a_"/>
    <s v="Hacer seguimiento mensual por parte del Comité de Dirección _x000a_Generar las acciones correctivas o preventivas cuando sea pertinente, fruto del analisis de los reusltados de los indicadores de gestión por parte de los coordinadores zonales _x000a__x000a_"/>
    <s v="Actas de seguimiento_x000a__x000a__x000a__x000a_"/>
    <n v="3"/>
    <d v="2015-10-01T00:00:00"/>
    <d v="2015-12-31T00:00:00"/>
    <n v="13"/>
    <m/>
    <n v="0"/>
    <n v="0"/>
    <n v="0"/>
    <n v="13"/>
    <m/>
    <m/>
  </r>
  <r>
    <x v="125"/>
    <s v="Regional Antioquia"/>
    <x v="1"/>
    <s v="Hallazgo 13. ANTIOQUIA. MONITOREO, EVALUACIÓN Y RESULTADO DE_x000a_LOS INDICADORES MONITOREO Y EVALUACIÓN DE INDICADORES (A) _x000a_Como resultado del análisis a las modificaciones de los indicadores en la vigencia 2013, se evidenció que dichas modificaciones no están justificadas en los respectivos actos administrativos. De otro lado, las hojas de vida de los indicadores presentan inconsistencias y no se ha cumplido con la entrega de los reportes sobre los resultados alcanzados por dichos indicadores._x000a_De acuerdo con la Cartilla de Monitoreo y Evaluación, la hoja de vida de los indicadores es el primer instrumento para el monitoreo y evaluación de los indicadores, en ella se establece el funcionario responsable del reporte de resultados, la frecuencia de los informes y que los indicadores en condición crítica deben ser objeto de acciones correctivas inmediatas, así mismo, el monitoreo Integral Regional 2013, es un ejercicio integrador que recoge las metas regionales en temas misionales, estratégicos, de apoyo y de evaluación de acuerdo al mapa_x000a_de macro-procesos de la entidad. Sin embargo, se evidenció lo siguiente:_x000a__x000a_1• Las hojas de vida de los indicadores MPA1-P4-02 &quot;Uquidación de contratos&quot; y MP-M3-04 &quot;Atención Familias de Grupos Étnicos&quot; no tienen definidas las metas para la vigencia. Adicionalmente, el indicador MPA1-P4-02 estaba definido en el 2012 para la determinación de las disponibilidades presupuestales, en tanto que en el 2013, bajo el mismo código pero con una fórmula diferente, se utiliza para la determinación de los contratos liquidados en la vigencia._x000a_• En la hoja de vida del indicador MP-M10-7 &quot;Atención niños Primera Infancia&quot;, no se designó responsable para la consolidación y el reporte de datos a Nivel Regional. Así mismo, la meta inicial establecida para el indicador era de 21.677 Niños, Niñas y Adolescentes (NNA), valor que se redujo sin justificación en 7.939 NNA._x000a_• De acuerdo a la hoja de vida el indicador E-06 &quot;PAE&quot; tiene una meta de 430.956 niños, no obstante, en el tablero de control y en el Informe Monitoreo Integral Regional con corte a diciembre, la meta planteada es 507.956 niños, sin que se ajustara la hoja de vida del indicador._x000a_• En el caso de los siguientes indicadores que presentaron resultados críticos en la vigencia, no se cumplió con lo establecido, lo que impidió que se ejerciera un adecuado control sobre los resultados y se implementaran medidas correctivas de manera oportuna._x000a_(Ver Tabla N 6. Reportes sobre indicadores. Corte a diciembre de 2013)_x000a_• De acuerdo con los informes de monítoreo integral en la vigencia 2013, para la Regional Antioquia hay 108 indicadores formulados; no obstante, de acuerdo con el tablero de control los indicadores ascienden a 107._x000a_• De los 10 indicadores de Producto (segundo nivel), los indicadores MPA1-P4- 02 &quot;Liquidación de contratos&quot; y MPA1-P5-07 &quot;OrganízaCión de archivos de gestión&quot;, alcanzaron el 12% y 63% de porcentaje de avance al cierre de la vigencia. Es decir, su estado es crítico._x000a_• Para la vigencia 2013 los indicadores de Gestión o de tercer nivel fueron 79, de los cuales 8 al cierre de la vigencia presentaron estado crítico,"/>
    <s v="Situaciones que evidencian deficiencias en la planeación de la entidad, por lo que por los indicadores no se constituyen en una herramienta para la toma e implementación de medidas correctivas y de ajuste."/>
    <s v="Realizar seguimiento a traves de reunion con los coordinadores zonales cada 15, para verificar el comportamiento de los indicadores y acciones emprendidas a partir de los resultados de los indicadores de gestión."/>
    <s v="Generar las acciones correctivas o preventivas cuando sea pertinente, fruto del analisis de los reusltados de los indicadores de gestión por parte de los coordinadores zonales "/>
    <s v="Aplicativo ISOLUCION"/>
    <n v="18"/>
    <d v="2015-04-01T00:00:00"/>
    <d v="2015-12-31T00:00:00"/>
    <n v="39.1"/>
    <m/>
    <n v="0"/>
    <n v="0"/>
    <n v="0"/>
    <n v="39.1"/>
    <m/>
    <m/>
  </r>
  <r>
    <x v="125"/>
    <s v="Regional Antioquia"/>
    <x v="1"/>
    <s v="Hallazgo 14. ANTIOQUIA. PROCESO PRECONTRACTUAl -PRESTACION DE SERVICIOS (A, D) _x000a_&quot;La solicitud de proceso contractual y estudios previos deberá diligenciarse por la dependencia interesada en la contratación, teniendo en cuenta, la modalidad de selección del contratista. Dicha solicitud deberá ser firmada por el Dlrectoro Jefe de la dependencia donde surja la necesidad de contratar&quot;._x000a_&quot;Será responsabílidad de cada Director, Subdirector, jefe de dependencia, dar cumplimiento a lo previsto en el artículo 2.1. 1 del Decreto 734 de 2012, en el cual se define los requisitos mínimos que deben contener los estudios previos&quot;._x000a_Sin embargo, se evidenció:_x000a__x000a_• El solicitante de los servicios de los contratos de prestación de servicios profesionales número 807, 808, 811 Y 812, fue el Grupo Administrativo para atender actividades de carácter misional correspondientes al programa de Protección._x000a_• El objeto de los citados contratos era el de &quot;apoyar en la formulación, ejecución y evaluación de los proyectos del lCBF desde el área social, brindar asesoría y orientación a la familia a nivel individual, familiar y grupal, así como contribuir y colaborar en el desarrollo de las diferentes actividades propias de la regional Antioquia y sus centros zonales&quot;, sin embargo el término de los mismos fue de octubre 08 a diciembre 30 de 2013._x000a_• El objeto de los Estudios y Documentos Previos y del contrato 492 indica quese requería &quot;Prestar los servicios profesionales al Instituto Colombiano de Bienestar Familiar...&quot;. Sin embargo revisados la información suministrada por el ICBF se constató que el contratista no acreditó en su formación académica, ni en la hoja de vida el título como profesional, El Centro Zonal 4 Suroriental requería contar con una Trabajadora Social o Gerontóloga o y no una_x000a_Tecnóloga en Gerontología._x000a_• En los Estudios y Documentos Previos, numeral 1, no se especifica la profesión requerida; en el numeral 2, la necesidad es &quot;una trabajadora social&quot;; en el numeral 3 se pide &quot;contratar una GERONTOLOGA con idoneidad profesional&quot;. Se terminó contratando una Tecnóloga en Gerontología._x000a_• La contratista no aportó la experiencia profesional, sin embargo en los estudios previos numeral 5, lo dan por presentado, a pesar que en el contenido de la carpeta no se evidencian._x000a_• El área solicitante es el Grupo Administrativo para atender actividades de carácter misional que corresponden al área de protección._x000a_• La certificación laboral presentada por la contratista fue de enfermera y desarrollada desde enero de 2006 hasta febrero de 2010, experiencia no relacionada con la actividad que se requería en los Documentos y Estudios previos, por lo que el Certificado de idoneidad y experiencia profesional dado por coordinador del Grupo Administrativo, no era procedente ni pertinente._x000a_• En los contratos 578, 585, 702, 082 de 2013, 1030 de 2010, 032 de 2011 y 627 de 2012 igualmente se trasgrede la exigencia del perfil profesional contemplado en los estudios y documentos previos._x000a__x000a_Contrato de prestación de servicios N°. 906 de diciembre 05 de 2013:_x000a_• En los estudios y documentos previos del contrato no se especifica el conocimiento especializado que se requería para la contratación como lo establece el Manual de contratación de ICBF, numeral 42.3._x000a_• En los numerales 5, 6 de los Estudios y Documentos Previos se refiere a un contrato de prestación de servicios por lo cual el contratista debió demostrar la capacidad de ejecutar el objeto del contrato y que poseía la idoneidad y experiencia directamente relacionada con el objeto contractual. Se contrató una persona con 7 nivel de ingeniería Ambiental para desarrollar el objeto contractual &quot;prestar los servicios técnicos a la regional Antioquia para contribuir y garantizar la actualización de la información, ubicación en los servicios de protección, y cumplimiento del debido proceso enmarcado en los diferentes procesos administrativos de restablecimiento de derechos que se encuentran consignados en las historias de atención.&quot;"/>
    <s v="Lo anterior se genera por la deficiencias en el control y seguimiento a la fase precontractual en lo relacionado con los requisitos y condiciones de los estudios previos, imprecisión al establecer la necesidad a contratar; improvisación en las contrataciones y el perfil requerido, lo que generó contrataciones innecesarias e impertinentes, incumpliéndose con los objetivos misionales y con el riesgo de afectaciones a la comunidad beneficiaria en sus necesidades. Hallazgo administrativo con presunta connotación disciplinaria."/>
    <s v="Realizar seguimiento al cumplimiento del Manual de contratacionen todas sus etapas contractuales por parte del coordoinador juridico de la regional "/>
    <s v="Hacer seguimiento y control mensual  por parte de cada profesional los requisitos precontractuales, a los contratos de prestacion de servicios de tal manera que se presente a la coordinadora del grupo jurídico al momento de la firma con la respectiva carpeta contentiva de lo que se afirma contener. ( o aportado debe tener identidad de sujeto, veracidad y vigencia de la información.), lo cual el coordinadorjuridico lo controlara por medio de un cuadro excel_x000a_"/>
    <s v="Cuadro excell de control"/>
    <n v="9"/>
    <d v="2015-04-01T00:00:00"/>
    <d v="2015-12-31T00:00:00"/>
    <n v="39.1"/>
    <m/>
    <n v="0"/>
    <n v="0"/>
    <n v="0"/>
    <n v="39.1"/>
    <m/>
    <m/>
  </r>
  <r>
    <x v="126"/>
    <s v="Regional Antioquia"/>
    <x v="1"/>
    <s v="Hallazgo 18. ANTIOQUIA. CONTRATO 580 DE 2013 DOTACiÓN (A, D, F)_x000a_En relación con el contrato 580 de 2013, que tiene por objeto: &quot;contratar el suministro de bonos personalizados redimibles para la dotación de vestido y calzado para servidores públicos que tienen derecho a la dotación en el año 2013 del ICBF Regional Antioquia, por $57,80 millones, se evidenciaron las siguientes situaciones:_x000a_• Mediante el documento de &quot;Verificación Jurídica y Técnica&quot; Invitación Publica Nro. 010 de 2013, reverso del folio 198 del expediente, se establece que el proponente con Nit. 800112214~5 no entregó el formato único de hoja de vida de la función pública para persona jurídica o persona natural. Por lo anterior, en el folio 199 del expediente, se solicita al proponente &quot;SUBSANAR EL REQUISITO DE PRESENTACION DE LA HOJA DE VIDA DE FUNCION PUBLICA PARA PERSONA JURIDICA&quot; El plazo para subsanar el anterior requisito será hasta el día 29 de abril de 2013 a las 12:00 p.rn, entregando la respectiva documentación en la Oficina de Gestión Documenta. De acuerdo con el folio 192 y 193 del expediente, el proponente hizo entrega de la hoja de vida en abril 30 de 2013, mediante documento que no presenta el radicado de la oficina de gestión documental de la Regional Antioquia ni firma de recibido de algún funcionario de la entidad._x000a_No obstante, con documento &quot;Consolidado de propuestas económicas de la invitación pública 010 de 2013&quot; de abril 30 de 2013, se determinó que el proponente cumplía con todos los requisitos y por tanto se recomendó la adjudicación al proponente con NIT.800112214-2, como efectivamente se adjudicó._x000a_• El proceso de adquisición de bonos redimibles para el pago de dotación de los funcionarios con derecho a ésta prestación, no cuenta con minuta contractual, sólo con un documento denominado &quot;Aceptación de la oferta&quot; con fecha mayo 03 de 2013, el cual no incluye todos los ítems requeridos por el manual de contratación de la entidad._x000a_• A octubre 09 de 2014, el expediente del contrato presenta las siguientes situaciones en cuanto a la foliación y organización de los documentos que contiene: del folio 203 salta al 206 y sigue hasta el 224, luego regresa al 205 y de este pasa al 225 hasta el 245, salta nuevamente al 249 y regresa al 204, a partir de este folio sigue en orden nuevamente al 205, 206... hasta el 294, repitiendo incluso la numeración de los folios 205 ..., luego incluye 8· folios sin numeración._x000a_• Tanto la propuesta como las facturas del contratista a quien se le adjudicó el contrato 010 de 2013 de dotación incluyen costo por comisión por $1,07 millones. Valor que fue efectivamente pagado por el ICSF, generando un mayor costo para la entidad, cuando se presentaron otras propuestas que no incluían el cobro de comisión."/>
    <s v="Lo anterior, por deficiencias en la gestión contractual, con lo cual se generó un presunto daño patrimonial por el mayor valor en el gasto por dotación por $1,07 millones&quot;, incertidumbre sobre el contenido del expediente del contrato y el cumplimiento del objeto del proceso y contravención de los principios de la contratación pública, Hallazgo Administrativo con presunta incidencia disciplinaria y fiscal."/>
    <s v="Realizar seguimiento, control al cumplimiento de los requisitos legales de contratacion  en todas sus etapas contractuales y control de revision a  los expedientes contratactuales de acuerdo a la TRD correspondiente al grupo juridico, control realizado por parte del coordinador del grupo juridico de la regional a los abogados."/>
    <s v="Hacer seguimiento y control mensual  por parte de cada profesional los requisitos precontractuales y TRD a los expedientes contractuales, de tal manera que se presente, a la coordinadora del grupo jurídico al momento de la firma con la respectiva carpeta contentiva de lo que se afirma contener. ( o aportado debe tener identidad de sujeto, identidad, veracidad y vigencia de la información.), lo cual el coordinador juirico lo contrlara por medio de un cuadro excel_x000a_"/>
    <s v="Cuadro excell de control"/>
    <n v="9"/>
    <d v="2015-04-06T00:00:00"/>
    <d v="2015-12-31T00:00:00"/>
    <n v="38.4"/>
    <m/>
    <n v="0"/>
    <n v="0"/>
    <n v="0"/>
    <n v="38.4"/>
    <m/>
    <m/>
  </r>
  <r>
    <x v="127"/>
    <s v="Regional Antioquia"/>
    <x v="1"/>
    <s v="Hallazgo 19. ANTIOQUIA. LIBERACIÓN DE SALDOS NO EJECUTADOS (A)_x000a_Mediante Resoluciones números 1813 y 1814 de marzo 18 de 2013, ejecutoriadas en abril 01 de 2013, se dio Terminación Unilateral a los contratos de prestación de servicios profesionales 84 y 86 suscritos en enero de 2013, con fundamento en Ia Resolución N° 507 de 2013 que ordenó el saneamiento de vicios de procedimiento de la contratación directa. Los contratos 84 y 86 por $23,61 millones cada uno, tuvieron una ejecución presupuestal y financiera de $7,43 millones, registran saldos por liberar a favor del ICSF por $16,18 millones con cargo a los registros presupuestales (RP) 32313 Y 32913, respectivamente, de lo cual no se evidencia la liberación de los respectivos saldos._x000a_Habiendo terminado unilateralmente los contratos 84 y 86, se suscribieron con los mismos contratistas, los contratos 528 y 545 de marzo 15 y 17 de 2013 respectivamente, con plazo de ejecución entre marzo 18 y diciembre 31 de 2013, por $22,21 millones, amparados en RP 264113 Y 275813, comprometiendo mayores recursos de los que debieron ser liberados de los RP 32313 Y 32913, ante la terminación unilateral de los contratos que los antecedieron. Adicionalmente, en los contratos 84 y 86 no constituyeron garantías de cumplimiento y calidad, de acuerdo con las instrucciones de la Dirección de Contratación."/>
    <s v="Lo anterior, evidencia deficiencias en la planeación, de gestión en el proceso contractual y de control interno, lo que no garantiza mayor eficiencia en la ejecución de los recursos y la prestación de los servicios."/>
    <s v="Realizar aleatoriamente seguimiento y verificacion de la inclusión de la garantía señalada con el fin que la gestión contractual sea optima, evitando poner en riesgo al ICBF. Desde año 2015, asumida la nueva coordinación se propende incluir según naturaleza del contrato las garantías exigidas por el manual de ICBF. "/>
    <s v="Realizar seguimiento y control a 50 expedientes contractuales, que existan todos los requisitos y soportes para la elaboración de la minuta, por parte del profesional encargado de elaborarla."/>
    <s v="Expediente contractual  según modalidad. "/>
    <n v="50"/>
    <d v="2015-04-01T00:00:00"/>
    <d v="2015-12-31T00:00:00"/>
    <n v="39.1"/>
    <m/>
    <n v="0"/>
    <n v="0"/>
    <n v="0"/>
    <n v="39.1"/>
    <m/>
    <m/>
  </r>
  <r>
    <x v="128"/>
    <s v="Regional Antioquia"/>
    <x v="1"/>
    <s v="Hallazgo 20. ANTIOQUIA. PAGOS DEL CONTRATO 1216 DE 2011 (A, D, F)_x000a_la cláusula sexta &quot;Desembolsos&quot; del contrato 1216 de 2011 establece que el lCBF entregara los aportes a los que se compromete en el presente contrato en desembolsos mensuales, prevía presentación de los informes por parte del Operador, incluyendo atención de beneficiarios .... Para el informe de atención a beneficiarios, se utilizará el criterio del valor cupo/mes en relación con los conceptos de cupo utilizado y no utilizado. (... ). Por los días de ingreso y egreso de cada beneficiario se reconocerá el valor correspondiente a medio día. El parágrafo tercero de la citada cláusula, establece que: &quot;Una vez verificada y evaluada la utilización real de cupos frente al número de los establecidos en el contrato y de encontrarse que no se utilizó la totalidad de los cupos contratados, se reconocerá en el primer mes el ciento por ciento (100%) del costo fijo de los cupos no utilizados (considérese primer. mes cualquier mes de ejecución del contrato) y, en el segundo mes se reconocerá el setenta por ciento (70%) del costo fijo de los cupos no utílízados, simílar reconocimiento para los siguientes meses si no se utiliza la totalidad de los cupos, es decir, el setenta por ciento (70%) del costo fijo. De hacerse uso del total de los cupos en el mes siguiente al que se hubiera reportado la no utilización total de los mismos, nuevamente se reconocerá el ciento por ciento (100%) del costo fijo, previa verificación y evaluación del comportamiento de utilización de los cupos. Deberá tenerse en cuenta el costo fijo cuando el inmueble es de la institución o cuando es del ICBF, según sea el caso se aplicará el porcentaje correspondiente de acuerdo a lo establecido en el parágrafo tercero de la cláusula quinta (valor)&quot;._x000a_No obstante, en los pagos certificados por el Supervisor del contrato, se evidencian mayores valores cancelados al Operador en los siguientes meses de ejecución que aparecen soportados en expediente contractual: (Ver Tabla N° 7. Cupos No Utilizados y Pagados)"/>
    <s v="Situación generada por deficiencias en la en la planeación en cuanto a la determinación de los cupos necesario para satisfacer la demanda por parte de la Regional y de supervisión del contrato, lo que generó un mayor valor pagado de $78.894.508 millones. Hallazgo Administrativo con presunta incidencia disciplinaria y fiscal."/>
    <s v="Realizar seguimiento y control trimestral a los cupos realmente ejecutados en las modalidades en cada centro zonal,  por parte del enlace de aseguramiento de la calidad d ela regional a traves de un informe técnico allegado a la dependencia y los conceptos técnicos emitidos. _x000a__x000a__x000a_"/>
    <s v="Verificar  trimestralmente por parte de los supervisores de los centros zonales los cupos realmente ejecutados en las modalidades para su respectivo pago, mes a mes por medio de los soporte para el pago y certificacion de los coordinador de los centro zonales allegados  al enlace de mejoramiento a la calidad de la regional _x000a_"/>
    <s v="Informe Técnico_x000a__x000a__x000a_"/>
    <n v="4"/>
    <d v="2015-10-01T00:00:00"/>
    <d v="2016-09-30T00:00:00"/>
    <n v="52.1"/>
    <m/>
    <n v="0"/>
    <n v="0"/>
    <n v="0"/>
    <n v="52.1"/>
    <m/>
    <m/>
  </r>
  <r>
    <x v="129"/>
    <s v="Regional Antioquia"/>
    <x v="1"/>
    <s v="Hallazgo 21. ANTIOQUIA. AJUSTES AL VALOR DEL CONTRATO 1216 DE 2011 (A)_x000a_La cláusula séptima del contrato establece &quot;realizar ajustes trimestrales al valor del contrato con el exclusivo fin de liberar los recursos no ejecutados por razones no imputables al ICBF, efecto para el cual las partes autorizan suscribir las respectivas actas y realizar la disminución del registro presupuestal correspondiente y demás trámites a que haya lugar.... Para éstos efectos, en el mes de abril se liberará lo correspondiente a los recursos no ejecutados en el trimestre enero-marzo, en el mes de julio se liberará lo correspondiente a los recursos no ejecutados en el trimestre abril-junio y en el mes de octubre se liberará lo correspondiente a los recursos no ejecutados en el trimestre julio - Septiembre... &quot;_x000a_De los cupos contratados en las dos modalidades de atención: 63 en Internamiento Preventivo y 272 cupos en Centro de Atención Especializada, permanecen sin utilizar en promedio los 8 cupos adicionados mediante Otrosí del 28 de febrero de 2012 en ésta modalidad; se realizaron ajustes al valor del contrato por $53,96 millones, por concepto de recursos no ejecutados en desarrollo del contrato."/>
    <s v="Lo anterior evidencia deficiencias en la planeación y asignación de cupos; además de deficiencias en supervisión del contrato, lo que no permite al ICBF reprogramar recursos disponibles de manera oportuna."/>
    <s v="Realizar seguimiento a la supervisión de contratos de aporte de servicio misional para las modalidades de Protección en el  desde lo técnico como desde lo financiero y jurídico. "/>
    <s v="Seguimiento trimestral al cumplimiento del obejto contractual y de los lineamientos técnico administrativos mediante el ejercicio de la supervisión en el marco del Manual de Supervisión contractual. _x000a__x000a__x000a_"/>
    <s v="Actas de supervisión contractual _x000a__x000a_"/>
    <n v="4"/>
    <d v="2015-10-01T00:00:00"/>
    <d v="2016-09-30T00:00:00"/>
    <n v="52.1"/>
    <m/>
    <n v="0"/>
    <n v="0"/>
    <n v="0"/>
    <n v="52.1"/>
    <m/>
    <m/>
  </r>
  <r>
    <x v="130"/>
    <s v="Regional Antioquia"/>
    <x v="1"/>
    <s v="Hallazgo 22. ANTIOQUIA. PLANES DE MEJORAMIENTO-SEGUIMIENTO A ESTÁNDARES ESTABLECIDOS- CONTRATO 1216 DE 2011 (A)_x000a_De conformidad con el parágrafo 4 artículo 10 de la Resolución 5780 de diciembre 27 de 2011 que modifica el artículo 13 de la Resolución N°.3899 de 2010, cuando el ICBF aprueba una licencia de funcionamiento provisional, procede la suscripción de un Plan de Mejoramiento de la Institución que identifique los aspectos de mejora, responsables, tiempos, el cual deberá ser aprobado por el Director General, quien velará por su estricto cumplimiento._x000a__x000a_El Operador inició la ejecución del contrato N° 1216 de 2011 con licencia provisional, con cumplimiento parcial de estándares (calificaciones entre 80% y 99%) que requieren seguimiento y asistencia técnica a corto plazo, máximo 3 meses; por lo que se estableció un plan de mejoramiento con los estándares que no cumplía el operador, evidenciando la falta de continuidad en la asistencia técnica, seguimiento y verificación de estándares por parte del ICBF, a los planes de mejoramiento de los Operadores, dentro de los cuales es además evidente la constante falta concepto sanitario favorable, cuyo registro sanitario continua condicionado al 2014, lo que puede comprometer la calidad de la prestación del servicio, vulnerando la garantía de restablecimiento de derechos de la población atendida."/>
    <m/>
    <s v="Hacer seguimiento al ejercicio de la supervisión de contratos de aporte de servicio misional  y el acompañamiento y asistencia técnica al socio estratégico. _x000a__x000a_"/>
    <s v="Seguimiento trimestral a los planes de mejora mediante el ejercicio de la supervisión por parte de grupo de protección y brindar asistencia técnica a los equipos interdisciplinarios encargados de realizar la supervisión de contratos de aporte y a los socios estratégicos en el marco los lineamientos técnico admisnitrativos establecidos para cada una de las modalidades del Sistema de Responsabilidad Penal pra adolescentes, por parte del grupo de protección._x000a_"/>
    <s v="Actas de asistencia técnica_x000a__x000a__x000a__x000a__x000a__x000a__x000a__x000a__x000a__x000a__x000a__x000a__x000a__x000a__x000a_"/>
    <n v="4"/>
    <d v="2015-10-01T00:00:00"/>
    <d v="2016-09-30T00:00:00"/>
    <n v="52.1"/>
    <m/>
    <n v="0"/>
    <n v="0"/>
    <n v="0"/>
    <n v="52.1"/>
    <m/>
    <m/>
  </r>
  <r>
    <x v="131"/>
    <s v="Regional Antioquia"/>
    <x v="1"/>
    <s v="Hallazgo 23. ANTIOQUIA. INMUEBLE ICBF EN COMODATO CENTRO CARLOS LLERAS RESTREPO-LA POLA (A, D)_x000a_La Resolución 3932 de septiembre de 2010 derogada por la Resolución N°.1550 de abril de 2012 establece la minuta, duración y formalidades del contrato de comodato: &quot;...Si se trata de comodato de un bien inmueble, el término máximo será de cinco (5) años renovables, ..Cuando a consecuencia de un contrato de aporte se entregue un inmueble en comodato a la misma persona para ejecutar el objeto del contrato, el término de duración del comodato estará sujeto al plazo del contrato de aporte ....Los contratos de comodeto, para su perfeccionamiento y ejecución, solo requerirán de la suscripción de un documento escrito y de la entrega física -real y material- del inmueble objeto del contrato&quot;._x000a_En ejecución del contrato de aporte 1216 de diciembre de 2011, el operador presta los servicios en la modalidad de Atención Especializada, en inmueble ubicado en la calle 65 N°. 94C-80, propiedad deI ICBF._x000a_Mediante Otrosí al Contrato de Aporte 1216 suscrito el 28 de febrero de 1012, cuyo objeto fue incrementar 8 cupos en la modalidad de Centro de Atención Especializada por $10,58 millones, se incluyeron además las siguientes modificaciones, debido a que no se formalizó contrato de comodato mediante un documento escrito de la entrega real y material del inmueble en uso del operador, sólo se suscribió contrato de comodato N°.962 en junio de 2013; además de que no se establecieron en el contrato de aporte las obligaciones que el operador debe cumplir para hacer uso de los bienes mueble e inmuebles que entregará el ICBF."/>
    <m/>
    <s v="Optimizar el control y seguimiento al proceso contractual para el manejo de bienes inmuebles cedidos a terceros"/>
    <s v="Seguimiento a las  39 minutas entre los contrato de aportes y de comodato el clausulado de obligaciones del operdador y del ICBF para constatar que en este se vincule el inmueble entregado en comodato por medio de acta"/>
    <s v="Minuta del contrato "/>
    <n v="39"/>
    <d v="2015-01-01T00:00:00"/>
    <d v="2015-12-31T00:00:00"/>
    <n v="52"/>
    <m/>
    <n v="0"/>
    <n v="0"/>
    <n v="0"/>
    <n v="52"/>
    <m/>
    <m/>
  </r>
  <r>
    <x v="132"/>
    <s v="Regional Antioquia"/>
    <x v="1"/>
    <s v="Hallazgo 24. ANTIOQUIA. CONTRATO DE APORTE N° 122 DE 2013. PROGRAMA_x000a_MISIONAL PREVENCIÓN (A)_x000a_En el contrato N° 122 de 2013; cuyo objeto es brindar atención a la primera infancia, niños y niñas menores de 5 años, de familias en situación de vulnerabilidad a través de Hogares comunitarios de Bienestar en las siguientes formas de atención: Familiares, Múltiples, Grupales, Jardín Social, Empresariales y en Modalidad FAMI, de conformidad con los lineamientos, estándares y directrices que el ICBF expida para las mismas. Se evidenciaron las siguientes deficiencias:_x000a_• El contrato se suscribe en enero 25 de 2013, y un mes después se designa y notifica a la supervisión del contrato, mediante Memorando 001829 de febrero 25 de 2013._x000a_• De acuerdo con la cláusula sexta: Obligaciones Específicas del Operador, éste brindará la atención durante 200 días hábiles a 20 hogares infantiles por $13,43 millones cada hogar, para un total de $268,60 millones y el contrato refleja la suma de $246,52 millones; con una diferencia de $22,07 millones de menos en el valor del contrato, que corresponden a 40 días de ración contratados en UPAS en el municipio de Medellín, situación no detallada en dicha cláusula ni el contrato._x000a_• El contrato de aporte N°.122 presenta 2 disminuciones en valor por $2,98 millones; por cupos no atendidos en la vigencia 2013; situación que es generalizada en otros contratos de Aporte del programa misional de Prevención y que comprometen recursos del presupuesto de inversión. (Memorando N°.520000-030-01 de diciembre 11 de 2013-folio 62 contrato N°.122)."/>
    <s v="Lo anterior refleja deficiencias en el proceso de planeación de la contratacíón, en la determinación y alcance del objeto contractual; en la ejecución del contrato por falta de atención de cupos y en la supervisión del contrato; lo que genera inejecución de recursos y liberación de saldos del presupuesto que estuvieron afectados sin permitir la disposición para atender otros programas y requerimientos misionales. Además distorsiona los indicadores de ejecución presupuestal y la gestión de la vigencia."/>
    <s v="Optimizar el proceso de contratación mediante la planeación, realizando cronograma en donde sean previstas las contrataciones masivas a suministrar según la modalidad. Y aún así ante la inejecucion de contratos, proceder con los mecanismos juridicos para liberar los recursos temporaneamente. _x000a__x000a_"/>
    <s v="Distribución de las funciones a los profesionales de la oficina juridica por modalidades de contratos por parte del coordinador juiridico dela regional, con el fin de que se optimicen los resultados, frente al Plan de Acción en el grupo de contratación de la entidad _x000a__x000a__x000a_"/>
    <s v="Acta de distribuccion y _x000a_cronograma"/>
    <n v="2"/>
    <d v="2015-10-01T00:00:00"/>
    <d v="2015-12-31T00:00:00"/>
    <n v="13"/>
    <m/>
    <n v="0"/>
    <n v="0"/>
    <n v="0"/>
    <n v="13"/>
    <m/>
    <m/>
  </r>
  <r>
    <x v="133"/>
    <s v="Regional Antioquia"/>
    <x v="1"/>
    <s v="Hallazgo 36. ANTIOQUIA. SUPERVISiÓN A CONTRATOS DE APORTE PREVENCIÓN (A,D)_x000a_En desarrollo de los Contratos de Aporte que se enuncian en la siguiente tabla: (Ver Tabla N° 13. Relación de Contratos)_x000a_Durante el 2013, la certificación de la atención a los cupos totalmente, parcialmente y no utilizados y del cumplimiento de las actividades acordadas contractualmente en cada caso, es emitida entre otras constancias, con la respectiva cuenta de cobro, dentro de la periodicidad y los términos pactados en la cláusula Decima de la respectiva minuta para cada contrato en particular por el operador; sin embargo, no se evidenciaron seguimientos al cumplimiento del objeto contractual, los lineamientos técnicos y los estándares aplicables a esta actividad, siendo pagados por el Instituto, sin una refrendación que valide dicha información por parte de la supervisión técnica, administrativa y jurídica a cargo de la Coordinación del Grupo de Prevención (hoy Ciclos de Vida), conforme lo dispone la Cláusula Décimo Primera de Supervisión de los referidos contratos;_x000a_Así mismo, en el expediente del contrato de aporte 949 de 2013 cuyo objeto es &quot;Garantizar la aplicación del modelo de atención en la modalidad de externado, por condiciones de amenaza o vulneración para atención a NNA que tienen un proceso administrativo de restablecimiento de derechos abierto a su favor, ( ...)&quot;, desde abril de 2014 no se evidencia documento alguno sobre la supervisión del contrato ni sobre los reportes que debió presentar el contratista._x000a_En el expediente del contrato 110 de 2013, no se evidencian los informes del supervisor, la autorización de los pagos, los informes del operador ni los certificados de pago de aportes al SSSI y los parafiscales."/>
    <s v="Ello por debilidades de orden operativo, administrativas, de control y supervisión, con el riesgo de incurrir en el pago por servicios realmente no prestados y la consecuente limitación de la oferta de este vital servicio social para las familias y población infantil altamente vulnerable. Hallazgo Administrativo con presunta incidencia disciplinaria."/>
    <s v="Realizar seguimiento y control trimestral para la revisión de la ejecución de la supervisión en la periodicidad establecida por el manual a todos los servicios de protección. "/>
    <s v="Control trimestral por parte de cada abogado de la oficina juridica al seguimiento del cumplimiento de los lineamientos técnico administrativos mediante el ejercicio de la supervisión en el marco del Manual de Supervisión contractual, revisado por el coordinador juridico_x000a__x000a_"/>
    <s v="Acta de supervisión contractual _x000a__x000a_"/>
    <n v="4"/>
    <d v="2015-10-01T00:00:00"/>
    <d v="2016-09-30T00:00:00"/>
    <n v="52.1"/>
    <m/>
    <n v="0"/>
    <n v="0"/>
    <n v="0"/>
    <n v="52.1"/>
    <m/>
    <m/>
  </r>
  <r>
    <x v="134"/>
    <s v="Regional Antioquia"/>
    <x v="1"/>
    <s v="Hallazgo 37. ANTIOQUIA. INCONSISTENCIAS EN SOPORTES CONTRACTUALES Y SEGUIMIENTOS (A)_x000a_En los contratos de aporte el contratista se obliga a proveer los bienes o servicios indispensables para la prestación total o parcial del servicio, de acuerdo con las normas y el control del ICBF, además en estos el supervisor deberá diseñar procedimientos específicos para adelantar controles permanentes sobre la ejecución de los recursos, verificando el grado de avance en la ejecución contractual, contra los pagos realizados al momento de la verificación, así mismo debe ceñirse a lo establecido en el numeral 21.3. Supervisión y/o Interventoría del Manual de Contratación ICBF; el numeral 1.11. Documentación requerida en el ejercicio de la supervisión e interventoría y 3.1.2. Etapa de Ejecución del Manual de Interventoría ICBF y el artículo 2 de la Resolución 3911 de noviembre 4 de 2010._x000a__x000a_Con base en lo anterior en la ejecución del contrato de aporte N° 1175 de diciembre 28 de 2011 con acta de iniciación de diciembre 31, cuyo objeto es &quot;Brindar atención especializada en Semintemado para la protección y el restablecimiento de los derechos de Jos NNA, con condiciones de amenaza o vulneración conforme a las disposiciones legales lineamientos y estándares de calidad ICBF vigentes&quot;, se estableció que:_x000a_• El Documento de aceptación de contrato del representante legal de la Congregación se radica en ICBF en diciembre 27 de 2011._x000a_• La certificación de cumplimiento del contrato N° 1277-2010 celebrado con el operador identificado con Nit. 860005068, emitido por la Directora Regional y el Supervisor del contrato carece de fecha de expedición._x000a_• La Justificación técnica para modificar el contrato 1175-2011 (folio 245 carpeta 1), carece de fecha de elaboración._x000a_• La propuesta técnica para ICBF tiene como fecha de elaboración diciembre 7 de 2011, fecha anterior a la fecha de invitación a la contratación directa por parte del lCBF (diciembre 26 de 2011)._x000a_• El Concepto Técnico de la propuesta de atención correspondiente a la modalidad SEMI-INTERNADO presentada por el operador con Nit 860005068, se elaboró en diciembre 21 de 2011, habiéndose realizado la invitación a la entidad en diciembre 26 y aceptada por la institución el día 27 del mismo mes._x000a_• Con Memorando 520000-030-01 001186 de enero 13 de 2012 se designa como supervisor al Coordinador del Centro Zonal 5 del contrato 1175 y de los contratos con vigencias futuras 1185, 1186, 1189, 1190 suscritos en diciembre 28 de 2011._x000a_• El documento con el cual se realiza la certificación de los cupos atendidos y el cual requisito para la realización de los pagos es elaborada por el representante legal de la congregación durante los meses del año 2012. Con lo cual se evidencia en la documentación soporte de los pagos que la intervención del Interventor solo se limita a autorizar los pagos y no la realización del objeto contractual._x000a_• Excepto en el mes de marzo de 2013, todos los informes técnicos de enero de 2011 hasta febrero de 2013 que acompañan la cuenta de cobro en el numeral relacionado con el Plan de Mejoramiento, se presentan las mismas dos metas de mejoramiento todos los meses aunque su tiempo de realización es &quot;permanente&quot; o &quot;constante&quot;I no se tratan otras metas en los informes por la institución: &quot;permanente&quot;: Gestionar ante la Regístraduría la consecución de los documentos de identidad. &quot;constante&quot;: continuar sensibilización con los niños, niñas y familias para favorecer el compromiso frente al proceso."/>
    <s v="Lo anterior es ocasionado por la falta de ptaneacíón, deficiencias en la etapa precontractual y en los controles aplicados, lo que puede originar incumplimiento de los objetos contractuales, pagos por cupos no utilizados, impedimentos para dar por terminados contratos por incumplimiento."/>
    <s v="Realizar seguimiento trimestral por parte de la coordinacion juridica al debido tramite juridico respecto de los contratos que por uno u otro motivo no nacen a la vida juridica. "/>
    <s v="Solicitar trimestralmente vía correo electronico informe a los diferentes supervisores sobre que contratos firmados no estan siendo ejecutados, de tal manera que puedan ser anulados y registrarlo en un cuadro control"/>
    <s v="Correo Electrónico_x000a_Cuadro consolidado de control_x000a__x000a_"/>
    <n v="8"/>
    <d v="2015-10-01T00:00:00"/>
    <d v="2016-09-30T00:00:00"/>
    <n v="52.1"/>
    <m/>
    <n v="0"/>
    <n v="0"/>
    <n v="0"/>
    <n v="52.1"/>
    <m/>
    <m/>
  </r>
  <r>
    <x v="135"/>
    <s v="Regional Antioquia"/>
    <x v="1"/>
    <s v="Hallazgo 52. ANTIOQUIA. ADULTOS ATENDIDOS EN MODALIDAD INTERNADO (A)_x000a_El artículo 3 de la Ley 1098 de 2010 Código de Infancia y Adolescencia establece como sujetos titulares de derechos a todas las personas menores de 18 años. Sin perjuicio de lo establecido en el artículo 34 del Código Civil, se entiende por niño o niña las personas entre los O y los 12 años y por adolescente las personas entre 12 y 18 años._x000a_Durante la ejecución del contrato 1187 de 2011 suscrito con el operador con NIT 811013753-6, que tiene por objeto &quot;Brindar atención especializada en Internado General para la protección y el restablecimiento de derechos de NNA con Condiciones de Amenaza o vulneración conforme a las disposiciones legales, lineamiento y estándares de calidad dellCBF vigentes&quot;, programa PROTECCiÓN, subproyecto &quot;Vulnerabilidad o adoptabilidad&quot;, se prestó atención a personas con edad superior a los 18 años._x000a_(Ver Tabla N° 17. Cupos oanados por mayores de edad)"/>
    <s v="Lo anterior debido a deficiencias de supervisión y control, lo que generó que NNA en situación de vulneración de sus derechos no pudieran acceder a los servicios contratados por eIICBF."/>
    <s v="Realizar seguimiento trimestral  en el ejercicio de la supervisión el garantizar que todos los beneficiarios que hayan cumplido la mayoria de edad y se encuentren en un servicio de protección esten efectivamente preparando su proyecto de vida o exista un argumento técnico que soporte su permanencia en los servicios. "/>
    <s v="Seguimiento trimestral por parte del grupo de proteccion de la regional al cumplimiento del obejto contractual y de los lineamientos técnico administrativos mediante el ejercicio de la supervisión en el marco del Manual de Supervisión contractual. _x000a__x000a_"/>
    <s v="informe de seguimiento_x000a_"/>
    <n v="4"/>
    <d v="2015-10-01T00:00:00"/>
    <d v="2016-09-30T00:00:00"/>
    <n v="52.1"/>
    <m/>
    <n v="0"/>
    <n v="0"/>
    <n v="0"/>
    <n v="52.1"/>
    <m/>
    <m/>
  </r>
  <r>
    <x v="136"/>
    <s v="Regional Antioquia"/>
    <x v="1"/>
    <s v="Hallazgo 54. ANTIOQUIA. CLÁUSULA CONTRATOS DE APORTE DEL PROGRAMA_x000a_DE PROTECCiÓN (A)_x000a_La cláusula Valor de los contratos de aporte del Programa de Protección, establece que: &quot;Una vez verificada y evaluada la utilización real de cupos frente al número de los establecidos en el contrato y de encontrarse que no se utilizó la totalidad de los cupos contratados, se reconocerá en el primer mes el ciento por ciento (100) del costo fijo de los cupos no utilizados (considérese primer mes cualquier mes de ejecución del contrato) y, en el segundo mes se  reconocerá el setenta por ciento (70%) del costo fijo de los cupos no utilizados, similar reconocimiento para los siguientes meses si no se utiliza la totalidad de los cupos, es decir, el setenta por ciento (70%) del costo fijo. De hacerse uso del total de los cupos en el mes siguiente al que se hubiera reportado la no utilización total de los mismos, nuevamente se reconocerá el ciento por ciento (100%) del costo fijo, previa verificación y evaluación del comportamiento de uüüzecian de los cupos. Deberá tenerse en cuenta el costo fijo cuando el inmueble es de la institución o cuando es del ICBF, según sea el caso se aplicará el porcentaje correspondiente de acuerdo a lo establecido en la cláusula -valor&quot;._x000a__x000a_En la evaluación realizada a los 30 contratos de la muestra seleccionada para el programa de Protección, se verificó el &quot;cobro de cupos No Atendidos por el Operador', en cumplimiento de la citada cláusula contractual, además de saldos no ejecutados en desarrollo de los contratos."/>
    <s v="Refleja deficiencias de planeación en los estudios previos para la determinación de cupos, deficiencias de control al incluir cláusulas lesivas en los contratos de aporte que resultan lesivas a los intereses económicos del Estado y en particular a los intereses patrimoniales deI ICBF."/>
    <s v="Realizar seguimiento mensualmente a los cupos realmente ejecutados en los contratos de aportes de proteccion  por parte del grupo de Proteccion por medio del informe técnico "/>
    <s v="Realizar certificacion de cupos mensuales despues del seguimiento efectuado  por parte de los centros zonales a los cupos realmente ejecutados del unico operador que maneja a los 16 CZ,  por medio de los soportes  y aval de los repectivos coordinador  de los CZ  remitido al grupo de proteccion "/>
    <s v="Certificacion de cupos por cz"/>
    <n v="12"/>
    <d v="2015-10-01T00:00:00"/>
    <d v="2016-09-30T00:00:00"/>
    <n v="52.1"/>
    <m/>
    <n v="0"/>
    <n v="0"/>
    <n v="0"/>
    <n v="52.1"/>
    <m/>
    <m/>
  </r>
  <r>
    <x v="137"/>
    <s v="Regional Antioquia"/>
    <x v="1"/>
    <s v="Hallazgo 55. ANTIOQUIA. SITUACIONES DE REPORTE INMEDIATO DICIEMBRE DE_x000a_2013 (A)_x000a_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ar- SNBF para que participen armónica y racionalmente de acuerdo a su competencia. _x000a_No obstante, de acuerdo con el &quot;INFORME DE SEGUIMIENTO A SITUACIONES DE REPORTE INMEDIATO DE DICIEMBRE DE 2013&quot;, se presentaron 535 situaciones, de las cuales a enero de 2014 continuaban abiertas 85 situaciones de reporte inmediato, así: (Ver Tabla No. 19. Situaciones de eporte Inmediato)_x000a__x000a_En cuanto a la participación de los contratitas en el universo de situaciones de reporte inmediato, se observa lo siguiente: (Ver Tabla No. 20. Concentración por operador)"/>
    <s v="Lo anterior demuestra la frecuencia con que algunos operadores no cumplen con los lineamientos establecidos por el ICBF, situación que no es tenida en cuenta por la entidad al momento de suscribir los contratos de aporte, lo que pone en riesgo la prestación del servicio y la integridad de los usuarios."/>
    <s v="Realizar seguimiento y control a los operadores que prestan el servicio en el SNBF para el cumplimiento de los lineamientos establecidos por el ICBF_x000a__x000a__x000a_"/>
    <s v="seguimiento mensual en cuadro excell del control a todos los operadores que tienen contratcion con el ICBF regional antioquia por medio de los coordinadores de los 16 centros zonales  que deben reportar al enlace de aseguramiento d ela calidad de la regional para que este lo envie a la sede de la direccion nacional, de las situaciones de incumplimiento al reporte."/>
    <s v="Cuadro de Excell de control a operadores"/>
    <n v="12"/>
    <d v="2015-10-01T00:00:00"/>
    <d v="2016-09-30T00:00:00"/>
    <n v="52.1"/>
    <m/>
    <n v="0"/>
    <n v="0"/>
    <n v="0"/>
    <n v="52.1"/>
    <m/>
    <m/>
  </r>
  <r>
    <x v="138"/>
    <s v="Regional Antioquia"/>
    <x v="1"/>
    <s v="Hallazgo 56. ANTIOQUIA. TOTAL CUPOS COBRADOS (A, D, F)_x000a_La cláusula sexta &quot;Desembolsos&quot; del contrato 1212 de 2011 establece que el ICBF entregara los aportes a los que se compromete en el presente contrato en desembolsos mensuales, previa presentación de los informes por parte del Operador, (... ) Para el informe de atención a beneficiarios, se utilizará el criterio del valor cupo/mes en relación con los conceptos de cupo utilizado y no utilizado. (...)_x000a_Al verificar las sumas cobradas por los cupos utilizados en ejecución del contrato 1212 de 2011, se evidencia el cobro de mayores valores con respecto a lo certificado por la Coordinadora del Grupo de Protección, así: (Ver Tabla No. 21. Cupos Cobrados y No utilizados)"/>
    <s v="Situación causada por deficiencias en la planeación en cuanto a la determinación de los cupos necesario para satisfacer la demanda por parte de la Regional y supervisión del contrato, lo que generó un mayor valor pagado por $21,961,603 millones. Hallazgo Administrativo con presunta incidencia disciplinaria y fiscal."/>
    <s v="Revisar la planeacion a los cupos iniciales de los contratos de aporte de servicio misional para las modalidades de Protección y realizar su seguimiento  "/>
    <s v="Seguimiento trimestral  a la planeacion de los cupos iniciales necesarios por parte del coordinador de proteccion de la regional para el control y verificacion de lo realmente utilizados y ejecutados a traves de la supervicion  "/>
    <s v="Cuadro control de cupos"/>
    <n v="4"/>
    <d v="2015-10-01T00:00:00"/>
    <d v="2016-09-30T00:00:00"/>
    <n v="52.1"/>
    <m/>
    <n v="0"/>
    <n v="0"/>
    <n v="0"/>
    <n v="52.1"/>
    <m/>
    <m/>
  </r>
  <r>
    <x v="139"/>
    <s v="Regional Antioquia"/>
    <x v="1"/>
    <s v="Hallazgo 71. ANTIOQUIA. SEGUIMIENTO y CONTROL A CONTRATO DE APORTE_x000a_1200 DE 2011&quot;SERVICIO DE INTERNADO DISCAPACIDAD (A,D)_x000a_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ar· SNBF para que participen armónica y racionalmente de acuerdo a su competencia._x000a_De acuerdo con el certificado de la Cámara de Comercio de Medellín, el contratista identificado con Nit. 800198682-5 está calificado como pequeña empresa. Así mismo, en el Registro Único de Proponentes (RUP), su capital pagado con corte a diciembre 31 de 2012, ascendía a 35,53 SMMlV. _x000a_Con base a lo anterior y analizado el desarrollo de este contrato, se pudo evidenciar documentalmente lo siguiente:_x000a_De acuerdo con el RUP, el crecimiento de rentabilidad del contratista para la vigencia 2012 fue negativo y ascendió al -68.52% ((41.554.485/ (-60.641.195)), lo que implica que la rentabilidad del contratista ha decrecido y compromete la capacidad financiera del  proponente. (....Ver Informe de Auditoria ICBF 2013)"/>
    <s v="Las anteriores situaciones presentadas por deficiencias en la supervisión y monitoreo a la supervisión, lo que puso en riesgo la integridad física de los NNA atendidos por este operador. (....Ver Informe de Auditoria ICBF 2013 )"/>
    <s v="Realizar visitas de Inspeccion, vigilancia y control  a las entidades que cuenten con personerias juridicas y/o licencias de funcionamiento otorgadas por el ICBF, y a las demás instituciones que tengan a su cuidado niños, niñas y adolescentes por parte del grupo de proteccion y el enlace de aseguramiento de la calidad de la regional"/>
    <s v="Hacer visitas mensuales de seguimiento y control para la nspeccion y vigilancia a las entidades programadas en diferentes modalidades de los  centros zonales de la regional de manera aleatoria"/>
    <s v="Actas de inspección y vigilancia_x000a__x000a_"/>
    <n v="12"/>
    <d v="2015-10-01T00:00:00"/>
    <d v="2016-09-30T00:00:00"/>
    <n v="52.1"/>
    <m/>
    <n v="0"/>
    <n v="0"/>
    <n v="0"/>
    <n v="52.1"/>
    <m/>
    <m/>
  </r>
  <r>
    <x v="140"/>
    <s v="Regional Antioquia"/>
    <x v="1"/>
    <s v="Hallazgo 74. ANTIOQUIA. HABILITACIÓN COMO INSTITUCIÓN PRESTADORA DE_x000a_SERVICIOS (A, D)_x000a_De conformidad con la Resolución 1441 de 2013 del Ministerio de Salud y Protección Social, tanto la modalidad de Discapacidad como la de Discapacidad mental psícosocíal requieren Habílitación en Salud del operador, lo que implica constituirse en una Institución Prestadora de Salud (lPS). Así mismo, de acuerdo con el documento &quot;Instrumento de Verificación de Estándares para Internado Discapacidad y Discapacidad mental psicosociaf', el operador debe garantizar el servicio de un médico, un psiquiatra y un odontólogo, adicionalmente, por cada 40 NNA debe contar con un psicólogo y un trabajador social, debe también garantizar los servicios generales de transporte, mantenimiento y recreación._x000a_No obstante, al momento de la visita al operador con NIT 800.198.682-5 que suscribió el contrato de aporte 1200 de 2011 que tiene por objeto &quot;Brindar atención especializada en /NTERNAD0- DISCAPACIDAD para la protección y el restablecimiento de derechos a NNA con DISCAPACIDAD O ENFERMEDAD DE CUIDADO ESPECIAL, conforme a las disposiciones legales; lineamiento y estándares de calidad ICBF vigentes&quot;, se evidenció que no está habilitado como IPS y que recibe sólo una visita semanal de un psiquiatra y no cuenta con médico ni odontólogo, tampoco se evidenció medio de transporte para los NNA."/>
    <s v="Situación originada en deficiencias de supervisión y control del lCBF, lo que pone en riesgo la vida y salud de los NNA atendidos por dicho operador. Hallazgo Administrativo con presunta incidencia disciplinaria."/>
    <s v="Realizar seguimiento  y revision al control de  la atención especializada en /NTERNAD0- DISCAPACIDAD para la protección y el restablecimiento de derechos a NNA con DISCAPACIDAD O ENFERMEDAD DE CUIDADO ESPECIAL, conforme a las disposiciones legales y lineamiento y estándares de calidad ICBF vigentes, por parte del grupo de proteccion, el enlace de aseguramiento de la calidad y un delrgado del grupo juridico de  la regional a los centros zonales que presenten esta modalidad por operador _x000a__x000a_ "/>
    <s v="Seguimiento trimestral y verificacion del cumplimiento de los estándares de calidad ICBF vigentes por parte del grupo de proteccion, el enlace de aseguramiento de la calidad y un delrgado del grupo juridico de  la regional a los operadores contratados en los centros zonales que tiene la modalidad de la atención especializada en /NTERNAD0- DISCAPACIDAD para la protección y el restablecimiento de derechos a NNA con DISCAPACIDAD O ENFERMEDAD DE CUIDADO ESPECIAL, "/>
    <s v="informe de seguimiento_x000a_"/>
    <n v="4"/>
    <d v="2015-10-01T00:00:00"/>
    <d v="2016-09-30T00:00:00"/>
    <n v="52.1"/>
    <m/>
    <n v="0"/>
    <n v="0"/>
    <n v="0"/>
    <n v="52.1"/>
    <m/>
    <m/>
  </r>
  <r>
    <x v="141"/>
    <s v="Regional Antioquia"/>
    <x v="1"/>
    <s v="Hallazgo 75. ANTIOQUIA. MADRES HOGARES SUSTITUTOS. (A)_x000a_En los lineamientos para los hogares sustitutos se establece la edad de 60 años como la edad límite para las madres sustitutas. Durante la vigencia 2013 se detectaron los siguientes casos: (Ver Tabla No. 36. Madres sustítutas Mayores de 60 Años)"/>
    <s v="Situaciones generadas por deficiencias en la supervisión y control de los hogares sustitutos, con el riesgo para el cabal cumplimiento de las funciones de esta figura institucional, lo que impacta en la población beneficiaria al no recibir los cuidados adecuados."/>
    <s v="Realizar seguimiento y control en la supervicion de los Hogares sustitutos de los 16 centro zonales por parte del grupo de proteccion de la regional  para el cumplimiento de sus funciones,lineamientos tecnicos y procedimientos de los operadores."/>
    <s v="Seguimiento mensual y acompañamiento a las Unidades de Servicio de HS para la correcta prestación del servicio. _x000a_"/>
    <s v="Informe Técnicos "/>
    <n v="12"/>
    <d v="2015-10-01T00:00:00"/>
    <d v="2016-09-30T00:00:00"/>
    <n v="52.1"/>
    <m/>
    <n v="0"/>
    <n v="0"/>
    <n v="0"/>
    <n v="52.1"/>
    <m/>
    <m/>
  </r>
  <r>
    <x v="142"/>
    <s v="Regional Antioquia"/>
    <x v="1"/>
    <s v="Hallazgo 76. ANTIOQUIA. MODALIDAD HOGAR SUSTITUTO PARA DISCAPACIDAD (A, D)_x000a_De acuerdo con el informe &quot;Seguimiento a situaciones de reporte inmediato&quot; a diciembre de 2013, se presentan las siguientes situaciones ocasionadas por deficiencias en la gestión misional de la entidad, lo que pone en riesgo la salud física y mental de los NNA ubicados.(Ver Tabla No 37. Sobrecupo en Hogares Sustitutos)_x000a_Hallazgo Administrativo con presunta incidencia disciplinaria. (Ver Hallazgo 76 del Informe de Auditoria ICBF 2013)"/>
    <m/>
    <s v="Realizar seguimiento y control en la supervicion de los Hogares sustitutos de los 16 centro zonales por parte del grupo de proteccion de la regional  para el cumplimiento de sus funciones,lineamientos tecnicos y procedimientos de los operadores."/>
    <s v="Seguimiento mensual y acompañamiento a las Unidades de Servicio de HS  con discapacidad para la correcta prestación del servicio. _x000a_"/>
    <s v="Informe Técnicos "/>
    <n v="12"/>
    <d v="2015-10-01T00:00:00"/>
    <d v="2016-09-30T00:00:00"/>
    <n v="52.1"/>
    <m/>
    <n v="0"/>
    <n v="0"/>
    <n v="0"/>
    <n v="52.1"/>
    <m/>
    <m/>
  </r>
  <r>
    <x v="143"/>
    <s v="Regional Antioquia"/>
    <x v="1"/>
    <s v="Hallazgo 81. ANTIOQUIA. CONTRATO 968 DE DICIEMBRE 20 DE 2013 (A, D)_x000a_Mediante Resolución N°.1649 de mayo de 2014, ejecutoriada en julio 7 de 2014, se liquida unilateralmente el contrato de Prestación de Servicios profesionales N°968 de 2013, cuyo objeto es apoyar la capacitación a los agente educativos comunitarios y agentes educativos institucionales para la prevención y atención de problemática en el entorno familiar así como contribuir y colaboraren el desarrollo de las diferentes actividades propias de la Regional Antioquia y sus Centros Zonales. Del contrato 968, se tiene:_x000a_De acuerdo con las cláusulas quinta y sexta de la citada Resolución, la contratista no allegó soportes de la afiliación a la ARP de conformidad con el artículo 2° de la Ley 1562 de 2012, para proceder a la legalización del contrato, razón por la cual el Grupo Jurídico no aprobó la póliza de cumpl.imiento, requisito indispensable para el perfeccionamiento y ejecución del contrato. Revisada la documentación soporte, se evidenció certificación de marzo de 2013, en la cual consta que la contratista esta activa a la fecha en la ARP Positiva desde septiembre 13 de 2012, COI1 lo que se evidencia que el requisito legal se había cumplido a la fecha de suscripción del contrato. Hallazgo Administrativo con presunta incidencia disciplinaria."/>
    <m/>
    <s v="Realizar seguimiento, control y sincronizar con las dependencias vinculadas directamente en el proceso precontractual de los contratos de prestación de servicios, de tal manera que la estadía de los expedientes en las dependencias se acorte en el tiempo para dar trámite, aplicando desde el inicio un control de legalidad estricto, que permita arrojar un producto pronto, de tal manera que se garantice la prestación oportuna del servicio, evitando desde sus cimientos reprocesos. "/>
    <s v="Seguimientos  mensual de los contratos de prestacion servicios profesionales para capacitacion a los centros zonales en las diferentes modalidades para proceder a la legalización del contratocon todos los requisitos y soportes de ley para el pago, esto es  por prate del grupo de contracion de la regional "/>
    <s v="cuadro seguimiento control de legalizacion de contrato de prestacion de servicios profesionales"/>
    <n v="12"/>
    <d v="2015-10-01T00:00:00"/>
    <d v="2016-09-30T00:00:00"/>
    <n v="52.1"/>
    <m/>
    <n v="0"/>
    <n v="0"/>
    <n v="0"/>
    <n v="52.1"/>
    <m/>
    <m/>
  </r>
  <r>
    <x v="144"/>
    <s v="Regional Antioquia"/>
    <x v="1"/>
    <s v="Hallazgo 82. ANTIOQUIA. PERSONERIA JURIDICA (A)_x000a_En el expediente del contrato 1216 de 2011, no reposa Personería Jurídica del Contratista/Operador antes de la vigencia 2010 Ycon posterioridad a la expedición de la Resolución 3899 de 2010, el ICBF no ejerció la competencia legal de reconocer la personería jurídica del operador, que la faculta para ejercer derechos y contraer obligaciones. (Nótese que en la página web de la Congregación Terciarios Capuchinos, se consigna que la &quot;Personería Jurídica de &quot;La POLA&quot; es la misma de la Congregación y de acuerdo con la parte motiva de la actual licencia de funcionamiento de septiembre de 2014, ésta fue otorgada mediante Resolución N°90 de septiembre 30 de 1942 expedida por el Ministerio de Gobierno)_x000a__x000a_De otra parte, el artículo 16 de la Ley 1098 de 2006 &quot;por la cual se expide el Código de Infancia y la Adolescencia&quot;, establece el deber de vigilancia del Estado a todas las personas naturales o jurídicas, con personería jurídica expedida por el ICBF o sin ella, (...), y ratifica la competencia del ICBF como ente rector, coordinador y articulador del Sistema Nacional de Bienestar Familiar (SNBF) para otorgar, reconocer, renovar, suspender y cancelar las personerías jurídicas y licencias de funcionamiento a las instituciones del sistema. Así mismo, el artículo 3 de la Resolución 3899 de 2010 establece que el otorgamiento, reconocimiento, renovación suspensión y cancelación de las personerías jurídicas y licencias de funcionamiento a las Instituciones del SNBF que prestan servicios de protección integral, (...) son competencia de la Dirección General deIICBF. _x000a_No obstante, el operador (contratista) del contrato 1212 de 2011 no cuenta con Personería Jurídica expedida por el ICBF, de acuerdo con el numeral 8 de las consideraciones del contrato 1212 de 2011 que establece que el ICBF verificó que el operador cuenta con Personería Jurídica, otorgada por la Gobernación de Antioquia, mediante Resolución 1279 de agosto 02 de 1972."/>
    <s v="Lo anterior, debido a deficiencias en el cumplimiento de requisitos legales del proceso contractual, lo que puede poner en riesgo las garantías de protección de los NNA por falta de competencia e idoneidad de los prestadores u operadores de servicios._x000a_"/>
    <s v="Verificar aleatoriamente el cumplimiento de los requisitos legales del proceso contratctual en todas sus etapaspor parte del grupo de contratacion y enlace de aseguramiento de la calidad de l aregional"/>
    <s v="Hacer seguimiento y revision a los  50 contratos de los  Contratista/Operador para verificar el cumplimiento de los requisitos legales del proceso contratctual, a traves de la revision de 50 carpetas de manera aleatoria."/>
    <s v="informe"/>
    <n v="1"/>
    <d v="2015-10-01T00:00:00"/>
    <d v="2016-09-30T00:00:00"/>
    <n v="52.1"/>
    <m/>
    <n v="0"/>
    <n v="0"/>
    <n v="0"/>
    <n v="52.1"/>
    <m/>
    <m/>
  </r>
  <r>
    <x v="145"/>
    <s v="Regional Antioquia"/>
    <x v="1"/>
    <s v="Hallazgo 83. ANTIOQUIA. AUDIENCIA DE CONCILIACIÓN FALLIDA (A)_x000a_De acuerdo con el &quot;PROCEDIMIENTO PAGO DE SENTENCIAS Y CONCILIACIONES&quot; del ICBF, la Conciliación es un medio alternativo de resolución de conflictos legales, a través del cual las partes resuelven directamente un litigio con la intervención o colaboración de un tercero. En el expediente 05001333101120110058500 de Reparación directa, se evidencia que el ICBF no se hizo presente a la conciliación prejudicial, lo anterior, de acuerdo con el acta de la Procuraduría 113 judicial U administrativa AUDIENCIA DE CONCILIACiÓN EXTRAJUDICIAL ACTA 63 de marzo 24 de 2011. (Folio 92)"/>
    <s v="Situación generada por deficiencias en la gestión jurídica, lo que impidió ejercer en esta instancia la defensa del ICBF ante despachos judiciales y/o administrativos."/>
    <s v="Seguimineto y control de la distribucion a los abogados en adelante,en el trámite administrativo y la asistencia a las audiencias programadas por las Procuradurías Judiciales atiendan cumplida y oportunamente los mencionados trámites, esta revision y control sera realizada por el coordinador juridico para su efectivo cumplimiento."/>
    <s v="Seguimiento mensual del coordinador juridico a la programacion de la  asistencia a audiencias de conciliación por parte de los abogados asignado para tal fin en donde cada abogado debe realizar su seguimiento a sus procesos presentadole al coordinador juridico con  un informe de seguimiento "/>
    <s v="Cuadro control de seguimiento a procesos "/>
    <n v="12"/>
    <d v="2015-10-01T00:00:00"/>
    <d v="2016-09-30T00:00:00"/>
    <n v="52.1"/>
    <m/>
    <n v="0"/>
    <n v="0"/>
    <n v="0"/>
    <n v="52.1"/>
    <m/>
    <m/>
  </r>
  <r>
    <x v="146"/>
    <s v="Regional Antioquia"/>
    <x v="1"/>
    <s v="Hallazgo 91. ANTIOQUIA. CONTRATO INTERADMINISTRATIVO N° 714 DE 2013- UNIVERSIDAD DE ANTIOQUIA (A)_x000a_El contrato interadministrativo N° 714 de 2013, para aunar esfuerzos de colaboración técnica, académica y científica en la investigación denominada &quot;Actualización y fortalecimiento del Proyecto Pedagógico Educativo Comunitario por medio de la recuperación de la memoria colectiva y las lesiones aprendidas en el Programa FAMI, del Centro Zonal Nororiental en la ciudad de Medellín, 2013&quot;._x000a_De acuerdo con la cláusula séptima: Plazo, el término de ejecución del contrato suscrito en julio 10, vencía en diciembre 31 de 2013; sin embargo, de acuerdo con justificación técnica de noviembre 19 del mismo año, se suscribió prórroga en diciembre 23, por tres (3) meses más, con fecha final marzo 31 de 2014. No obstante, el ICBF haber recibido en diciembre 20 de 2013 el Informe Final de Investigación, a junio de 2014 no se había expedido el recibo a satisfacción, cancelado y liquidado el contrato."/>
    <s v="Lo anterior, por deficiencias de supervisión en el proceso contractual y de seguimiento a la labor de supervisión, lo que genera dilaciones injustificadas en la terminación del contrato."/>
    <s v="Hacer Seguimiento y control através de una (muestra aleatoria) a la supervision en el proceso contractual en todas sus etapas por parte de los 16 centros zonales y el grupo de Proteccion de la regional."/>
    <s v="Verificar de manera aleatoria por parte de los 16 centros zonales, el grupo de proteccion y enlace de aseguramiento de la calidad de la regional  a 30 contratos en todas sus etapas contractuales"/>
    <s v="informe"/>
    <n v="1"/>
    <d v="2015-10-01T00:00:00"/>
    <d v="2016-09-03T00:00:00"/>
    <n v="48.3"/>
    <m/>
    <n v="0"/>
    <n v="0"/>
    <n v="0"/>
    <n v="48.3"/>
    <m/>
    <m/>
  </r>
  <r>
    <x v="147"/>
    <s v="Regional Antioquia"/>
    <x v="1"/>
    <s v="Hallazgo 108. ANTIOQUIA. INFORMACIÓN CONTRATACIÓN 2013 (A)_x000a_El Manual Técnico del Modelo Estándar de Control Interno para el Estado Colombiano, establece que para el desarrollo de la información y las comunicaciones en una entidad, se deben diseñar políticas, directrices y mecanismos de consecución, captura, procesamiento y generación de datos al interior y en el entorno de cada entidad, que satisfagan la necesidad de divulgar los resultados, de mostrar mejoras en la gestión administrativa y procurar que la información y la comunicación de la entidad y de cada proceso, sea adecuada a las necesidades específicas de la ciudadanía y de las partes interesadas._x000a_Sin embargo en la información de la base de datos de los contratos 2013 suministrada por la Regional Antíoquia dellCBF (archivo 2013_ANTIOQUIA - hoja &quot;FUC 2013&quot;) no incluye la totalidad de la contratación celebrada en la Regional, dado que no consideró la contratación suscrita en diciembre de 2011 con afectación de vigencias futuras hasta diciembre de 2013."/>
    <s v="Lo que se origina por falta de consistencia y confiablidad de la información que distorsiona la gestión del Instituto en la vigencia, lo cual genera reporte de información no fidedigna e induce a errores a los usuarios de esta y distorsiona los análisis que se realice sobre ésta."/>
    <s v="Realizar  verificacion, seguimiento, control y verificacion  diario del FUC de todos los contratos suscritos porla regional para el cumplimiento de la remision a la Direccion de contratacion_x000a__x000a_ _x000a_ "/>
    <s v="Seguimiento y registro a traves de un informe mensual del aplicativo  FUC por parte del grupo de contratacion de la regional y remision mensual a la Direccion de contrtacion"/>
    <s v="Informe"/>
    <n v="9"/>
    <d v="2015-04-01T00:00:00"/>
    <d v="2015-12-31T00:00:00"/>
    <n v="39.1"/>
    <m/>
    <n v="0"/>
    <n v="0"/>
    <n v="0"/>
    <n v="39.1"/>
    <m/>
    <m/>
  </r>
  <r>
    <x v="148"/>
    <s v="Regional Antioquia"/>
    <x v="1"/>
    <s v="Hallazgo 112. ANTIOQUIA. REGISTRO DE INFORMACIÓN EN EL SISTEMA DE INFORMACIÓN MISIONAL (A)_x000a_La Resolución 183 de enero 19 de 2011, establece el procedimiento para que los servidores públicos de atención al ciudadano del ICBF y el personal de las defensorías de familia que participan de la prestación del Servicio Público de Bienestar Familiar registren información en la Historia de Atención de Beneficiarios del Sistema de Información Misional - SIM; además el SIM permite al ICBF la intervención en la toma inmediata de decisiones, debe por tanto el ICBF a través de sus funcionarios garantizar el registro de la ubicación de los NNA a través de este Sistema de Información._x000a_Sin embargo, en los listados de adolescentes remitidos por ICBF a los Centros de Capacitación Modali.dad Externado en desarrollo de los Contratos de Aportes en 2012 y 2013, la columna referente al código Sistema de Información Misional SIM del NNA, carece de asignación numérica por no haber sido asignado o encontrarse pendiente por asignar, en muchos casos en los años 2012 y los meses de enero, julio y agosto del año 2013, lo que distorsiona el reporte y las estadísticas institucionales de los menores atendidos bajo esta modalidad, demora la toma de decisiones, causado por el registro inoportuno de la ubicación de los NNA a través del SIM por los funcionarios competentes, subutilizando de este modo la herramienta tecnológica de sistematización de información."/>
    <s v="Lo anterior, debido a falta de control del responsable de vigilar el registro oportuno y la actualización de la información ya la deficiente supervisión del ICBF, lo que genera información incompleta para toma de decisiones y estadísticas, e incumplimiento de las obligaciones sobre cupos dentro de los contratos referidos."/>
    <s v="Seguimiento y control por parte del coordinador zonal  a los grupos interdisciplinarios de proteccion correspondiente al registro y reporte de manera inmediata de la  información en la Historia de Atención de Beneficiarios del Sistema de Información Misional - SIM "/>
    <s v="Realizar informe mensualmente de tres historias por cada centro zonal por parte del coordinador zonal al grupo interdisciplinario de proteccion zonal y verificar los registros de la información en el SIM de las Historia de Atención que generan diarimente en el CZ y remision al grupo de proteccion y planeacion para el cumplimiento de las estadisticas de los registros oportunos y actualizacion del SIM"/>
    <s v="informe"/>
    <n v="12"/>
    <d v="2015-10-01T00:00:00"/>
    <d v="2016-09-30T00:00:00"/>
    <n v="52.1"/>
    <m/>
    <n v="0"/>
    <n v="0"/>
    <n v="0"/>
    <n v="52.1"/>
    <m/>
    <m/>
  </r>
  <r>
    <x v="149"/>
    <s v="OFICINA ASEGURAMIENTO A LA CALIDAD"/>
    <x v="2"/>
    <s v="HALLAZGO  N° 3: Análisis   Informe  Financiero   Contrato   044 de 2012 (Administrativo con posible incidencia  Disciplinaria)._x000a__x000a_En el análisis  de los informes  financieros  de  los meses  de junio  y diciembre  del contrato   de  aportes  N°044  de 2012,  a nombre  de APATIRRAWA,   por valor  de_x000a_$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_x000a__x000a_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_x000a_cabecita  negra,  huevos  y  leche,  las cantidades  entregadas  son superiores  a las_x000a_compradas por valor de $6.762.620._x000a__x000a_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_x000a__x000a_"/>
    <m/>
    <s v="Formulación de estándares de calidad para la modalidad de recuperación nutricional "/>
    <s v="Remitir copia de las versiones  finales, debidamente codificadas, validadas e incluidas en el &quot;Listado maestro de documentos y registros&quot; del SIGE de acuerdo a lo estipulado en el &quot;Procedimiento Elaboración y Control de Documentos - PR5.MPE2 del 19/02/2015 Versión 13&quot; de los tres instrumentos de las modalidades de recuperación nutricional._x000a_Anexo 64. Centro de Recuperación Nutricional_x000a_Anexo 65. Recuperación Nutricional para los primeros 1000 días_x000a_Anexo 66. Recuperación Nutricional con enfoque Comunitario"/>
    <s v="Instrumentos de Evaluación de estándares codificados"/>
    <n v="3"/>
    <d v="2015-10-01T00:00:00"/>
    <d v="2015-10-31T00:00:00"/>
    <n v="4.3"/>
    <m/>
    <n v="0"/>
    <n v="0"/>
    <n v="0"/>
    <n v="4.3"/>
    <m/>
    <m/>
  </r>
  <r>
    <x v="149"/>
    <s v="OFICINA ASEGURAMIENTO A LA CALIDAD"/>
    <x v="2"/>
    <s v="HALLAZGO  N° 3: Análisis   Informe  Financiero   Contrato   044 de 2012 (Administrativo con posible incidencia  Disciplinaria)._x000a__x000a_En el análisis  de los informes  financieros  de  los meses  de junio  y diciembre  del contrato   de  aportes  N°044  de 2012,  a nombre  de APATIRRAWA,   por valor  de_x000a_$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_x000a__x000a_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_x000a_cabecita  negra,  huevos  y  leche,  las cantidades  entregadas  son superiores  a las_x000a_compradas por valor de $6.762.620._x000a__x000a_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_x000a__x000a_"/>
    <m/>
    <s v="Formulación de estándares de calidad para la modalidad de recuperación nutricional "/>
    <s v="Remitir copia de las comunicaciones establecidas entre la OAC y la Subdirección de Mejoramiento Organizacional de la Dirección de Planeación y Control de Gestión, con el fin de identificar y elaborar, los tres instrumentos de las modalidades de recuperación nutricional._x000a_Anexo 64. Centro de Recuperación Nutricional_x000a_Anexo 65. Recuperación Nutricional para los primeros 1000 días_x000a_Anexo 66. Recuperación Nutricional con enfoque Comunitario"/>
    <s v="Comunicación"/>
    <n v="1"/>
    <d v="2015-10-01T00:00:00"/>
    <d v="2015-10-31T00:00:00"/>
    <n v="4.3"/>
    <m/>
    <n v="0"/>
    <n v="0"/>
    <n v="0"/>
    <n v="4.3"/>
    <m/>
    <m/>
  </r>
  <r>
    <x v="130"/>
    <s v="OFICINA ASEGURAMIENTO A LA CALIDAD-REGIONAL ANTIOQUIA"/>
    <x v="2"/>
    <s v="HALLAZGO 22. ANTIOQUIA. PLANES DE MEJORAMIENTO-SEGUIMIENTO A ESTÁNDARES ESTABLECIDOS- CONTRATO 1216 DE 2011 (A) De conformidad con el parágrafo 4 artículo 10 de la Resolución 5780 de diciembre 27 de 2011 que modifica el artículo 13 de la Resolución N°.3899 de 2010, cuando el ICBF aprueba una licencia de funcionamiento provisional, procede la suscripción de un Plan de Mejoramiento de la Institución que identifique los aspectos de mejora, responsables, tiempos, el cual deberá ser aprobado por el Director General, quien velará por su estricto cumplimiento. El Operador inició la ejecución del contrato N° 1216 de 2011 con licencia provisional, con cumplimiento parcial de estándares (calificaciones entre 80% y 99%) que requieren seguimiento y asistencia técnica a corto plazo, máximo 3 meses; por lo que se estableció un plan de mejoramiento con los estándares que no cumplía el operador, evidenciando la falta de continuidad en la asistencia técnica, seguimiento y verificación de estándares por parte del ICBF, a los planes de mejoramiento de los Operadores, dentro de los cuales es además evidente la constante falta concepto sanitario favorable, cuyo registro sanitario continua condicionado al 2014, lo que puede comprometer la calidad de la prestación del servicio, vulnerando la garantía de restablecimiento de derechos de la población atendida."/>
    <m/>
    <s v="Dar línea Técnica sobre la normatividad Vigente a través de  Memorandos, dirigidos tanto a los Dueños de Proceso en la Sede de la Dirección General como a los Directores Regionales del ICBF"/>
    <s v=" Directrices emitidas por medio de memorandos debidamente radicados y remitidos por parte de la Oficina de Aseguramiento de la Calidad tanto a los Dueños del Proceso en la Sede de la Dirección General como a los Directores Regionales"/>
    <s v="Memorandos debidamente radicados y enviados"/>
    <n v="25"/>
    <d v="2015-10-01T00:00:00"/>
    <d v="2016-06-30T00:00:00"/>
    <n v="39"/>
    <m/>
    <n v="0"/>
    <n v="0"/>
    <n v="0"/>
    <n v="39"/>
    <m/>
    <m/>
  </r>
  <r>
    <x v="130"/>
    <s v="OFICINA ASEGURAMIENTO A LA CALIDAD-REGIONAL ANTIOQUIA"/>
    <x v="2"/>
    <s v="HALLAZGO 22. ANTIOQUIA. PLANES DE MEJORAMIENTO-SEGUIMIENTO A ESTÁNDARES ESTABLECIDOS- CONTRATO 1216 DE 2011 (A) De conformidad con el parágrafo 4 artículo 10 de la Resolución 5780 de diciembre 27 de 2011 que modifica el artículo 13 de la Resolución N°.3899 de 2010, cuando el ICBF aprueba una licencia de funcionamiento provisional, procede la suscripción de un Plan de Mejoramiento de la Institución que identifique los aspectos de mejora, responsables, tiempos, el cual deberá ser aprobado por el Director General, quien velará por su estricto cumplimiento. El Operador inició la ejecución del contrato N° 1216 de 2011 con licencia provisional, con cumplimiento parcial de estándares (calificaciones entre 80% y 99%) que requieren seguimiento y asistencia técnica a corto plazo, máximo 3 meses; por lo que se estableció un plan de mejoramiento con los estándares que no cumplía el operador, evidenciando la falta de continuidad en la asistencia técnica, seguimiento y verificación de estándares por parte del ICBF, a los planes de mejoramiento de los Operadores, dentro de los cuales es además evidente la constante falta concepto sanitario favorable, cuyo registro sanitario continua condicionado al 2014, lo que puede comprometer la calidad de la prestación del servicio, vulnerando la garantía de restablecimiento de derechos de la población atendida."/>
    <m/>
    <s v="Dar línea Técnica sobre la normatividad Vigente a los equipos Regionales responsables de la verificación de requisitos para el otorgamiento, renovación, suspensión y cancelación  de Licencias de Funcionamiento, a través de diferentes estrategias realizando  acciones de capacitación._x000a__x000a__x000a__x000a_"/>
    <s v="Jornadas de Formación virtual y presencial bimestrales, dirigidas a Coordinadores Jurídicos, Equipos Interdisciplinarios para la verificación de los requisitos de Licencias de Funcionamiento, y enlaces de la Oficina de Aseguramiento de la Calidad en las regionales."/>
    <s v="Listados de Asistencia y Agenda y/o Programa a desarrollar _x000a_durante cada una de las &quot;Jornadas de Formación&quot;"/>
    <n v="4"/>
    <d v="2015-10-01T00:00:00"/>
    <d v="2016-06-30T00:00:00"/>
    <n v="39"/>
    <m/>
    <n v="0"/>
    <n v="0"/>
    <n v="0"/>
    <n v="39"/>
    <m/>
    <m/>
  </r>
  <r>
    <x v="137"/>
    <s v="OFICINA ASEGURAMIENTO A LA CALIDAD-REGIONAL ANTIOQUIA"/>
    <x v="2"/>
    <s v="HALLAZGO 55. ANTIOQUIA. SITUACIONES DE REPORTE INMEDIATO DICIEMBRE DE 2013 (A) El ICBF tiene por objeto propender y fortalecer la integración y el desarrollo  armónico de la familia, proteger a los niños, niñas y adolescentes y garantizarle sus derechos. Para ello, coordina la integración funcional de las Entidades públicas y privadas que conforman el Sistema Nacional de Bienestar Familiar SNBF para que participen armónica y racionalmente de acuerdo a su competencia. No obstante, de acuerdo con el &quot;INFORME DE SEGUIMIENTO A SITUACIONES DE REPORTE INMEDIATO DE DICIEMBRE DE 2013&quot;, se presentaron 535 situaciones, de las cuales a enero de 2014 continuaban abiertas 85 situaciones de reporte inmediato (TABLA No. 19)_x000a_En cuanto a la participación de los contratitas en el universo de situaciones de reporte inmediato, se observa lo siguiente: (TABLA No. 20)"/>
    <s v="Lo anterior demuestra la frecuencia con que algunos operadores no cumplen con los lineamientos establecidos por el ICBF, situación que no es tenida en cuenta por la entidad al momento de suscribir los contratos de aporte, lo que pone en riesgo la prestación del servicio y la integridad de los usuarios."/>
    <s v="Realizar seguimiento al estado de los Reportes Inmediatos abiertos generados de las visitas de evaluación de estándares del año 2013 de la Regional Antioquia"/>
    <s v="Impulsar el trámite de cierre de los Reportes Inmediatos del año 2013,  que sean competencia de la Regional ICBF Antioquia"/>
    <s v="Memorando debidamente radicado y enviado e Informe sobre el estado de los reportes inmediatos de la Regional Antioquia"/>
    <n v="1"/>
    <d v="2015-10-01T00:00:00"/>
    <d v="2015-12-31T00:00:00"/>
    <n v="13"/>
    <m/>
    <n v="0"/>
    <n v="0"/>
    <n v="0"/>
    <n v="13"/>
    <m/>
    <m/>
  </r>
  <r>
    <x v="140"/>
    <s v="OFICINA ASEGURAMIENTO A LA CALIDAD-REGIONAL ANTIOQUIA"/>
    <x v="2"/>
    <s v="HALLAZGO 74. ANTIOQUIA. HABILITACIÓN COMO INSTITUCIÓN PRESTADORA DE SERVICIOS (A, D) De conformidad con la Resolución 1441 de 2013 del Ministerio de Salud y Protección Social, tanto la modalidad de Discapacidad como la de Discapacidad mental psicosocial requieren Habilitación en Salud del operador, lo que implica constituirse en una Institución Prestadora de Salud (lPS). Así mismo, de acuerdo con el documento &quot;Instrumento de Verificación de Estándares para Internado Discapacidad y Discapacidad mental psicosocial', el operador debe garantizar el servicio de un médico, un psiquiatra y un odontólogo, adicionalmente, por cada 40 NNA debe contar con un psicólogo y un trabajador social, debe también garantizar los servicios generales de transporte, mantenimiento y recreación. No obstante, al momento de la visita al operador con NIT 800.198.682-5 que suscribió el contrato de aporte 1200 de 2011 que tiene por objeto &quot;Brindar atención especializada en /NTERNAD0- DISCAPACIDAD para la protección y el restablecimiento de derechos a NNA con DISCAPACIDAD O ENFERMEDAD DE CUIDADO ESPECIAL, conforme a las disposiciones legales; lineamiento y estándares de calidad ICBF vigentes&quot;, se evidenció que no está habilitado como IPS y que recibe sólo una visita semanal de un psiquiatra y no cuenta con médico ni odontólogo, tampoco se evidenció medio de transporte. para los NNA."/>
    <s v="Deficiencias de supervisión y control del lCBF, lo que pone en riesgo la vida y salud de los NNA atendidos por dicho operador. "/>
    <s v="Construir un cuadro control con los operadores que actualmente están prestando el servicio en la modalidad de Discapacidad y Discapacidad Mental Psicosocial en el cual se evidencie la habilitación en salud y su vigencia_x000a_"/>
    <s v="Elaborar un cuadro control actualizado a 30/11/2015 con los operadores que están prestando el servicio en la modalidad de Discapacidad y Discapacidad Mental Psicosocial"/>
    <s v="Cuadro control"/>
    <n v="1"/>
    <d v="2015-10-01T00:00:00"/>
    <d v="2015-11-30T00:00:00"/>
    <n v="8.6"/>
    <m/>
    <n v="0"/>
    <n v="0"/>
    <n v="0"/>
    <n v="8.6"/>
    <m/>
    <m/>
  </r>
  <r>
    <x v="140"/>
    <s v="OFICINA ASEGURAMIENTO A LA CALIDAD-REGIONAL ANTIOQUIA"/>
    <x v="2"/>
    <s v="HALLAZGO 74. ANTIOQUIA. HABILITACIÓN COMO INSTITUCIÓN PRESTADORA DE SERVICIOS (A, D) De conformidad con la Resolución 1441 de 2013 del Ministerio de Salud y Protección Social, tanto la modalidad de Discapacidad como la de Discapacidad mental psicosocial requieren Habilitación en Salud del operador, lo que implica constituirse en una Institución Prestadora de Salud (lPS). Así mismo, de acuerdo con el documento &quot;Instrumento de Verificación de Estándares para Internado Discapacidad y Discapacidad mental psicosocial', el operador debe garantizar el servicio de un médico, un psiquiatra y un odontólogo, adicionalmente, por cada 40 NNA debe contar con un psicólogo y un trabajador social, debe también garantizar los servicios generales de transporte, mantenimiento y recreación. No obstante, al momento de la visita al operador con NIT 800.198.682-5 que suscribió el contrato de aporte 1200 de 2011 que tiene por objeto &quot;Brindar atención especializada en /NTERNAD0- DISCAPACIDAD para la protección y el restablecimiento de derechos a NNA con DISCAPACIDAD O ENFERMEDAD DE CUIDADO ESPECIAL, conforme a las disposiciones legales; lineamiento y estándares de calidad ICBF vigentes&quot;, se evidenció que no está habilitado como IPS y que recibe sólo una visita semanal de un psiquiatra y no cuenta con médico ni odontólogo, tampoco se evidenció medio de transporte. para los NNA."/>
    <s v="Deficiencias de supervisión y control del lCBF, lo que pone en riesgo la vida y salud de los NNA atendidos por dicho operador. "/>
    <s v="Construir un cuadro control con los operadores que actualmente están prestando el servicio en la modalidad de Discapacidad y Discapacidad Mental Psicosocial en el cual se evidencie la habilitación en salud y su vigencia_x000a_"/>
    <s v="Verificar la vigencia de la Habilitación en salud de las entidades registradas en el cuadro control a través de correo electrónico con los enlaces de la Oficina de Aseguramiento de la Calidad en las Regionales y la pagina WEB http://prestadores.minsalud.gov.co/habilitacion/ y actualizar la información en el cuadro control"/>
    <s v="Cuadro control actualizado con la habilitación en salud"/>
    <n v="1"/>
    <d v="2015-12-01T00:00:00"/>
    <d v="2016-01-31T00:00:00"/>
    <n v="8.6999999999999993"/>
    <m/>
    <n v="0"/>
    <n v="0"/>
    <n v="0"/>
    <n v="8.6999999999999993"/>
    <m/>
    <m/>
  </r>
  <r>
    <x v="140"/>
    <s v="OFICINA ASEGURAMIENTO A LA CALIDAD-REGIONAL ANTIOQUIA"/>
    <x v="2"/>
    <s v="HALLAZGO 74. ANTIOQUIA. HABILITACIÓN COMO INSTITUCIÓN PRESTADORA DE SERVICIOS (A, D) De conformidad con la Resolución 1441 de 2013 del Ministerio de Salud y Protección Social, tanto la modalidad de Discapacidad como la de Discapacidad mental psicosocial requieren Habilitación en Salud del operador, lo que implica constituirse en una Institución Prestadora de Salud (lPS). Así mismo, de acuerdo con el documento &quot;Instrumento de Verificación de Estándares para Internado Discapacidad y Discapacidad mental psicosocial', el operador debe garantizar el servicio de un médico, un psiquiatra y un odontólogo, adicionalmente, por cada 40 NNA debe contar con un psicólogo y un trabajador social, debe también garantizar los servicios generales de transporte, mantenimiento y recreación. No obstante, al momento de la visita al operador con NIT 800.198.682-5 que suscribió el contrato de aporte 1200 de 2011 que tiene por objeto &quot;Brindar atención especializada en /NTERNAD0- DISCAPACIDAD para la protección y el restablecimiento de derechos a NNA con DISCAPACIDAD O ENFERMEDAD DE CUIDADO ESPECIAL, conforme a las disposiciones legales; lineamiento y estándares de calidad ICBF vigentes&quot;, se evidenció que no está habilitado como IPS y que recibe sólo una visita semanal de un psiquiatra y no cuenta con médico ni odontólogo, tampoco se evidenció medio de transporte. para los NNA."/>
    <s v="Deficiencias de supervisión y control del lCBF, lo que pone en riesgo la vida y salud de los NNA atendidos por dicho operador. "/>
    <s v="Construir un cuadro control con los operadores que actualmente están prestando el servicio en la modalidad de Discapacidad y Discapacidad Mental Psicosocial en el cual se evidencie la habilitación en salud y su vigencia_x000a_"/>
    <s v="Realizar asistencia técnica mediante memorandos debidamente radicados y enviados a los Directores Regionales donde se evidencie el estado de la habilitación en salud de los operadores que actualmente están prestando el servicio en la modalidad de Discapacidad y Discapacidad Mental Psicosocial  "/>
    <s v="Memorandos debidamente radicados y enviados"/>
    <n v="33"/>
    <d v="2016-02-01T00:00:00"/>
    <d v="2016-09-30T00:00:00"/>
    <n v="34.6"/>
    <m/>
    <n v="0"/>
    <n v="0"/>
    <n v="0"/>
    <n v="34.6"/>
    <m/>
    <m/>
  </r>
  <r>
    <x v="144"/>
    <s v="OFICINA ASEGURAMIENTO A LA CALIDAD-REGIONAL ANTIOQUIA"/>
    <x v="2"/>
    <s v="HALLAZGO 82. ANTIOQUIA. PERSONERIA JURIDICA (A) En el expediente del contrato 1216 de 2011, no reposa Personería Jurídica del Contratista/Operador antes de la vigencia 2010 Y con posterioridad a la expedición de la Resolución 3899 de 2010, el ICBF no ejerció la competencia legal de reconocer la personería jurídica del operador, que la faculta para ejercer derechos y contraer obligaciones. (Nótese que en la página web de la Congregación Terciarios Capuchinos, se consigna que la &quot;Personería Jurídica de &quot;La POLA&quot; es la misma de la Congregación y de acuerdo con la parte motiva de la actual licencia de funcionamiento de septiembre de 2014, ésta fue otorgada mediante Resolución N°90 de septiembre 30 de 1942 expedida por el Ministerio de Gobierno)."/>
    <s v="Deficiencias en el cumplimiento de requisitos legales del proceso contractual, lo que puede poner en riesgo las garantías de protección de_x000a_los NNA por falta de competencia e idoneidad de los prestadores u operadores de servicios. De otra parte, el artículo 1"/>
    <s v="Dar Línea técnica a las Regionales sobre la aplicabilidad del Articulo 16 &quot;DEBER DE VIGILANCIA DEL ESTADO&quot; de la Ley 1098 del 2006, mediante comunicaciones escritas."/>
    <s v="Memorandos debidamente radicados y enviados  a los Directores Regionales sobre la aplicabilidad del Articulo 16 &quot;DEBER DE VIGILANCIA DEL ESTADO&quot; de la Ley 1098 del 2006"/>
    <s v="Memorandos debidamente radicados y enviados"/>
    <n v="2"/>
    <d v="2015-10-01T00:00:00"/>
    <d v="2016-06-30T00:00:00"/>
    <n v="39"/>
    <m/>
    <n v="0"/>
    <n v="0"/>
    <n v="0"/>
    <n v="39"/>
    <m/>
    <m/>
  </r>
  <r>
    <x v="144"/>
    <s v="OFICINA ASEGURAMIENTO A LA CALIDAD-REGIONAL ANTIOQUIA"/>
    <x v="2"/>
    <s v="HALLAZGO 82. ANTIOQUIA. PERSONERIA JURIDICA (A) En el expediente del contrato 1216 de 2011, no reposa Personería Jurídica del Contratista/Operador antes de la vigencia 2010 Y con posterioridad a la expedición de la Resolución 3899 de 2010, el ICBF no ejerció la competencia legal de reconocer la personería jurídica del operador, que la faculta para ejercer derechos y contraer obligaciones. (Nótese que en la página web de la Congregación Terciarios Capuchinos, se consigna que la &quot;Personería Jurídica de &quot;La POLA&quot; es la misma de la Congregación y de acuerdo con la parte motiva de la actual licencia de funcionamiento de septiembre de 2014, ésta fue otorgada mediante Resolución N°90 de septiembre 30 de 1942 expedida por el Ministerio de Gobierno)."/>
    <s v="Deficiencias en el cumplimiento de requisitos legales del proceso contractual, lo que puede poner en riesgo las garantías de protección de_x000a_los NNA por falta de competencia e idoneidad de los prestadores u operadores de servicios. De otra parte, el artículo 1"/>
    <s v="Fortalecer a los equipos Regionales responsables de los procedimientos de personerías jurídicas mediante actividades de formación presencial y virtual._x000a_"/>
    <s v="Jornadas de Formación virtual y presencial bimestrales, dirigidas a Coordinadores Jurídicos, Equipos Interdisciplinarios para la verificación de los requisitos de Licencias de Funcionamiento, y enlaces de la Oficina de Aseguramiento de la Calidad en las regionales."/>
    <s v="Listados de Asistencia y Agenda y/o Programa a desarrollar _x000a_durante cada una de las &quot;Jornadas de Formación&quot;"/>
    <n v="4"/>
    <d v="2015-10-01T00:00:00"/>
    <d v="2016-06-30T00:00:00"/>
    <n v="39"/>
    <m/>
    <n v="0"/>
    <n v="0"/>
    <n v="0"/>
    <n v="39"/>
    <m/>
    <m/>
  </r>
  <r>
    <x v="150"/>
    <s v="OFICINA ASEGURAMIENTO A LA CALIDAD-REGIONAL ANTIOQUIA"/>
    <x v="2"/>
    <s v="HALLAZGO 85. ANTIOQUIA. LICENCIA DE FUNCIONAMIENTO (A, D) De acuerdo con el parágrafo 1 del artículo 12 de la Resolución N°. 3899 de septiembre de 2010, cuando la persona jurídica atienda varios programas o modalidades deberá obtener licencia de funcionamiento para cada uno de ellos. Sin embargo, el Operador del contrato 1216, ejecuta el contrato bajo dos modalidades de atención: Internamiento Preventivo y Centro de Atención Especializada, para lo cual el ICBF otorgó una sola licencia de funcionamiento mediante Resolución N°. 4186 del 20 de octubre de 2011, con una capacidad instalada 372 cupos para atender las dos modalidades de atención. Adicionalmente, de acuerdo con el numeral 6 del artículo 14 de la citada Resolución, la licencia de funcionamiento debe contener los inmuebles donde se autoriza prestar el servicio, no habiendo registrado en la licencia otorgada la dirección de la sede del CETRA, lugar de ejecución de la modalidad de Internamiento Preventivo. El numeral 5 del artículo 14 de la Resolución 3899 de 2010 establece que el acto administrativo que otorga la licencia de funcionamiento deberá contener las siguientes disposiciones: &quot;(... ) 5. La capacidad de atención instalada en cuanto a número de cupos. Así mismo, el artículo 24 de la misma resolución establece que para la renovación de la licencia se deberá observar el cumplimiento de los siguientes requisitos: {... ).&quot; La Resolución 3926 de 2011, mediante la cual se otorga la licencia de funcionamiento al operador del contrato 1200, no incluye información sobre la capacidad instalada en cuanto al número de cupos y tampoco se adjuntan los documentos soportes requeridos para la renovación de dicha licencia."/>
    <s v="Deficiencias en el cumplimiento de requisitos legales del proceso contractual, lo que puede poner en riesgo las garantías de protección de los NNA por falta de competencia e idoneidad de los prestadores u operadores de servicios. "/>
    <s v="Dar Línea técnica a las Regionales sobre la aplicabilidad del Articulo 16 &quot;DEBER DE VIGILANCIA DEL ESTADO&quot; de la Ley 1098 del 2006, mediante comunicaciones escritas."/>
    <s v="Memorandos debidamente radicados y enviados  a los Directores Regionales sobre la aplicabilidad del Articulo 16 &quot;DEBER DE VIGILANCIA DEL ESTADO&quot; de la Ley 1098 del 2006"/>
    <s v="Memorandos debidamente radicados y enviados"/>
    <n v="2"/>
    <d v="2015-10-01T00:00:00"/>
    <d v="2016-06-30T00:00:00"/>
    <n v="39"/>
    <m/>
    <n v="0"/>
    <n v="0"/>
    <n v="0"/>
    <n v="39"/>
    <m/>
    <m/>
  </r>
  <r>
    <x v="150"/>
    <s v="OFICINA ASEGURAMIENTO A LA CALIDAD-REGIONAL ANTIOQUIA"/>
    <x v="2"/>
    <s v="HALLAZGO 85. ANTIOQUIA. LICENCIA DE FUNCIONAMIENTO (A, D) De acuerdo con el parágrafo 1 del artículo 12 de la Resolución N°. 3899 de septiembre de 2010, cuando la persona jurídica atienda varios programas o modalidades deberá obtener licencia de funcionamiento para cada uno de ellos. Sin embargo, el Operador del contrato 1216, ejecuta el contrato bajo dos modalidades de atención: Internamiento Preventivo y Centro de Atención Especializada, para lo cual el ICBF otorgó una sola licencia de funcionamiento mediante Resolución N°. 4186 del 20 de octubre de 2011, con una capacidad instalada 372 cupos para atender las dos modalidades de atención. Adicionalmente, de acuerdo con el numeral 6 del artículo 14 de la citada Resolución, la licencia de funcionamiento debe contener los inmuebles donde se autoriza prestar el servicio, no habiendo registrado en la licencia otorgada la dirección de la sede del CETRA, lugar de ejecución de la modalidad de Internamiento Preventivo. El numeral 5 del artículo 14 de la Resolución 3899 de 2010 establece que el acto administrativo que otorga la licencia de funcionamiento deberá contener las siguientes disposiciones: &quot;(... ) 5. La capacidad de atención instalada en cuanto a número de cupos. Así mismo, el artículo 24 de la misma resolución establece que para la renovación de la licencia se deberá observar el cumplimiento de los siguientes requisitos: {... ).&quot; La Resolución 3926 de 2011, mediante la cual se otorga la licencia de funcionamiento al operador del contrato 1200, no incluye información sobre la capacidad instalada en cuanto al número de cupos y tampoco se adjuntan los documentos soportes requeridos para la renovación de dicha licencia."/>
    <s v="Deficiencias en el cumplimiento de requisitos legales del proceso contractual, lo que puede poner en riesgo las garantías de protección de los NNA por falta de competencia e idoneidad de los prestadores u operadores de servicios. "/>
    <s v="Dar Línea técnica a las Regionales sobre la aplicabilidad del Articulo 16 &quot;DEBER DE VIGILANCIA DEL ESTADO&quot; de la Ley 1098 del 2006 y normatividad vigente, mediante comunicaciones escritas y  actividades de formación presencial y virtual."/>
    <s v="Jornadas de Formación virtual y presencial bimestrales, dirigidas a Coordinadores Jurídicos, Equipos Interdisciplinarios para la verificación de los requisitos de Licencias de Funcionamiento, y enlaces de la Oficina de Aseguramiento de la Calidad en las regionales."/>
    <s v="Listados de Asistencia y Agenda y/o Programa a desarrollar _x000a_durante cada una de las &quot;Jornadas de Formación&quot;"/>
    <n v="4"/>
    <d v="2015-10-01T00:00:00"/>
    <d v="2016-06-30T00:00:00"/>
    <n v="39"/>
    <m/>
    <n v="0"/>
    <n v="0"/>
    <n v="0"/>
    <n v="39"/>
    <m/>
    <m/>
  </r>
  <r>
    <x v="151"/>
    <s v="OFICINA ASEGURAMIENTO A LA CALIDAD-REGIONAL ANTIOQUIA"/>
    <x v="2"/>
    <s v="HALLAZGO 86. ANTIOQUIA. PERSONERIA Y LICENCIA DE FUNCIONAMIENTO (A, D) El ICBF suscribió los contratos 1273-2010 por $272,22 millones; 1217-2011 por $326,07 millones y 957-2013 por $79,30 millones, con el objeto de &quot;Atender 80 cupos en fa modalidad de libertad vigilada en las sedes I y 11de Santa Fe de Antioquia, con sujeción a los costos cupo mes establecidos en el presente documento, de acuerdo con el plan institucional aprobado, conforme a las disposiciones legales y en el Marco del Lineamiento Técnico Administrativo para la atención de Adolescentes en el Sistema de responsabilidad penal para adolescentes- SRPA, el marco pedagógico en servicios de atención dirigidos al adolescente en conflicto con la ley, el lineamiento de inclusión y atención a Familia, Jos estándares de calidad y demás requisitos de ley para cada modalidad.&quot;, con el contratista identificado con Nit 800198682-5, el cual, según el Registro Único de Proponentes, cuenta con personería jurídica expedida por la Gobernación de Antioquia y no por el IGBF. Adicionalmente, en el expediente del contrato 957 no se evidencia que el contratista cuente con licencia de funcionamiento. Cabe anotar que para la suscripción del contrato de aporte 957 de diciembre 16 de 2013, se aportó el certificado de existencia y representación legal con fecha de mayo 15 de 2013."/>
    <s v="Omisiones en la gestión contractual, lo que pone en riesgo la calidad y la prestación del servicio contratado. "/>
    <s v="Dar Línea técnica a las Regionales sobre la aplicabilidad del Articulo 16 &quot;DEBER DE VIGILANCIA DEL ESTADO&quot; de la Ley 1098 del 2006 y normatividad vigente, mediante comunicaciones escritas y  actividades de formación presencial y virtual."/>
    <s v="Memorandos debidamente radicados y enviados  a los Directores Regionales sobre la aplicabilidad del Articulo 16 &quot;DEBER DE VIGILANCIA DEL ESTADO&quot; de la Ley 1098 del 2006"/>
    <s v="Memorandos debidamente radicados y enviados"/>
    <n v="2"/>
    <d v="2015-10-01T00:00:00"/>
    <d v="2016-06-30T00:00:00"/>
    <n v="39"/>
    <m/>
    <n v="0"/>
    <n v="0"/>
    <n v="0"/>
    <n v="39"/>
    <m/>
    <m/>
  </r>
  <r>
    <x v="151"/>
    <s v="OFICINA ASEGURAMIENTO A LA CALIDAD-REGIONAL ANTIOQUIA"/>
    <x v="2"/>
    <s v="HALLAZGO 86. ANTIOQUIA. PERSONERIA Y LICENCIA DE FUNCIONAMIENTO (A, D) El ICBF suscribió los contratos 1273-2010 por $272,22 millones; 1217-2011 por $326,07 millones y 957-2013 por $79,30 millones, con el objeto de &quot;Atender 80 cupos en fa modalidad de libertad vigilada en las sedes I y 11de Santa Fe de Antioquia, con sujeción a los costos cupo mes establecidos en el presente documento, de acuerdo con el plan institucional aprobado, conforme a las disposiciones legales y en el Marco del Lineamiento Técnico Administrativo para la atención de Adolescentes en el Sistema de responsabilidad penal para adolescentes- SRPA, el marco pedagógico en servicios de atención dirigidos al adolescente en conflicto con la ley, el lineamiento de inclusión y atención a Familia, Jos estándares de calidad y demás requisitos de ley para cada modalidad.&quot;, con el contratista identificado con Nit 800198682-5, el cual, según el Registro Único de Proponentes, cuenta con personería jurídica expedida por la Gobernación de Antioquia y no por el IGBF. Adicionalmente, en el expediente del contrato 957 no se evidencia que el contratista cuente con licencia de funcionamiento. Cabe anotar que para la suscripción del contrato de aporte 957 de diciembre 16 de 2013, se aportó el certificado de existencia y representación legal con fecha de mayo 15 de 2013."/>
    <s v="Omisiones en la gestión contractual, lo que pone en riesgo la calidad y la prestación del servicio contratado. "/>
    <s v="Dar Línea técnica a las Regionales sobre la aplicabilidad del Articulo 16 &quot;DEBER DE VIGILANCIA DEL ESTADO&quot; de la Ley 1098 del 2006 y normatividad vigente, mediante comunicaciones escritas y  actividades de formación presencial y virtual."/>
    <s v="Jornadas de Formación virtual y presencial bimestrales, dirigidas a Coordinadores Jurídicos, Equipos Interdisciplinarios para la verificación de los requisitos de Licencias de Funcionamiento, y enlaces de la Oficina de Aseguramiento de la Calidad en las regionales."/>
    <s v="Listados de Asistencia y Agenda y/o Programa a desarrollar _x000a_durante cada una de las &quot;Jornadas de Formación&quot;"/>
    <n v="4"/>
    <d v="2015-10-01T00:00:00"/>
    <d v="2016-06-30T00:00:00"/>
    <n v="39"/>
    <m/>
    <n v="0"/>
    <n v="0"/>
    <n v="0"/>
    <n v="39"/>
    <m/>
    <m/>
  </r>
  <r>
    <x v="152"/>
    <s v="OFICINA ASEGURAMIENTO A LA CALIDAD-"/>
    <x v="2"/>
    <s v="HALLAZGO 106. OFICINA ASEGURAMIENTO A LA CALIDAD - PROCESO SANCIONATORIO REMISION DIAN Dentro del proceso sancionatorio IVC 002 de 2012 adelantado por el ICBF contra la Fundación Los Pisingos, la Resolución 2743 de 2013 se auto ordenó remitir copia del mencionado  acto administrativo a la DIAN, la Junta Central de Contadores y la Fiscalía General de la Nación con el fin de que las mismas adelanten las investigaciones pertinentes respecto de hechos relacionados con la falsedad de las planillas de pagos de parafiscales presentadas al ICBF junto con las cuentas de cobro, y con giros efectuados al exterior. No obstante, no se evidenciaron los soportes de dichos traslados en el expediente contractual._x000a_Este hecho evidencia la falta de seguimiento a las decisiones adoptadas dentro de los procedimientos administrativos adelantados en el ICBF y al desarrollo de los contratos, en inobservancia de las obligaciones establecidas en el Código Único Disciplinario. Hallazgo Administrativo con presunta incidencia disciplinaria de conformidad con lo previsto en la Ley 734 de 202."/>
    <m/>
    <s v="Diseñar e implementar un procedimiento de registro, control y seguimiento de la información derivada de los Procesos Administrativos Sancionatorios, desde su apertura, cierre y permanencia en archivo "/>
    <s v="Realizar mesas de trabajo con la participación del equipo de profesionales en derecho de la Oficina de Aseguramiento de la Calidad para definir el procedimiento de registro, control y seguimiento de los procesos Administrativos Sancionatorios"/>
    <s v="Actas"/>
    <n v="5"/>
    <d v="2015-10-01T00:00:00"/>
    <d v="2016-03-31T00:00:00"/>
    <n v="26"/>
    <m/>
    <n v="0"/>
    <n v="0"/>
    <n v="0"/>
    <n v="26"/>
    <m/>
    <m/>
  </r>
  <r>
    <x v="152"/>
    <s v="OFICINA ASEGURAMIENTO A LA CALIDAD-"/>
    <x v="2"/>
    <s v="HALLAZGO 106. OFICINA ASEGURAMIENTO A LA CALIDAD - PROCESO SANCIONATORIO REMISION DIAN Dentro del proceso sancionatorio IVC 002 de 2012 adelantado por el ICBF contra la Fundación Los Pisingos, la Resolución 2743 de 2013 se auto ordenó remitir copia del mencionado  acto administrativo a la DIAN, la Junta Central de Contadores y la Fiscalía General de la Nación con el fin de que las mismas adelanten las investigaciones pertinentes respecto de hechos relacionados con la falsedad de las planillas de pagos de parafiscales presentadas al ICBF junto con las cuentas de cobro, y con giros efectuados al exterior. No obstante, no se evidenciaron los soportes de dichos traslados en el expediente contractual._x000a_Este hecho evidencia la falta de seguimiento a las decisiones adoptadas dentro de los procedimientos administrativos adelantados en el ICBF y al desarrollo de los contratos, en inobservancia de las obligaciones establecidas en el Código Único Disciplinario. Hallazgo Administrativo con presunta incidencia disciplinaria de conformidad con lo previsto en la Ley 734 de 202."/>
    <m/>
    <s v="Diseñar e implementar un procedimiento de registro, control y seguimiento de la información derivada de los Procesos Administrativos Sancionatorios, desde su apertura, cierre y permanencia en archivo "/>
    <s v="Tramitar ante la Subdirección de mejoramiento organizacional la publicación del procedimiento"/>
    <s v="Procedimiento"/>
    <n v="1"/>
    <d v="2016-04-01T00:00:00"/>
    <d v="2016-05-31T00:00:00"/>
    <n v="8.6"/>
    <m/>
    <n v="0"/>
    <n v="0"/>
    <n v="0"/>
    <n v="8.6"/>
    <m/>
    <m/>
  </r>
  <r>
    <x v="153"/>
    <s v="OFICINA DE ASEGURAMIENTO A LA CALIDAD"/>
    <x v="2"/>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Frente al seguimiento de la gestión organizacional la OAC realizará Inspección a los operadores con el fin de verificar el cumplimiento de  lineamientos y  normatividad establecida para evaluar la calidad del servicio prestado por los operadores que prestan el SPBF"/>
    <s v="Frente al seguimiento de la gestión organizacional la Oficina de Aseguramiento de la Calidad - OAC realizará Inspecciones con el fin de verificar el cumplimiento de lineamientos y  normatividad establecida para evaluar la calidad del servicio prestado por los operadores que prestan el Servicio Público de Bienestar Familiar - SPBF"/>
    <s v="Acciones de Inspección (visitas y/o)_x000a_auditorías"/>
    <n v="50"/>
    <d v="2015-10-01T00:00:00"/>
    <d v="2016-09-30T00:00:00"/>
    <n v="52.1"/>
    <m/>
    <n v="0"/>
    <n v="0"/>
    <n v="0"/>
    <n v="52.1"/>
    <m/>
    <m/>
  </r>
  <r>
    <x v="153"/>
    <s v="OFICINA DE ASEGURAMIENTO A LA CALIDAD"/>
    <x v="2"/>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Con el fin de garantizar una mejora articulación entre las áreas del Instituto, la oficina de Aseguramiento de la Calidad enviara a las Direcciones Misionales y las dependencias interesadas del Instituto copia de los informes generados de las visitas y auditorías"/>
    <s v="Con el fin de garantizar una mejor articulación entre los dueños de proceso del Instituto, la Oficina de Aseguramiento de la Calidad - OAC enviará a las Direcciones Misionales y las dependencias interesadas del Instituto copia de los informes generados de las visitas y auditorías"/>
    <s v="Informes"/>
    <n v="50"/>
    <d v="2015-10-01T00:00:00"/>
    <d v="2016-09-30T00:00:00"/>
    <n v="52.1"/>
    <m/>
    <n v="0"/>
    <n v="0"/>
    <n v="0"/>
    <n v="52.1"/>
    <m/>
    <m/>
  </r>
  <r>
    <x v="154"/>
    <s v="ATLANTICO_x000a_"/>
    <x v="3"/>
    <s v="Hallazgo N° 1. Descuentos superiores al 50% en salario de madres comunitarias (A-D). Atlántico_x000a__x000a_La CGR en visita realizada a las instalaciones del Hogar Comunitario de Bienestar Fundación Semillas de Prosperidad-FUNSEP,observó en la revisión de las planillas de nómina de las Madres Comunitarias que devengan un salario mínimo, que los descuentos en favor de terceros superan el 50% del total del salario y de acuerdo con lo señalado en la legislación antes citada, ni siquiera con autorización expresa del trabajador, el empleador podrá practicar, ni los terceros exigir, descuentos directos al salario más allá de lo permitido por la ley._x000a_"/>
    <s v="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
    <s v="Realizar en el marco de la supervisión control a los Operadores de Servicios en relación a los descuentos aplicados a las Madres comunitarias."/>
    <s v="Reailizar un Taller con los Tecnicos Administrativos de los equipos de supervision y Centro zonal para fortalecer el proceso de legalizacion en lo que respecta a la revisión de las Planillas de pagos de salarios y descuentos a Madres Comunitarias. "/>
    <s v="Acta de reunion"/>
    <n v="1"/>
    <d v="2015-10-01T00:00:00"/>
    <d v="2015-10-30T00:00:00"/>
    <n v="4.0999999999999996"/>
    <m/>
    <n v="0"/>
    <n v="0"/>
    <n v="0"/>
    <n v="4.0999999999999996"/>
    <m/>
    <m/>
  </r>
  <r>
    <x v="154"/>
    <s v="ATLANTICO_x000a_"/>
    <x v="3"/>
    <s v="Hallazgo N° 1. Descuentos superiores al 50% en salario de madres comunitarias (A-D). Atlántico_x000a__x000a_La CGR en visita realizada a las instalaciones del Hogar Comunitario de Bienestar Fundación Semillas de Prosperidad-FUNSEP,observó en la revisión de las planillas de nómina de las Madres Comunitarias que devengan un salario mínimo, que los descuentos en favor de terceros superan el 50% del total del salario y de acuerdo con lo señalado en la legislación antes citada, ni siquiera con autorización expresa del trabajador, el empleador podrá practicar, ni los terceros exigir, descuentos directos al salario más allá de lo permitido por la ley._x000a_"/>
    <s v="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
    <s v="Realizar en el marco de la supervisión control a los Operadores de Servicios en relación a los descuentos aplicados a las Madres comunitarias."/>
    <s v="Realizar Taller con los Operadores de servicios para profundizar y aclarar inquietudes respecto al  pagos de salarios y descuentos a Madres comunitarias._x000a__x000a_"/>
    <s v="Acta de reunion"/>
    <n v="4"/>
    <d v="2015-10-01T00:00:00"/>
    <d v="2015-11-30T00:00:00"/>
    <n v="8.6"/>
    <m/>
    <n v="0"/>
    <n v="0"/>
    <n v="0"/>
    <n v="8.6"/>
    <m/>
    <m/>
  </r>
  <r>
    <x v="154"/>
    <s v="ATLANTICO_x000a_"/>
    <x v="3"/>
    <s v="Hallazgo N° 1. Descuentos superiores al 50% en salario de madres comunitarias (A-D). Atlántico_x000a__x000a_La CGR en visita realizada a las instalaciones del Hogar Comunitario de Bienestar Fundación Semillas de Prosperidad-FUNSEP,observó en la revisión de las planillas de nómina de las Madres Comunitarias que devengan un salario mínimo, que los descuentos en favor de terceros superan el 50% del total del salario y de acuerdo con lo señalado en la legislación antes citada, ni siquiera con autorización expresa del trabajador, el empleador podrá practicar, ni los terceros exigir, descuentos directos al salario más allá de lo permitido por la ley._x000a_"/>
    <s v="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
    <s v="Realizar en el marco de la supervisión control a los Operadores de Servicios en relación a los descuentos aplicados a las Madres comunitarias."/>
    <s v="Revisar las Planillas de pagos de salarios y descuentos de Madres comunitarias y elaborar informe._x000a__x000a_"/>
    <s v="Informe de resultados  de la aplicación de los Instrumentos de evaluación de estandares  por cada equipo de supervisión_x000a__x000a_"/>
    <n v="4"/>
    <d v="2015-10-01T00:00:00"/>
    <d v="2015-12-30T00:00:00"/>
    <n v="12.9"/>
    <m/>
    <n v="0"/>
    <n v="0"/>
    <n v="0"/>
    <n v="12.9"/>
    <m/>
    <m/>
  </r>
  <r>
    <x v="154"/>
    <s v="ATLANTICO_x000a_"/>
    <x v="3"/>
    <s v="Hallazgo N° 1. Descuentos superiores al 50% en salario de madres comunitarias (A-D). Atlántico_x000a__x000a_La CGR en visita realizada a las instalaciones del Hogar Comunitario de Bienestar Fundación Semillas de Prosperidad-FUNSEP,observó en la revisión de las planillas de nómina de las Madres Comunitarias que devengan un salario mínimo, que los descuentos en favor de terceros superan el 50% del total del salario y de acuerdo con lo señalado en la legislación antes citada, ni siquiera con autorización expresa del trabajador, el empleador podrá practicar, ni los terceros exigir, descuentos directos al salario más allá de lo permitido por la ley._x000a_"/>
    <s v="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
    <s v="Realizar en el marco de la supervisión control a los Operadores de Servicios en relación a los descuentos aplicados a las Madres comunitarias."/>
    <s v="Realizar requerimiento a los Operadores de servicios que realizan descuentos superiores al 50% del salario a Madres comunitarias y realizar seguimiento."/>
    <s v="Requerimiento enviado a EAS con incumplimientos"/>
    <n v="1"/>
    <d v="2015-10-01T00:00:00"/>
    <d v="2015-12-30T00:00:00"/>
    <n v="12.9"/>
    <m/>
    <n v="0"/>
    <n v="0"/>
    <n v="0"/>
    <n v="12.9"/>
    <m/>
    <m/>
  </r>
  <r>
    <x v="155"/>
    <s v="ATLANTICO_x000a_"/>
    <x v="3"/>
    <s v="Hallazgo No 2. Ejecución Presupuestal de los Contratos de Aporte (A-IP) Atlántico_x000a__x000a_En la verificación y seguimiento a la ejecución de los recursos consignados por el Tesoro Nacional al Operador de Servicios FUNDACION SALUD Y BIENESTAR-FUNDASALUD, para la ejecución de contratos suscritos para atender a la primera infancia en el marco de la estrategia &quot;De cero a siempre&quot;, específicamente a los niños y niñas menores de cinco (5) años de familias en situación de vulnerabilidad de conformidad con las directrices, lineamientos y parámetros establecidos por el ICBF, se evidenció en visita practicada por la CGR el 20 de abril de 2015, que el contratista maneja los recursos de varios contratos en una sola cuenta corriente, como se relaciona en el cuadro No 3 Ejecución Presupuestal de los Contratos de Aporte._x000a__x000a_Al confrontar con los valores girados en los extractos bancarios no se suministraron los comprobantes de egresos con los soportes de los valores cancelados, en donde se observaron pagos de las cuentas corrientes Nos. 292126323, 292126281 y 292126307 del Banco Bogotá a tarjetas de créditos, giro de cheques en efectivo a nombre del mensajero de la Fundación, giro de cheques a nombre de terceros, transferencias de fondos a otras cuentas, pago cuotas obligaciones, pagos a operadores de celulares, como se relaciona en el cuado No 4 Pago de las Cuentas Corrientes. _x000a__x000a_Durante la visita realizada a las instalaciones del Operador FUNDACION SEMILLAS DE PROSPERIDAD – FUNSEP, el 6 de abril de 2015, se observó que: (Ver informe CGR Página 32)_x000a__x000a_Revisados los informes de supervisión no se consignan las presuntas irregularidades respecto al manejo de varios contratos a través de una sola cuenta, lo que dificulta efectuar el control y seguimiento a los recursos ejecutados por el Operador. No obstante, lo contractualmente acordado, se pudo evidenciar que el control no permite identificar, medir, interpretar, analizar ni evaluar la gestión de los administradores sobre las operaciones que reflejan la ejecución de los recursos en forma clara, completa y fidedigna. _x000a_"/>
    <s v="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s v="Asegurar el cumplimiento de las clausulas contractuales por parte de los Operadores de servicio  en lo concerniente a  la apertura de una sola cuenta  por cada contrato que tengan suscrito con el ICBF - Regional Atlántico."/>
    <s v="Realizar requerimientos a los Operadores de servicios  que  manejan los recursos de varios contratos en una sola cuenta corriente, para que gestionen la apertura de una sola cuenta  por cada contrato que tengan suscrito con el ICBF - Regional Atlántico."/>
    <s v="Requerimiento enviado a EAS para constitucion de una cuenta unica para el manejo del contrato de aporte"/>
    <n v="1"/>
    <d v="2015-10-01T00:00:00"/>
    <d v="2015-10-30T00:00:00"/>
    <n v="4.0999999999999996"/>
    <m/>
    <n v="0"/>
    <n v="0"/>
    <n v="0"/>
    <n v="4.0999999999999996"/>
    <m/>
    <m/>
  </r>
  <r>
    <x v="155"/>
    <s v="ATLANTICO_x000a_"/>
    <x v="3"/>
    <s v="Hallazgo No 2. Ejecución Presupuestal de los Contratos de Aporte (A-IP) Atlántico_x000a__x000a_En la verificación y seguimiento a la ejecución de los recursos consignados por el Tesoro Nacional al Operador de Servicios FUNDACION SALUD Y BIENESTAR-FUNDASALUD, para la ejecución de contratos suscritos para atender a la primera infancia en el marco de la estrategia &quot;De cero a siempre&quot;, específicamente a los niños y niñas menores de cinco (5) años de familias en situación de vulnerabilidad de conformidad con las directrices, lineamientos y parámetros establecidos por el ICBF, se evidenció en visita practicada por la CGR el 20 de abril de 2015, que el contratista maneja los recursos de varios contratos en una sola cuenta corriente, como se relaciona en el cuadro No 3 Ejecución Presupuestal de los Contratos de Aporte._x000a__x000a_Al confrontar con los valores girados en los extractos bancarios no se suministraron los comprobantes de egresos con los soportes de los valores cancelados, en donde se observaron pagos de las cuentas corrientes Nos. 292126323, 292126281 y 292126307 del Banco Bogotá a tarjetas de créditos, giro de cheques en efectivo a nombre del mensajero de la Fundación, giro de cheques a nombre de terceros, transferencias de fondos a otras cuentas, pago cuotas obligaciones, pagos a operadores de celulares, como se relaciona en el cuado No 4 Pago de las Cuentas Corrientes. _x000a__x000a_Durante la visita realizada a las instalaciones del Operador FUNDACION SEMILLAS DE PROSPERIDAD – FUNSEP, el 6 de abril de 2015, se observó que: (Ver informe CGR Página 32)_x000a__x000a_Revisados los informes de supervisión no se consignan las presuntas irregularidades respecto al manejo de varios contratos a través de una sola cuenta, lo que dificulta efectuar el control y seguimiento a los recursos ejecutados por el Operador. No obstante, lo contractualmente acordado, se pudo evidenciar que el control no permite identificar, medir, interpretar, analizar ni evaluar la gestión de los administradores sobre las operaciones que reflejan la ejecución de los recursos en forma clara, completa y fidedigna. _x000a_"/>
    <s v="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s v="Asegurar el cumplimiento de las clausulas contractuales por parte de los Operadores de servicio  en lo concerniente a  la apertura de una sola cuenta  por cada contrato que tengan suscrito con el ICBF - Regional Atlántico."/>
    <s v="Garantizar  en la contratación del año 2016  el cumplimiento de la clausula relacionada con la apertura de una sola cuenta  por cada contrato que tengan suscrito con el ICBF - Regional Atlántico._x000a__x000a_"/>
    <s v="Contratos de aportes servicios de primera infancia"/>
    <n v="1"/>
    <d v="2016-01-02T00:00:00"/>
    <d v="2016-03-31T00:00:00"/>
    <n v="12.7"/>
    <m/>
    <n v="0"/>
    <n v="0"/>
    <n v="0"/>
    <n v="12.7"/>
    <m/>
    <m/>
  </r>
  <r>
    <x v="156"/>
    <s v="ATLANTICO_x000a_"/>
    <x v="3"/>
    <s v="Hallazgo No 23. Cancelación Impuestos Vehículos (A-F) Atlántico 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Dar cumplimiento a las disposiciones y lineamientos establecidos en la Guía de gestión de bienes, en especial el numeral 1,2,2,1 venta de muebles y numeral 8,1 políticas generales para el parque automotor y recomendaciones. Así mismo, aplicar el procedimiento PR6 MPA1 P5 Baja definitiva de bienes muebles."/>
    <s v="Realizar grupo de estudio sobre los lineamientos y procedimientos relacionados con la venta de bienes muebles - parque automotor._x000a_"/>
    <s v="Acta_x000a__x000a__x000a_"/>
    <n v="1"/>
    <d v="2015-10-01T00:00:00"/>
    <d v="2015-10-30T00:00:00"/>
    <n v="4.0999999999999996"/>
    <m/>
    <n v="0"/>
    <n v="0"/>
    <n v="0"/>
    <n v="4.0999999999999996"/>
    <m/>
    <m/>
  </r>
  <r>
    <x v="156"/>
    <s v="ATLANTICO_x000a_"/>
    <x v="3"/>
    <s v="Hallazgo No 23. Cancelación Impuestos Vehículos (A-F) Atlántico 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Dar cumplimiento a las disposiciones y lineamientos establecidos en la Guía de gestión de bienes, en especial el numeral 1,2,2,1 venta de muebles y numeral 8,1 políticas generales para el parque automotor y recomendaciones. Así mismo, aplicar el procedimiento PR6 MPA1 P5 Baja definitiva de bienes muebles."/>
    <s v="Presentar reclamaciones ante las entidades de tránsito para la devolución de los recursos pagados por el ICBF por concepto de impuestos de vehículos."/>
    <s v="Oficio"/>
    <n v="3"/>
    <d v="2015-10-01T00:00:00"/>
    <d v="2015-10-30T00:00:00"/>
    <n v="4.0999999999999996"/>
    <m/>
    <n v="0"/>
    <n v="0"/>
    <n v="0"/>
    <n v="4.0999999999999996"/>
    <m/>
    <m/>
  </r>
  <r>
    <x v="156"/>
    <s v="ATLANTICO_x000a_"/>
    <x v="3"/>
    <s v="Hallazgo No 23. Cancelación Impuestos Vehículos (A-F) Atlántico 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Dar cumplimiento a las disposiciones y lineamientos establecidos en la Guía de gestión de bienes, en especial el numeral 1,2,2,1 venta de muebles y numeral 8,1 políticas generales para el parque automotor y recomendaciones. Así mismo, aplicar el procedimiento PR6 MPA1 P5 Baja definitiva de bienes muebles."/>
    <s v="Realizar seguimiento y control al reintegro por parte de las entidades de tránsito de los valores pagados por el ICBF por concepto de impuestos."/>
    <s v="Informe"/>
    <n v="3"/>
    <d v="2015-10-01T00:00:00"/>
    <d v="2016-09-30T00:00:00"/>
    <n v="52.1"/>
    <m/>
    <n v="0"/>
    <n v="0"/>
    <n v="0"/>
    <n v="52.1"/>
    <m/>
    <m/>
  </r>
  <r>
    <x v="157"/>
    <s v="ATLANTICO_x000a_"/>
    <x v="3"/>
    <s v="Hallazgo N° 24. Pago de impuestos – Tasas y Contribuciones (A). Atlántico _x000a__x000a_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
    <s v="La situación anterior, afectó los gastos de funcionamiento del Instituto,por cuanto en los presupuestos para la ejecución de estos contratos de aportes no se contempló el gasto del impuesto predial, lo que denota debilidades de control interno; tal como se evidencia en el cuadro No 35 Pago Impuesto Predial Vigencias 2013-2014:_x000a__x000a_"/>
    <s v="Dar aplicación al procedimiento PR5 MPA1 P5 Egreso de bienes muebles e inmuebles en comodato para operadores de programas del ICBF con contratos de aporte y verificar el pago de los impuestos prediales durante la vigencia del contrato."/>
    <s v="Requerir al operador del HI La Victoria el reintegro al ICBF del pago proporcional del impuesto predial vigencia 2015, correspondiente a $1,021,734,00 por los 418 mt2 ocupados."/>
    <s v="Oficio "/>
    <n v="1"/>
    <d v="2015-10-15T00:00:00"/>
    <d v="2015-10-31T00:00:00"/>
    <n v="2.2999999999999998"/>
    <m/>
    <n v="0"/>
    <n v="0"/>
    <n v="0"/>
    <n v="2.2999999999999998"/>
    <m/>
    <m/>
  </r>
  <r>
    <x v="157"/>
    <s v="ATLANTICO_x000a_"/>
    <x v="3"/>
    <s v="Hallazgo N° 24. Pago de impuestos – Tasas y Contribuciones (A). Atlántico _x000a__x000a_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
    <s v="La situación anterior, afectó los gastos de funcionamiento del Instituto,por cuanto en los presupuestos para la ejecución de estos contratos de aportes no se contempló el gasto del impuesto predial, lo que denota debilidades de control interno; tal como se evidencia en el cuadro No 35 Pago Impuesto Predial Vigencias 2013-2014:_x000a__x000a_"/>
    <s v="Dar aplicación al procedimiento PR5 MPA1 P5 Egreso de bienes muebles e inmuebles en comodato para operadores de programas del ICBF con contratos de aporte y verificar el pago de los impuestos prediales durante la vigencia del contrato."/>
    <s v="Aplicar lista de chequeo de los bienes inmuebles que requieren contrato de comodato con operadores de programas del ICBF._x000a__x000a_"/>
    <s v="Lista de chequeo"/>
    <n v="2"/>
    <d v="2015-10-15T00:00:00"/>
    <d v="2016-09-30T00:00:00"/>
    <n v="50.1"/>
    <m/>
    <n v="0"/>
    <n v="0"/>
    <n v="0"/>
    <n v="50.1"/>
    <m/>
    <m/>
  </r>
  <r>
    <x v="157"/>
    <s v="ATLANTICO_x000a_"/>
    <x v="3"/>
    <s v="Hallazgo N° 24. Pago de impuestos – Tasas y Contribuciones (A). Atlántico _x000a__x000a_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
    <s v="La situación anterior, afectó los gastos de funcionamiento del Instituto,por cuanto en los presupuestos para la ejecución de estos contratos de aportes no se contempló el gasto del impuesto predial, lo que denota debilidades de control interno; tal como se evidencia en el cuadro No 35 Pago Impuesto Predial Vigencias 2013-2014:_x000a__x000a_"/>
    <s v="Dar aplicación al procedimiento PR5 MPA1 P5 Egreso de bienes muebles e inmuebles en comodato para operadores de programas del ICBF con contratos de aporte y verificar el pago de los impuestos prediales durante la vigencia del contrato."/>
    <s v="Verificar por parte de los supervisores de contratos de aporte y comodatos, el cumplimiento del pago de impuestos prediales de los operadores de programas del ICBF con contratos de aportes que recibieron bienes inmuebles en comodato._x000a__x000a_"/>
    <s v="Requerimiento / Informe"/>
    <n v="18"/>
    <d v="2015-10-01T00:00:00"/>
    <d v="2016-09-30T00:00:00"/>
    <n v="52.1"/>
    <m/>
    <n v="0"/>
    <n v="0"/>
    <n v="0"/>
    <n v="52.1"/>
    <m/>
    <m/>
  </r>
  <r>
    <x v="157"/>
    <s v="ATLANTICO_x000a_"/>
    <x v="3"/>
    <s v="Hallazgo N° 24. Pago de impuestos – Tasas y Contribuciones (A). Atlántico _x000a__x000a_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
    <s v="La situación anterior, afectó los gastos de funcionamiento del Instituto,por cuanto en los presupuestos para la ejecución de estos contratos de aportes no se contempló el gasto del impuesto predial, lo que denota debilidades de control interno; tal como se evidencia en el cuadro No 35 Pago Impuesto Predial Vigencias 2013-2014:_x000a__x000a_"/>
    <s v="Dar aplicación al procedimiento PR5 MPA1 P5 Egreso de bienes muebles e inmuebles en comodato para operadores de programas del ICBF con contratos de aporte y verificar el pago de los impuestos prediales durante la vigencia del contrato."/>
    <s v="Remitir al Grupo administrativo los soportes de pago de impuesto predial para registrar en la hoja de vida del inmueble y actualizar información en el aplicativo SEVEN._x000a__x000a_"/>
    <s v="Soporte de pago"/>
    <n v="18"/>
    <d v="2015-10-01T00:00:00"/>
    <d v="2016-09-30T00:00:00"/>
    <n v="52.1"/>
    <m/>
    <n v="0"/>
    <n v="0"/>
    <n v="0"/>
    <n v="52.1"/>
    <m/>
    <m/>
  </r>
  <r>
    <x v="158"/>
    <s v="ATLANTICO_x000a_"/>
    <x v="3"/>
    <s v="Hallazgo N° 84. Infraestructura contrato de aportes (A - D). Atlántico_x000a__x000a_No obstante, tener conocimiento desde agosto 10 de 2010 el ICBF Regional Atlántico del mal estado en que se encontraba la sede del Hogar Infantil de Soledad cedido en comodato por el Club de Leones al ICBF por 50 años, ubicado en la calle 18 No. 14-05 Barrio La Loma de Soledad, inmueble que representaba un riesgo para los niños, la Entidad el 5 de diciembre de 2012 suscribe el contrato de aporte No. 466-2012 por $375 millones, por un año que se extendería hasta el 31 de julio de 2014, con el objeto de Atender a la primera infancia en el marco de la estrategia &quot;De cero a siempre&quot;, de conformidad con la directrices, lineamientos y parámetros establecidos por el ICBF, con una población beneficiaria de 130 niños y niñas menores de 5 años y/o hasta su ingreso al sistema educativo; el cual tuvo tres (3) adiciones el 2 de enero de 2013, el 3 de junio de 2014 y el 25 de julio de 2014 por la suma de $127 millones, para un valor total de $501 millones y fecha de terminación diciembre 28 de 2014._x000a__x000a_La Atención la estuvieron prestando en la sede del Hogar Infantil Soledad de la Calle 18 No. 14-05, hasta agosto 19 de 2014 y el20 de agosto de 2014 toman en arriendo una casa ubicada en la Calle 22 No. 15-23 Barrio La Floresta de Soledad, con canon mensual de $2.5 millones, para ejecutar el Contrato y sus adicionales. _x000a__x000a_En visita realizada por la CGR el 29 de abril de 2015, se observó que se trata de una casa con 4 habitaciones y presenta las siguientes características y situaciones físicas (Ver Informe CGR páginas 179, 180 y 181):_x000a_"/>
    <s v="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
    <s v="Garantizar la atención de los niños y niñas del area de influencia del HI Soledad con criterios de calidad, garantizando el cumplimiento del Lineamiento Tecnico para la prestación del servicio en la modalidad de Hogar Infantil."/>
    <s v="Verificar estado de la infraestructura y dotación de las dos sedes  de atención de los niños del HI Soledad y emitir concepto técnico por parte del equipo de primera infancia del Centro Zonal Hipodromo._x000a__x000a_"/>
    <s v="Formato de validación de condiciones para la atención integral a la primera infancia en las modalidades institucionales."/>
    <n v="1"/>
    <d v="2015-10-01T00:00:00"/>
    <d v="2015-10-30T00:00:00"/>
    <n v="4.0999999999999996"/>
    <m/>
    <n v="0"/>
    <n v="0"/>
    <n v="0"/>
    <n v="4.0999999999999996"/>
    <m/>
    <m/>
  </r>
  <r>
    <x v="158"/>
    <s v="ATLANTICO_x000a_"/>
    <x v="3"/>
    <s v="Hallazgo N° 84. Infraestructura contrato de aportes (A - D). Atlántico_x000a__x000a_No obstante, tener conocimiento desde agosto 10 de 2010 el ICBF Regional Atlántico del mal estado en que se encontraba la sede del Hogar Infantil de Soledad cedido en comodato por el Club de Leones al ICBF por 50 años, ubicado en la calle 18 No. 14-05 Barrio La Loma de Soledad, inmueble que representaba un riesgo para los niños, la Entidad el 5 de diciembre de 2012 suscribe el contrato de aporte No. 466-2012 por $375 millones, por un año que se extendería hasta el 31 de julio de 2014, con el objeto de Atender a la primera infancia en el marco de la estrategia &quot;De cero a siempre&quot;, de conformidad con la directrices, lineamientos y parámetros establecidos por el ICBF, con una población beneficiaria de 130 niños y niñas menores de 5 años y/o hasta su ingreso al sistema educativo; el cual tuvo tres (3) adiciones el 2 de enero de 2013, el 3 de junio de 2014 y el 25 de julio de 2014 por la suma de $127 millones, para un valor total de $501 millones y fecha de terminación diciembre 28 de 2014._x000a__x000a_La Atención la estuvieron prestando en la sede del Hogar Infantil Soledad de la Calle 18 No. 14-05, hasta agosto 19 de 2014 y el20 de agosto de 2014 toman en arriendo una casa ubicada en la Calle 22 No. 15-23 Barrio La Floresta de Soledad, con canon mensual de $2.5 millones, para ejecutar el Contrato y sus adicionales. _x000a__x000a_En visita realizada por la CGR el 29 de abril de 2015, se observó que se trata de una casa con 4 habitaciones y presenta las siguientes características y situaciones físicas (Ver Informe CGR páginas 179, 180 y 181):_x000a_"/>
    <s v="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
    <s v="Garantizar la atención de los niños y niñas del area de influencia del HI Soledad con criterios de calidad, garantizando el cumplimiento del Lineamiento Tecnico para la prestación del servicio en la modalidad de Hogar Infantil."/>
    <s v="Reportar  a la Dirección de Primera Infancia del Nivel Nacional la novedad de las Sedes de atención de los niños atendidos en el Hogar Infantil Soledad, actualizar el aplicativo CUENTAME  y remitir las evidencias al Grupo Jurídico para su inclusión en el expediente contractual. "/>
    <s v="Oficio y anexo de evidencias"/>
    <n v="1"/>
    <d v="2015-11-02T00:00:00"/>
    <d v="2015-11-30T00:00:00"/>
    <n v="4"/>
    <m/>
    <n v="0"/>
    <n v="0"/>
    <n v="0"/>
    <n v="4"/>
    <m/>
    <m/>
  </r>
  <r>
    <x v="158"/>
    <s v="ATLANTICO_x000a_"/>
    <x v="3"/>
    <s v="Hallazgo N° 84. Infraestructura contrato de aportes (A - D). Atlántico_x000a__x000a_No obstante, tener conocimiento desde agosto 10 de 2010 el ICBF Regional Atlántico del mal estado en que se encontraba la sede del Hogar Infantil de Soledad cedido en comodato por el Club de Leones al ICBF por 50 años, ubicado en la calle 18 No. 14-05 Barrio La Loma de Soledad, inmueble que representaba un riesgo para los niños, la Entidad el 5 de diciembre de 2012 suscribe el contrato de aporte No. 466-2012 por $375 millones, por un año que se extendería hasta el 31 de julio de 2014, con el objeto de Atender a la primera infancia en el marco de la estrategia &quot;De cero a siempre&quot;, de conformidad con la directrices, lineamientos y parámetros establecidos por el ICBF, con una población beneficiaria de 130 niños y niñas menores de 5 años y/o hasta su ingreso al sistema educativo; el cual tuvo tres (3) adiciones el 2 de enero de 2013, el 3 de junio de 2014 y el 25 de julio de 2014 por la suma de $127 millones, para un valor total de $501 millones y fecha de terminación diciembre 28 de 2014._x000a__x000a_La Atención la estuvieron prestando en la sede del Hogar Infantil Soledad de la Calle 18 No. 14-05, hasta agosto 19 de 2014 y el20 de agosto de 2014 toman en arriendo una casa ubicada en la Calle 22 No. 15-23 Barrio La Floresta de Soledad, con canon mensual de $2.5 millones, para ejecutar el Contrato y sus adicionales. _x000a__x000a_En visita realizada por la CGR el 29 de abril de 2015, se observó que se trata de una casa con 4 habitaciones y presenta las siguientes características y situaciones físicas (Ver Informe CGR páginas 179, 180 y 181):_x000a_"/>
    <s v="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
    <s v="Garantizar la atención de los niños y niñas del area de influencia del HI Soledad con criterios de calidad, garantizando el cumplimiento del Lineamiento Tecnico para la prestación del servicio en la modalidad de Hogar Infantil."/>
    <s v="Realizar visitas de supervisión de acuerdo al Cronograma establecido por la Dirección de Primera Infancia y elaborar Plan de Mejoramiento de acuerdo a los resultados alcanzados._x000a__x000a_"/>
    <s v="Instrumento de evaluación de estandares / Plan de mejoramiento"/>
    <n v="2"/>
    <d v="2015-12-01T00:00:00"/>
    <d v="2016-06-30T00:00:00"/>
    <n v="30.3"/>
    <m/>
    <n v="0"/>
    <n v="0"/>
    <n v="0"/>
    <n v="30.3"/>
    <m/>
    <m/>
  </r>
  <r>
    <x v="159"/>
    <s v="ATLANTICO_x000a_"/>
    <x v="3"/>
    <s v="Hallazgo N° 125.•  Atlántico. Cumplimiento indicadores Plan de Acción_x000a__x000a_Según el seguimiento realizado por el ICBF a 31 de diciembre de 2014 la Regional Atlántico obtuvo una calificación general de cumplimiento en el Plan de Acción del 92,58%; no obstante, se evidencia que los siguientes indicadores quedaron en estado crítico al final de la vigencia: (Ver Informe CGR páginas 316, 317 y 318)"/>
    <s v="Lo anterior, afectó el cumplimiento del 100% del Plan de Acción de la Regional."/>
    <s v="Brindar asesoria y asistencia tecnica a los Responsables de Macroproceso/Proceso sobre las metodologias y herramientas establecidas por el ICBF para el monitoreo, evaluación y mejora continua en la gestión institucional."/>
    <s v="Realizar taller de capacitacion dirigido a los Responsables de Macroproceso/Proceso sobre el Plan indicativo, Plan de acción y Tablero Control Procesos, Hojas de vida de indicadores, metas y fuentes para el calculo de los datos (numerador y denominador)."/>
    <s v="Acta de capacitación"/>
    <n v="1"/>
    <d v="2015-10-01T00:00:00"/>
    <d v="2015-11-30T00:00:00"/>
    <n v="8.6"/>
    <m/>
    <n v="0"/>
    <n v="0"/>
    <n v="0"/>
    <n v="8.6"/>
    <m/>
    <m/>
  </r>
  <r>
    <x v="159"/>
    <s v="ATLANTICO_x000a_"/>
    <x v="3"/>
    <s v="Hallazgo N° 125.•  Atlántico. Cumplimiento indicadores Plan de Acción_x000a__x000a_Según el seguimiento realizado por el ICBF a 31 de diciembre de 2014 la Regional Atlántico obtuvo una calificación general de cumplimiento en el Plan de Acción del 92,58%; no obstante, se evidencia que los siguientes indicadores quedaron en estado crítico al final de la vigencia: (Ver Informe CGR páginas 316, 317 y 318)"/>
    <s v="Lo anterior, afectó el cumplimiento del 100% del Plan de Acción de la Regional."/>
    <s v="Garantizar el cumplimiento del Plan de accion de la Regional Atlantico de acuerdo a lo establecido en el Procedimiento Monitoreo y Evaluación del agestión."/>
    <s v="Realizar seguimiento al cumplimiento de las metas de los indicadores del Plan de accion en el aplicativo SIMEI y socializar los resultados en Comité Estrategico Regional."/>
    <s v="Acta Comité estrategico "/>
    <n v="1"/>
    <d v="2015-10-01T00:00:00"/>
    <d v="2016-01-29T00:00:00"/>
    <n v="17.100000000000001"/>
    <m/>
    <n v="0"/>
    <n v="0"/>
    <n v="0"/>
    <n v="17.100000000000001"/>
    <m/>
    <m/>
  </r>
  <r>
    <x v="159"/>
    <s v="ATLANTICO_x000a_"/>
    <x v="3"/>
    <s v="Hallazgo N° 125.•  Atlántico. Cumplimiento indicadores Plan de Acción_x000a__x000a_Según el seguimiento realizado por el ICBF a 31 de diciembre de 2014 la Regional Atlántico obtuvo una calificación general de cumplimiento en el Plan de Acción del 92,58%; no obstante, se evidencia que los siguientes indicadores quedaron en estado crítico al final de la vigencia: (Ver Informe CGR páginas 316, 317 y 318)"/>
    <s v="Lo anterior, afectó el cumplimiento del 100% del Plan de Acción de la Regional."/>
    <s v="Garantizar el cumplimiento del Plan de accion de la Regional Atlantico de acuerdo a lo establecido en el Procedimiento Monitoreo y Evaluación del agestión."/>
    <s v="Realizar seguimiento al cumplimiento de las actividades establecidas para cada uno de los indicadores del Plan de accion y socializar los resultados en Comité Estrategico Regional."/>
    <s v="Acta Comité estrategico "/>
    <n v="1"/>
    <d v="2015-10-01T00:00:00"/>
    <d v="2016-01-29T00:00:00"/>
    <n v="17.100000000000001"/>
    <m/>
    <n v="0"/>
    <n v="0"/>
    <n v="0"/>
    <n v="17.100000000000001"/>
    <m/>
    <m/>
  </r>
  <r>
    <x v="159"/>
    <s v="ATLANTICO_x000a_"/>
    <x v="3"/>
    <s v="Hallazgo N° 125.•  Atlántico. Cumplimiento indicadores Plan de Acción_x000a__x000a_Según el seguimiento realizado por el ICBF a 31 de diciembre de 2014 la Regional Atlántico obtuvo una calificación general de cumplimiento en el Plan de Acción del 92,58%; no obstante, se evidencia que los siguientes indicadores quedaron en estado crítico al final de la vigencia: (Ver Informe CGR páginas 316, 317 y 318)"/>
    <s v="Lo anterior, afectó el cumplimiento del 100% del Plan de Acción de la Regional."/>
    <s v="Garantizar el cumplimiento del Plan de accion de la Regional Atlantico de acuerdo a lo establecido en el Procedimiento Monitoreo y Evaluación del agestión."/>
    <s v="Generar acciones de mejora a partir del incumplimiento de las actividades y/o metas de los indicadores del Plan de accion."/>
    <s v="Acciones de mejora"/>
    <n v="1"/>
    <d v="2015-10-01T00:00:00"/>
    <d v="2016-06-30T00:00:00"/>
    <n v="39"/>
    <m/>
    <n v="0"/>
    <n v="0"/>
    <n v="0"/>
    <n v="39"/>
    <m/>
    <m/>
  </r>
  <r>
    <x v="160"/>
    <s v="ATLANTICO_x000a_"/>
    <x v="3"/>
    <s v="Hallazgo N° 139. Gestión de recaudo de obligaciónes parafiscales (A). Atlántico_x000a__x000a_Revisada la muestra seleccionada correspondiente a los expedientes que contienen las resoluciones por medio del cual el ICBF decreta la remisión de las obligaciones parafiscales en cuantía de $2.326.4 millones, se observó la inoportunidad en la gestión adelantada durante las etapas del proceso de Cobro Coactivo registrando inactividad de 9 y hasta 19 meses, procedentes de las sentencias judiciales y el no pago de los aportes Parafiscales correspondientes al 3% de las nóminas mensuales, afectando los recursos de los programas que garantizan los derechos de los niños, adolescencias y las familias vinculados a éstos; (Ver cuadro No 133, Resoluciones de Remisión - Vigencia 2014)"/>
    <s v="Lo anterior originado por debilidades en el seguimiento, control y evaluación a cargo del Director Regional, responsabilidad asignada por la Ley y el artículo 62 de la citada Resolución"/>
    <s v="Dar cumplimiento a la Resolucion  1610 de 2010 en lo que respecta a la realización de los Comites de fiscalización."/>
    <s v="Realizar en el marco del Comité de fiscalizacion la revisión de los casos que requieren acciones inmediatas que tiendan a la recuperación de las obligaciones a favor del ICBF."/>
    <s v="Acta de Comité de fiscalización"/>
    <n v="6"/>
    <d v="2015-10-01T00:00:00"/>
    <d v="2016-06-30T00:00:00"/>
    <n v="39"/>
    <m/>
    <n v="0"/>
    <n v="0"/>
    <n v="0"/>
    <n v="39"/>
    <m/>
    <m/>
  </r>
  <r>
    <x v="160"/>
    <s v="ATLANTICO_x000a_"/>
    <x v="3"/>
    <s v="Hallazgo N° 139. Gestión de recaudo de obligaciónes parafiscales (A). Atlántico_x000a__x000a_Revisada la muestra seleccionada correspondiente a los expedientes que contienen las resoluciones por medio del cual el ICBF decreta la remisión de las obligaciones parafiscales en cuantía de $2.326.4 millones, se observó la inoportunidad en la gestión adelantada durante las etapas del proceso de Cobro Coactivo registrando inactividad de 9 y hasta 19 meses, procedentes de las sentencias judiciales y el no pago de los aportes Parafiscales correspondientes al 3% de las nóminas mensuales, afectando los recursos de los programas que garantizan los derechos de los niños, adolescencias y las familias vinculados a éstos; (Ver cuadro No 133, Resoluciones de Remisión - Vigencia 2014)"/>
    <s v="Lo anterior originado por debilidades en el seguimiento, control y evaluación a cargo del Director Regional, responsabilidad asignada por la Ley y el artículo 62 de la citada Resolución"/>
    <s v="Dar cumplimiento a la Resolucion  1610 de 2010 en lo que respecta a la realización de los Comites de fiscalización."/>
    <s v="Realizar seguimiento a los compromisos establecidos en los Comites de fiscalización."/>
    <s v="Acta de Comité de fiscalización"/>
    <n v="6"/>
    <d v="2015-10-01T00:00:00"/>
    <d v="2016-06-30T00:00:00"/>
    <n v="39"/>
    <m/>
    <n v="0"/>
    <n v="0"/>
    <n v="0"/>
    <n v="39"/>
    <m/>
    <m/>
  </r>
  <r>
    <x v="161"/>
    <s v="ATLANTICO_x000a_"/>
    <x v="3"/>
    <s v="Hallazgo N° 148. Supervisión de contratos (A-D). Atlántico_x000a__x000a_Se evidencióque en las carpetas de los Contratos de Aportes N° 103/14, 107/14, 123/14, 159/14, 233/14, 267/14, 269/14, 331/14, 354/14, 375/14, 377/14, 378/14, 282/14, 293/13 y 294/13 no contienen la totalidad de los informes de supervisión. _x000a__x000a_Igualmente, en visita realizada el 29 de abril de 2015 por la CGR al Centro Zonal Hipódromo, se estableció que la Representante Legal de la ASOCIACION DE HOGARES COMUNITARIOS DE MUJERES GESTANTES MADRES LACTANTES Y MENOR DE 2 AÑOS AMOR INFANTIL, no había hecho entrega del paquete alimentario correspondiente al mes de noviembre de 2014 por $24 millones a los beneficiarios del contrato de aporte No. 289-2014 suscrito el 29 de octubre de 2014 entre el ICBF y dicha asociación, para atender integralmente a la primera infancia en el marco de la estrategia &quot;De cero a siempre&quot;, de conformidad con las directrices, lineamientos y estándares establecidos por el ICBF, así como regular las relaciones entre las partes derivadas de la entrega de aportes del ICBF a LA ENTIDAD ADMINISTRADORA DE SERVICIO, para que éste asuma bajo su exclusiva responsabilidad dicha atención; con un plazo de ejecución hasta diciembre 15 de 2015._x000a__x000a_A la fecha del proceso auditor el ICBF, no ha iniciado el procedimiento para la imposición de multa, ni ha hecho efectiva las pólizas constituidas dentro del contrato, solo aportan la denuncia instaurada ante la Fiscalía en abril 20 de 2015.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Garantizar la devolución de los recursos al ICBF en el marco del incumplimiento del contrato celebrado con la ASOCIACION DE HOGARES COMUNITARIOS DE MUJERES GESTANTES MADRES LACTANTES Y MENOR DE 2 AÑOS AMOR INFANTIL."/>
    <s v="Emitir acto administrativo de imposición de multas en contra de la ASOCIACION DE HOGARES COMUNITARIOS DE MUJERES GESTANTES MADRES LACTANTES Y MENOR DE 2 AÑOS AMOR INFANTIL."/>
    <s v="Acto Administrativo"/>
    <n v="1"/>
    <d v="2015-10-01T00:00:00"/>
    <d v="2015-12-30T00:00:00"/>
    <n v="12.9"/>
    <m/>
    <n v="0"/>
    <n v="0"/>
    <n v="0"/>
    <n v="12.9"/>
    <m/>
    <m/>
  </r>
  <r>
    <x v="161"/>
    <s v="ATLANTICO_x000a_"/>
    <x v="3"/>
    <s v="Hallazgo N° 148. Supervisión de contratos (A-D). Atlántico_x000a__x000a_Se evidencióque en las carpetas de los Contratos de Aportes N° 103/14, 107/14, 123/14, 159/14, 233/14, 267/14, 269/14, 331/14, 354/14, 375/14, 377/14, 378/14, 282/14, 293/13 y 294/13 no contienen la totalidad de los informes de supervisión. _x000a__x000a_Igualmente, en visita realizada el 29 de abril de 2015 por la CGR al Centro Zonal Hipódromo, se estableció que la Representante Legal de la ASOCIACION DE HOGARES COMUNITARIOS DE MUJERES GESTANTES MADRES LACTANTES Y MENOR DE 2 AÑOS AMOR INFANTIL, no había hecho entrega del paquete alimentario correspondiente al mes de noviembre de 2014 por $24 millones a los beneficiarios del contrato de aporte No. 289-2014 suscrito el 29 de octubre de 2014 entre el ICBF y dicha asociación, para atender integralmente a la primera infancia en el marco de la estrategia &quot;De cero a siempre&quot;, de conformidad con las directrices, lineamientos y estándares establecidos por el ICBF, así como regular las relaciones entre las partes derivadas de la entrega de aportes del ICBF a LA ENTIDAD ADMINISTRADORA DE SERVICIO, para que éste asuma bajo su exclusiva responsabilidad dicha atención; con un plazo de ejecución hasta diciembre 15 de 2015._x000a__x000a_A la fecha del proceso auditor el ICBF, no ha iniciado el procedimiento para la imposición de multa, ni ha hecho efectiva las pólizas constituidas dentro del contrato, solo aportan la denuncia instaurada ante la Fiscalía en abril 20 de 2015.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Garantizar la devolución de los recursos al ICBF en el marco del incumplimiento del contrato celebrado con la ASOCIACION DE HOGARES COMUNITARIOS DE MUJERES GESTANTES MADRES LACTANTES Y MENOR DE 2 AÑOS AMOR INFANTIL."/>
    <s v="Hacer efectiva las pólizas de cumplimiento y calidad creadas en el marco del contrato celebrado entre el ICBF y ASOCIACION DE HOGARES COMUNITARIOS DE MUJERES GESTANTES MADRES LACTANTES Y MENOR DE 2 AÑOS AMOR INFANTIL."/>
    <s v="Poliza"/>
    <n v="1"/>
    <d v="2015-11-03T00:00:00"/>
    <d v="2016-03-31T00:00:00"/>
    <n v="21.3"/>
    <m/>
    <n v="0"/>
    <n v="0"/>
    <n v="0"/>
    <n v="21.3"/>
    <m/>
    <m/>
  </r>
  <r>
    <x v="161"/>
    <s v="ATLANTICO_x000a_"/>
    <x v="3"/>
    <s v="Hallazgo N° 148. Supervisión de contratos (A-D). Atlántico_x000a__x000a_Se evidencióque en las carpetas de los Contratos de Aportes N° 103/14, 107/14, 123/14, 159/14, 233/14, 267/14, 269/14, 331/14, 354/14, 375/14, 377/14, 378/14, 282/14, 293/13 y 294/13 no contienen la totalidad de los informes de supervisión. _x000a__x000a_Igualmente, en visita realizada el 29 de abril de 2015 por la CGR al Centro Zonal Hipódromo, se estableció que la Representante Legal de la ASOCIACION DE HOGARES COMUNITARIOS DE MUJERES GESTANTES MADRES LACTANTES Y MENOR DE 2 AÑOS AMOR INFANTIL, no había hecho entrega del paquete alimentario correspondiente al mes de noviembre de 2014 por $24 millones a los beneficiarios del contrato de aporte No. 289-2014 suscrito el 29 de octubre de 2014 entre el ICBF y dicha asociación, para atender integralmente a la primera infancia en el marco de la estrategia &quot;De cero a siempre&quot;, de conformidad con las directrices, lineamientos y estándares establecidos por el ICBF, así como regular las relaciones entre las partes derivadas de la entrega de aportes del ICBF a LA ENTIDAD ADMINISTRADORA DE SERVICIO, para que éste asuma bajo su exclusiva responsabilidad dicha atención; con un plazo de ejecución hasta diciembre 15 de 2015._x000a__x000a_A la fecha del proceso auditor el ICBF, no ha iniciado el procedimiento para la imposición de multa, ni ha hecho efectiva las pólizas constituidas dentro del contrato, solo aportan la denuncia instaurada ante la Fiscalía en abril 20 de 2015.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Ejercer seguimiento y control al cumplimiento  de los Lineamientos Tecnicos administrativos por parte de los Operadores de Servicios."/>
    <s v="Realizar visitas en el marco del proceso de supervisión y establecer Planes de mejoramiento de acuerdo a los resultados."/>
    <s v="Plan de mejoramiento"/>
    <n v="1"/>
    <d v="2015-10-01T00:00:00"/>
    <d v="2015-12-30T00:00:00"/>
    <n v="12.9"/>
    <m/>
    <n v="0"/>
    <n v="0"/>
    <n v="0"/>
    <n v="12.9"/>
    <m/>
    <m/>
  </r>
  <r>
    <x v="161"/>
    <s v="ATLANTICO_x000a_"/>
    <x v="3"/>
    <s v="Hallazgo N° 148. Supervisión de contratos (A-D). Atlántico_x000a__x000a_Se evidencióque en las carpetas de los Contratos de Aportes N° 103/14, 107/14, 123/14, 159/14, 233/14, 267/14, 269/14, 331/14, 354/14, 375/14, 377/14, 378/14, 282/14, 293/13 y 294/13 no contienen la totalidad de los informes de supervisión. _x000a__x000a_Igualmente, en visita realizada el 29 de abril de 2015 por la CGR al Centro Zonal Hipódromo, se estableció que la Representante Legal de la ASOCIACION DE HOGARES COMUNITARIOS DE MUJERES GESTANTES MADRES LACTANTES Y MENOR DE 2 AÑOS AMOR INFANTIL, no había hecho entrega del paquete alimentario correspondiente al mes de noviembre de 2014 por $24 millones a los beneficiarios del contrato de aporte No. 289-2014 suscrito el 29 de octubre de 2014 entre el ICBF y dicha asociación, para atender integralmente a la primera infancia en el marco de la estrategia &quot;De cero a siempre&quot;, de conformidad con las directrices, lineamientos y estándares establecidos por el ICBF, así como regular las relaciones entre las partes derivadas de la entrega de aportes del ICBF a LA ENTIDAD ADMINISTRADORA DE SERVICIO, para que éste asuma bajo su exclusiva responsabilidad dicha atención; con un plazo de ejecución hasta diciembre 15 de 2015._x000a__x000a_A la fecha del proceso auditor el ICBF, no ha iniciado el procedimiento para la imposición de multa, ni ha hecho efectiva las pólizas constituidas dentro del contrato, solo aportan la denuncia instaurada ante la Fiscalía en abril 20 de 2015.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Ejercer seguimiento y control al cumplimiento  de los Lineamientos Tecnicos administrativos por parte de los Operadores de Servicios."/>
    <s v="Realizar los Comites tecnicos operativos y hacer seguimiento a los compromisos adquiridos."/>
    <s v="Acta Comité Tecnico Operativo"/>
    <n v="1"/>
    <d v="2015-10-01T00:00:00"/>
    <d v="2015-12-30T00:00:00"/>
    <n v="12.9"/>
    <m/>
    <n v="0"/>
    <n v="0"/>
    <n v="0"/>
    <n v="12.9"/>
    <m/>
    <m/>
  </r>
  <r>
    <x v="161"/>
    <s v="ATLANTICO_x000a_"/>
    <x v="3"/>
    <s v="Hallazgo N° 148. Supervisión de contratos (A-D). Atlántico_x000a__x000a_Se evidencióque en las carpetas de los Contratos de Aportes N° 103/14, 107/14, 123/14, 159/14, 233/14, 267/14, 269/14, 331/14, 354/14, 375/14, 377/14, 378/14, 282/14, 293/13 y 294/13 no contienen la totalidad de los informes de supervisión. _x000a__x000a_Igualmente, en visita realizada el 29 de abril de 2015 por la CGR al Centro Zonal Hipódromo, se estableció que la Representante Legal de la ASOCIACION DE HOGARES COMUNITARIOS DE MUJERES GESTANTES MADRES LACTANTES Y MENOR DE 2 AÑOS AMOR INFANTIL, no había hecho entrega del paquete alimentario correspondiente al mes de noviembre de 2014 por $24 millones a los beneficiarios del contrato de aporte No. 289-2014 suscrito el 29 de octubre de 2014 entre el ICBF y dicha asociación, para atender integralmente a la primera infancia en el marco de la estrategia &quot;De cero a siempre&quot;, de conformidad con las directrices, lineamientos y estándares establecidos por el ICBF, así como regular las relaciones entre las partes derivadas de la entrega de aportes del ICBF a LA ENTIDAD ADMINISTRADORA DE SERVICIO, para que éste asuma bajo su exclusiva responsabilidad dicha atención; con un plazo de ejecución hasta diciembre 15 de 2015._x000a__x000a_A la fecha del proceso auditor el ICBF, no ha iniciado el procedimiento para la imposición de multa, ni ha hecho efectiva las pólizas constituidas dentro del contrato, solo aportan la denuncia instaurada ante la Fiscalía en abril 20 de 2015.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Dar cumplimiento al Manual de Contratación del ICBF versión 4 del 17/09/2015 en lo concerniente a la etapa de supervisión."/>
    <s v="Implementar  Hoja de control para el seguimiento y control a la entrega de los Informes de supervisión bimestrales que deben enviar los Supervisores  al Grupo Juridico para su archivo en los expedientes de los contratos."/>
    <s v="Hoja de control"/>
    <n v="1"/>
    <d v="2015-10-01T00:00:00"/>
    <d v="2015-10-30T00:00:00"/>
    <n v="4.0999999999999996"/>
    <m/>
    <n v="0"/>
    <n v="0"/>
    <n v="0"/>
    <n v="4.0999999999999996"/>
    <m/>
    <m/>
  </r>
  <r>
    <x v="161"/>
    <s v="ATLANTICO_x000a_"/>
    <x v="3"/>
    <s v="Hallazgo N° 148. Supervisión de contratos (A-D). Atlántico_x000a__x000a_Se evidencióque en las carpetas de los Contratos de Aportes N° 103/14, 107/14, 123/14, 159/14, 233/14, 267/14, 269/14, 331/14, 354/14, 375/14, 377/14, 378/14, 282/14, 293/13 y 294/13 no contienen la totalidad de los informes de supervisión. _x000a__x000a_Igualmente, en visita realizada el 29 de abril de 2015 por la CGR al Centro Zonal Hipódromo, se estableció que la Representante Legal de la ASOCIACION DE HOGARES COMUNITARIOS DE MUJERES GESTANTES MADRES LACTANTES Y MENOR DE 2 AÑOS AMOR INFANTIL, no había hecho entrega del paquete alimentario correspondiente al mes de noviembre de 2014 por $24 millones a los beneficiarios del contrato de aporte No. 289-2014 suscrito el 29 de octubre de 2014 entre el ICBF y dicha asociación, para atender integralmente a la primera infancia en el marco de la estrategia &quot;De cero a siempre&quot;, de conformidad con las directrices, lineamientos y estándares establecidos por el ICBF, así como regular las relaciones entre las partes derivadas de la entrega de aportes del ICBF a LA ENTIDAD ADMINISTRADORA DE SERVICIO, para que éste asuma bajo su exclusiva responsabilidad dicha atención; con un plazo de ejecución hasta diciembre 15 de 2015._x000a__x000a_A la fecha del proceso auditor el ICBF, no ha iniciado el procedimiento para la imposición de multa, ni ha hecho efectiva las pólizas constituidas dentro del contrato, solo aportan la denuncia instaurada ante la Fiscalía en abril 20 de 2015.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Dar cumplimiento al Manual de Contratación del ICBF versión 4 del 17/09/2015 en lo concerniente a la etapa de supervisión."/>
    <s v="Realizar requerimientos a los Supervisores de Contratos pendientes por el envio de los Informes de supervisión."/>
    <s v="Correo electronico"/>
    <n v="4"/>
    <d v="2015-10-01T00:00:00"/>
    <d v="2015-12-30T00:00:00"/>
    <n v="12.9"/>
    <m/>
    <n v="0"/>
    <n v="0"/>
    <n v="0"/>
    <n v="12.9"/>
    <m/>
    <m/>
  </r>
  <r>
    <x v="162"/>
    <s v="ATLANTICO_x000a_"/>
    <x v="3"/>
    <s v="Hallazgo N° 151. Asignación supervisores y carga laboral(A). Atlántico._x000a__x000a_En visita realizada el 29 de abril de 2015 por la CGR a los Centros Zonales, se observó que no se tiene en cuenta la carga laboral del funcionario que es asignado para ejercer la supervisión, en el caso de la Coordinadora del Centro Zonal de Hipódromo, le fue asignada en la vigencia 2014 la supervisión de 61 contratos por $28.158 millones y 19 que se vienen ejecutando de vigencias anteriores por $11.322 millones, para un total de 80 contratos a supervisar por $39.480 millones;._x000a__x000a_"/>
    <s v=" Las anteriores deficiencias se originan por fallas de control interno y de gestión, al no tener en cuenta la carga laboral, con el riesgo que se cancelen bienes y servicios no prestados y no cumplan con las condiciones de calidad, cantidad y oportunidad"/>
    <s v="Mejorar el esquema de supervisión de contratos celebrados entre el ICBF y los diferentes Operadores de servicio, asegurando el cumplimiento de los Lineamientos tecnico administrativos."/>
    <s v="Designar un Supervisor de planta con su respectivo equipo conformado por Psicologo, Nutricionista, Pedagogo y Financiero para los programas de primera infancia._x000a__x000a_"/>
    <s v="Oficio"/>
    <n v="4"/>
    <d v="2015-10-01T00:00:00"/>
    <d v="2015-10-30T00:00:00"/>
    <n v="4.0999999999999996"/>
    <m/>
    <n v="0"/>
    <n v="0"/>
    <n v="0"/>
    <n v="4.0999999999999996"/>
    <m/>
    <m/>
  </r>
  <r>
    <x v="162"/>
    <s v="ATLANTICO_x000a_"/>
    <x v="3"/>
    <s v="Hallazgo N° 151. Asignación supervisores y carga laboral(A). Atlántico._x000a__x000a_En visita realizada el 29 de abril de 2015 por la CGR a los Centros Zonales, se observó que no se tiene en cuenta la carga laboral del funcionario que es asignado para ejercer la supervisión, en el caso de la Coordinadora del Centro Zonal de Hipódromo, le fue asignada en la vigencia 2014 la supervisión de 61 contratos por $28.158 millones y 19 que se vienen ejecutando de vigencias anteriores por $11.322 millones, para un total de 80 contratos a supervisar por $39.480 millones;._x000a__x000a_"/>
    <s v=" Las anteriores deficiencias se originan por fallas de control interno y de gestión, al no tener en cuenta la carga laboral, con el riesgo que se cancelen bienes y servicios no prestados y no cumplan con las condiciones de calidad, cantidad y oportunidad"/>
    <s v="Mejorar el esquema de supervisión de contratos celebrados entre el ICBF y los diferentes Operadores de servicio, asegurando el cumplimiento de los Lineamientos tecnico administrativos."/>
    <s v="Cumplir con los Cronogramas de visitas establecidos por la Dirección de Primera Infancia y registrar los resultados de dicha supervisión en el link establecido."/>
    <s v="Instrumento de evaluación de estandares"/>
    <n v="4"/>
    <d v="2015-10-01T00:00:00"/>
    <d v="2015-12-30T00:00:00"/>
    <n v="12.9"/>
    <m/>
    <n v="0"/>
    <n v="0"/>
    <n v="0"/>
    <n v="12.9"/>
    <m/>
    <m/>
  </r>
  <r>
    <x v="162"/>
    <s v="ATLANTICO_x000a_"/>
    <x v="3"/>
    <s v="Hallazgo N° 151. Asignación supervisores y carga laboral(A). Atlántico._x000a__x000a_En visita realizada el 29 de abril de 2015 por la CGR a los Centros Zonales, se observó que no se tiene en cuenta la carga laboral del funcionario que es asignado para ejercer la supervisión, en el caso de la Coordinadora del Centro Zonal de Hipódromo, le fue asignada en la vigencia 2014 la supervisión de 61 contratos por $28.158 millones y 19 que se vienen ejecutando de vigencias anteriores por $11.322 millones, para un total de 80 contratos a supervisar por $39.480 millones;._x000a__x000a_"/>
    <s v=" Las anteriores deficiencias se originan por fallas de control interno y de gestión, al no tener en cuenta la carga laboral, con el riesgo que se cancelen bienes y servicios no prestados y no cumplan con las condiciones de calidad, cantidad y oportunidad"/>
    <s v="Mejorar el esquema de supervisión de contratos celebrados entre el ICBF y los diferentes Operadores de servicio, asegurando el cumplimiento de los Lineamientos tecnico administrativos."/>
    <s v="Elaborar Planes de mejoramiento de acuerdo a los resultados de la supervision"/>
    <s v="Plan de mejoramiento"/>
    <n v="4"/>
    <d v="2015-10-01T00:00:00"/>
    <d v="2015-12-30T00:00:00"/>
    <n v="12.9"/>
    <m/>
    <n v="0"/>
    <n v="0"/>
    <n v="0"/>
    <n v="12.9"/>
    <m/>
    <m/>
  </r>
  <r>
    <x v="163"/>
    <s v="ATLANTICO_x000a_"/>
    <x v="3"/>
    <s v="Hallazgo N° 167. Cartera (A). Atlántico. Cheques devueltos pendientes en conciliación _x000a__x000a_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_x000a__x000a_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_x000a_"/>
    <s v="Se denotan deblidades en el control interno, sobreestimando las cuentas 1402 “Aportes sobre nómina” y 3105 “Capital Fiscal”, al reflejarse derechos que se encuentran prescritos"/>
    <s v="Garantizar que las cuentas del balance de la Regional Atlantico se encuentren  depuradas."/>
    <s v="Someter a depuracion en Comité de sostenibilidad la partida por valor de $ 15,8 millones."/>
    <s v="Acta de Comité de sostenibilidad"/>
    <n v="1"/>
    <d v="2015-10-01T00:00:00"/>
    <d v="2015-10-30T00:00:00"/>
    <n v="4.0999999999999996"/>
    <m/>
    <n v="0"/>
    <n v="0"/>
    <n v="0"/>
    <n v="4.0999999999999996"/>
    <m/>
    <m/>
  </r>
  <r>
    <x v="163"/>
    <s v="ATLANTICO_x000a_"/>
    <x v="3"/>
    <s v="Hallazgo N° 167. Cartera (A). Atlántico. Cheques devueltos pendientes en conciliación _x000a__x000a_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_x000a__x000a_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_x000a_"/>
    <s v="Se denotan deblidades en el control interno, sobreestimando las cuentas 1402 “Aportes sobre nómina” y 3105 “Capital Fiscal”, al reflejarse derechos que se encuentran prescritos"/>
    <s v="Garantizar que las cuentas del balance de la Regional Atlantico se encuentren  depuradas."/>
    <s v="Realizar el respectivo registro contable de los $15,8 millones de pesos una vez se apruebe la depuracion en el Comite de sostenibilidad de la Regional. "/>
    <s v="Asiento contable de depuración"/>
    <n v="1"/>
    <d v="2015-10-01T00:00:00"/>
    <d v="2015-10-30T00:00:00"/>
    <n v="4.0999999999999996"/>
    <m/>
    <n v="0"/>
    <m/>
    <m/>
    <m/>
    <m/>
    <m/>
  </r>
  <r>
    <x v="163"/>
    <s v="ATLANTICO_x000a_"/>
    <x v="3"/>
    <s v="Hallazgo N° 167. Cartera (A). Atlántico. Cheques devueltos pendientes en conciliación _x000a__x000a_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_x000a__x000a_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_x000a_"/>
    <s v="Se denotan deblidades en el control interno, sobreestimando las cuentas 1402 “Aportes sobre nómina” y 3105 “Capital Fiscal”, al reflejarse derechos que se encuentran prescritos"/>
    <s v="Garantizar que las cuentas del balance de la Regional Atlantico se encuentren  depuradas."/>
    <s v="Realizar entrega de oficios de requierimiento para pago a cada una de las entidades involucradas en los cheques de la partida de los $26.6 millones de pesos"/>
    <s v="Oficio"/>
    <n v="6"/>
    <d v="2015-10-01T00:00:00"/>
    <d v="2015-10-15T00:00:00"/>
    <n v="2"/>
    <m/>
    <n v="0"/>
    <n v="0"/>
    <n v="0"/>
    <n v="2"/>
    <m/>
    <m/>
  </r>
  <r>
    <x v="163"/>
    <s v="ATLANTICO_x000a_"/>
    <x v="3"/>
    <s v="Hallazgo N° 167. Cartera (A). Atlántico. Cheques devueltos pendientes en conciliación _x000a__x000a_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_x000a__x000a_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_x000a_"/>
    <s v="Se denotan deblidades en el control interno, sobreestimando las cuentas 1402 “Aportes sobre nómina” y 3105 “Capital Fiscal”, al reflejarse derechos que se encuentran prescritos"/>
    <s v="Garantizar que las cuentas del balance de la Regional Atlantico se encuentren  depuradas."/>
    <s v="Hacer seguimiento a la solicitud de depuración de la partida de $26,6 millones de pesos remitida al Grupo de Tesoreria del Nivel nacional._x000a__x000a_ "/>
    <s v="Correo electronico"/>
    <n v="1"/>
    <d v="2015-10-01T00:00:00"/>
    <d v="2016-03-30T00:00:00"/>
    <n v="25.9"/>
    <m/>
    <n v="0"/>
    <n v="0"/>
    <n v="0"/>
    <n v="25.9"/>
    <m/>
    <m/>
  </r>
  <r>
    <x v="163"/>
    <s v="ATLANTICO_x000a_"/>
    <x v="3"/>
    <s v="Hallazgo N° 167. Cartera (A). Atlántico. Cheques devueltos pendientes en conciliación _x000a__x000a_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_x000a__x000a_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_x000a_"/>
    <s v="Se denotan deblidades en el control interno, sobreestimando las cuentas 1402 “Aportes sobre nómina” y 3105 “Capital Fiscal”, al reflejarse derechos que se encuentran prescritos"/>
    <s v="Garantizar que las cuentas del balance de la Regional Atlantico se encuentren  depuradas."/>
    <s v="Realizar el respectivo registro contable de los $26,6 millones de pesos una vez se apruebe la depuracion en el Comite de sostenibilidad del Nivel nacional. "/>
    <s v="Asiento contable de depuración"/>
    <n v="1"/>
    <d v="2015-10-01T00:00:00"/>
    <d v="2016-03-30T00:00:00"/>
    <n v="25.9"/>
    <m/>
    <n v="0"/>
    <n v="0"/>
    <n v="0"/>
    <n v="25.9"/>
    <m/>
    <m/>
  </r>
  <r>
    <x v="163"/>
    <s v="ATLANTICO_x000a_"/>
    <x v="3"/>
    <s v="Hallazgo N° 167. Cartera (A). Atlántico. Remisión _x000a__x000a_En la vigencia 2014, el área de cartera del ICBF Regional Atlántico, expidió 82 Resoluciones decretando la remisión de obligaciones a cargo de terceros y a favor de la Entidad, así como la supresión del registro contable por $2.861 millones, correspondiente a deudas por aportes parafiscales; sin embargo, el área Financiera solo descarga de la cuenta 1402 “Aportes Sobre la Nómina” $77.6 millones, por concepto de castigo de cartera, según comprobantes de contabilidad suministrados números 708462, 708454, 708446, 708433, 708420, 708400, 708386, 708376, 708372, 708362, 708352, 708332, 708325, 708314, 708308, 708293, 708288, de fecha 30 de noviembre de 2014, afectando la adecuada revelación de cifras en la información contable, generando sobreestimación del saldo de las cuenta Deudores 1402 “Aportes Sobre la Nómina” y de la cuenta 3105 “Capital Fiscal” al cierre de la vigencia por $2.783 millones, debido a deficiencias en el control interno contable._x000a__x000a_Es importante aclarar que dentro de la remisión de cartera efectuada por $2.861 millones, se encuentra una obligación a nombre del FER Atlántico por $2.259 millones y de acuerdo con circularización efectuada por la CGR, a 31 de diciembre de 2014 la Entidad territorial registra un pasivo a favor del ICBF por $2.304 millones, observándose el castigo de cartera a pesar del reconocimiento por parte del tercero del valor adeudado._x000a_"/>
    <s v="Se denotan deblidades en el control interno, sobreestimando las cuentas 1402 “Aportes sobre nómina” y 3105 “Capital Fiscal”, al reflejarse derechos que se encuentran prescritos"/>
    <s v="Dar cumplimiento a la Resolucion  1610 de 2010 en lo que respecta a la realización de los Comites de cartera."/>
    <s v="Celebrar mensualmente Comités de Cartera para el estudio de obligaciones suceptibles de decretar remisión o prescripción._x000a__x000a_"/>
    <s v="Acta de comité de cartera"/>
    <n v="12"/>
    <d v="2015-10-01T00:00:00"/>
    <d v="2016-09-30T00:00:00"/>
    <n v="52.1"/>
    <m/>
    <n v="0"/>
    <n v="0"/>
    <n v="0"/>
    <n v="52.1"/>
    <m/>
    <m/>
  </r>
  <r>
    <x v="164"/>
    <s v="ATLANTICO_x000a_"/>
    <x v="3"/>
    <s v="Hallazgo N° 174. Muebles pendientes de legalizar (A). Atlántico_x000a__x000a_A 31 de diciembre de 2014 el Informe Contable de la Regional Atlántico del ICBF registra en la cuenta 166504 &quot;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_x000a__x000a_Esta situación no permitió que la CGR pudiera establecer su ubicación y constatar su existencia física.   _x000a__x000a_"/>
    <s v="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
    <s v="La Regional solicita que el Grupo de Infraestructura y el Grupo de Bienes revisen las acciones a implementar para atender este hallazgo toda vez que las partidas corresponden a Contratos y/o Convenios cuya supervisión está designada en el grupo de infraestructura quienes suministran los soportes para que el Grupo de bienes y la Regional procedan a aplicar el procedimiento PR1 MPA1 P5 ingreso de bienes muebles al almacén."/>
    <s v="Hacer requerimiento a la Dirección Administrativa para el envío de la documentación que permita la verificación e ingreso de los bienes adquiridos con las partidas relacionadas en el hallazgo."/>
    <s v="Memorando"/>
    <n v="1"/>
    <d v="2015-10-01T00:00:00"/>
    <d v="2015-10-15T00:00:00"/>
    <n v="2"/>
    <m/>
    <n v="0"/>
    <n v="0"/>
    <n v="0"/>
    <n v="2"/>
    <m/>
    <m/>
  </r>
  <r>
    <x v="165"/>
    <s v="ATLANTICO_x000a_"/>
    <x v="3"/>
    <s v="Hallazgo N° 177. Construcciones en curso (A). Atlántico._x000a__x000a_El ICBF Regional Atlántico refleja en su información contable un saldo en la cuenta 1615 de $18.252 millones, en donde se observan obras por $3.700 millones con fecha de iniciación desde el año 2009, obras que en algunos casos se encuentran terminadas y han entrado en operación, sin que se efectúe el traslado a la cuenta del activo correspondiente._x000a__x000a_"/>
    <s v="Lo anterior debido a deficiencias en el control interno contable, afectando la adecuada presentación y revelación de cifras en los estados contables al cierre de la vigencia 2014._x000a_"/>
    <s v="Fortalecer la interaccion entre el Grupo de infraestructura y de Bienes del Nivel Nacional y el Grupo Administrativo Regional compartiendo información de los tramites que le competen a cada area y dependencia."/>
    <s v="Solicitar a la Dirección Administrativa el listado de las obras en curso y las terminadas así como el registro de nuevas obras en curso de tal manera que se facilite el  control sobre las mismas. "/>
    <s v="Memorando"/>
    <n v="1"/>
    <d v="2015-11-01T00:00:00"/>
    <d v="2015-11-30T00:00:00"/>
    <n v="4.0999999999999996"/>
    <m/>
    <n v="0"/>
    <n v="0"/>
    <n v="0"/>
    <n v="4.0999999999999996"/>
    <m/>
    <m/>
  </r>
  <r>
    <x v="165"/>
    <s v="ATLANTICO_x000a_"/>
    <x v="3"/>
    <s v="Hallazgo N° 177. Construcciones en curso (A). Atlántico._x000a__x000a_El ICBF Regional Atlántico refleja en su información contable un saldo en la cuenta 1615 de $18.252 millones, en donde se observan obras por $3.700 millones con fecha de iniciación desde el año 2009, obras que en algunos casos se encuentran terminadas y han entrado en operación, sin que se efectúe el traslado a la cuenta del activo correspondiente._x000a__x000a_"/>
    <s v="Lo anterior debido a deficiencias en el control interno contable, afectando la adecuada presentación y revelación de cifras en los estados contables al cierre de la vigencia 2014._x000a_"/>
    <s v="Fortalecer la interaccion entre el Grupo de infraestructura y de Bienes del Nivel Nacional y el Grupo Administrativo Regional compartiendo información de los tramites que le competen a cada area y dependencia."/>
    <s v="Hacer requerimiento a la Dirección Administrativa para el envío de la documentación que permita trasladar de cuenta aquellas partidas correspondientes a obras terminadas que ya entraron en operación._x000a_"/>
    <s v="Memorando"/>
    <n v="1"/>
    <d v="2015-11-01T00:00:00"/>
    <d v="2015-11-15T00:00:00"/>
    <n v="2"/>
    <m/>
    <n v="0"/>
    <n v="0"/>
    <n v="0"/>
    <n v="2"/>
    <m/>
    <m/>
  </r>
  <r>
    <x v="166"/>
    <s v="ATLANTICO_x000a_"/>
    <x v="3"/>
    <s v="Hallazgo N° 185. Valorizaciones y Avalúos (A). Atlántico._x000a_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
    <s v="Incumplimiento de lo establecido por la Contaduría General de la Nación para el reconocimiento y revelación de las Propiedades Planta y Equipo, debido a deficiencias en el control interno contable, generando incertidumbre sobre el saldo de la cuenta 1999"/>
    <s v="Incluir los bienes inmuebles que tienen pentiente la actualización contable, en la programación de avalúos con cargo al contrato suscrito por la sede nacional._x000a__x000a_"/>
    <s v="Identificar los bienes inmuebles pendientes de actualización  contable debido a que los avalúos están vencidos."/>
    <s v="Informe"/>
    <n v="1"/>
    <d v="2015-10-15T00:00:00"/>
    <d v="2015-10-30T00:00:00"/>
    <n v="2.1"/>
    <m/>
    <n v="0"/>
    <n v="0"/>
    <n v="0"/>
    <n v="2.1"/>
    <m/>
    <m/>
  </r>
  <r>
    <x v="166"/>
    <s v="ATLANTICO_x000a_"/>
    <x v="3"/>
    <s v="Hallazgo N° 185. Valorizaciones y Avalúos (A). Atlántico._x000a_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
    <s v="Incumplimiento de lo establecido por la Contaduría General de la Nación para el reconocimiento y revelación de las Propiedades Planta y Equipo, debido a deficiencias en el control interno contable, generando incertidumbre sobre el saldo de la cuenta 1999"/>
    <s v="Incluir los bienes inmuebles que tienen pentiente la actualización contable, en la programación de avalúos con cargo al contrato suscrito por la sede nacional._x000a__x000a_"/>
    <s v="Solicitar a la Dirección Administrativa la realización de los avalúos para efectos de proceder a la actualización contable de los mismos."/>
    <s v="Memorando"/>
    <n v="1"/>
    <d v="2015-11-02T00:00:00"/>
    <d v="2015-11-30T00:00:00"/>
    <n v="4"/>
    <m/>
    <n v="0"/>
    <n v="0"/>
    <n v="0"/>
    <n v="4"/>
    <m/>
    <m/>
  </r>
  <r>
    <x v="167"/>
    <s v="ATLANTICO_x000a_"/>
    <x v="3"/>
    <s v="Hallazgo N° 195. Recaudos por clasificar (A). Atlantico_x000a__x000a_Al cierre de la vigencia 2014 el ICBF Regional Atlántico refleja en la cuenta 290580 “Recaudos pendientes por Clasificar”, un saldo de $16.7 millones, el cual viene pendiente de ajustar y aplicar a las cuentas definitivas desde las vigencias 2012 y 2013. _x000a__x000a_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_x000a__x000a_"/>
    <s v="Lo anterior debido a deficiencias en el control interno contable, afectando la adecuada presentación y revelación de las cifras en la información contable."/>
    <s v="Garantizar que no existan en la Regional Atlantico partidas conciliatorias pendientes en las cuentas del balance."/>
    <s v="Verificar al cierre mensual las partidas cargadas en la cuenta Recaudo por Clasificar : 290580._x000a__x000a__x000a_"/>
    <s v="Reporte mensual conciliación interareas"/>
    <n v="12"/>
    <d v="2015-10-01T00:00:00"/>
    <d v="2016-09-30T00:00:00"/>
    <n v="52.1"/>
    <m/>
    <n v="0"/>
    <n v="0"/>
    <n v="0"/>
    <n v="52.1"/>
    <m/>
    <m/>
  </r>
  <r>
    <x v="167"/>
    <s v="ATLANTICO_x000a_"/>
    <x v="3"/>
    <s v="Hallazgo N° 195. Recaudos por clasificar (A). Atlantico_x000a__x000a_Al cierre de la vigencia 2014 el ICBF Regional Atlántico refleja en la cuenta 290580 “Recaudos pendientes por Clasificar”, un saldo de $16.7 millones, el cual viene pendiente de ajustar y aplicar a las cuentas definitivas desde las vigencias 2012 y 2013. _x000a__x000a_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_x000a__x000a_"/>
    <s v="Lo anterior debido a deficiencias en el control interno contable, afectando la adecuada presentación y revelación de las cifras en la información contable."/>
    <s v="Garantizar que no existan en la Regional Atlantico partidas conciliatorias pendientes en las cuentas del balance."/>
    <s v="Realizar  depuración, clasificando el ingreso de acuerdo al concepto por el cual se identificó la partida._x000a__x000a_"/>
    <s v="Asiento contable en SIIF Nacion"/>
    <n v="12"/>
    <d v="2015-10-01T00:00:00"/>
    <d v="2016-09-30T00:00:00"/>
    <n v="52.1"/>
    <m/>
    <n v="0"/>
    <n v="0"/>
    <n v="0"/>
    <n v="52.1"/>
    <m/>
    <m/>
  </r>
  <r>
    <x v="168"/>
    <s v="ATLANTICO_x000a_"/>
    <x v="3"/>
    <s v="Hallazgo N° 215.  Archivo digital contratos de aportes (A). Atlántico_x000a__x000a_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_x000a__x000a_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_x000a_"/>
    <m/>
    <s v="Dar cumplimiento  al Manual de Contratación del ICBF versión 4 del 17/09/2015."/>
    <s v="Realizar capacitacion dirigida a Supervisores de contratos y Coordinadores de Grupo y Centros ZOnales sobre el nuevo Manual de contratacion (Resolucion 1100 de 2015 modificada por la 1313 y 5460 del mismo año) aclarando que el item relacionado con la obligacion del archivo digital para los Supervisores fue derogado._x000a__x000a_"/>
    <s v="Acta de capacitacion"/>
    <n v="1"/>
    <d v="2015-10-01T00:00:00"/>
    <d v="2015-11-30T00:00:00"/>
    <n v="8.6"/>
    <m/>
    <n v="0"/>
    <n v="0"/>
    <n v="0"/>
    <n v="8.6"/>
    <m/>
    <m/>
  </r>
  <r>
    <x v="168"/>
    <s v="ATLANTICO_x000a_"/>
    <x v="3"/>
    <s v="Hallazgo N° 215.  Archivo digital contratos de aportes (A). Atlántico_x000a__x000a_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_x000a__x000a_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_x000a_"/>
    <m/>
    <s v="Dar cumplimiento  al Manual de Contratación del ICBF versión 4 del 17/09/2015."/>
    <s v="Verificar por muestreo que los expedientes contractuales contengan los informes que deben aportar los supervisores de contrato y generar alertas por incumplimiento. "/>
    <s v="Lista de chequeo y actas"/>
    <n v="4"/>
    <d v="2015-10-01T00:00:00"/>
    <d v="2016-06-30T00:00:00"/>
    <n v="39"/>
    <m/>
    <n v="0"/>
    <n v="0"/>
    <n v="0"/>
    <n v="39"/>
    <m/>
    <m/>
  </r>
  <r>
    <x v="169"/>
    <s v="ATLANTICO_x000a_"/>
    <x v="3"/>
    <s v="Hallazgo N° 224. Baja de Bienes (A). Atlántico _x000a__x000a_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_x000a__x000a__x000a_"/>
    <s v="Debilidades en el control interno contable, generando riesgos en el control de los activos."/>
    <s v="Dar cumplimiento a los procedimientos PR4 MPA1 P5 Definir la destinación de bienes muebles y PR6 MPA1 P5 Baja definitiva de bienes muebles."/>
    <s v="Ralizar todas las actividades del procedimiento para definir la destinación de bienes muebles y proferir acto administrativo de baja definitiva de bienes muebles previo a la baja del activo."/>
    <s v="Resolución"/>
    <n v="1"/>
    <d v="2015-10-01T00:00:00"/>
    <d v="2015-12-31T00:00:00"/>
    <n v="13"/>
    <m/>
    <n v="0"/>
    <n v="0"/>
    <n v="0"/>
    <n v="13"/>
    <m/>
    <m/>
  </r>
  <r>
    <x v="170"/>
    <s v="ATLANTICO_x000a_"/>
    <x v="3"/>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Garantizar el registro de la información de los NNA beneficarios del ICBF en el aplicativo CUENTAME con criterios de calidad y oportunidad."/>
    <s v="Generar reportes del registro de la información del aplicativo CUENTAME y remitir a Supervisores de contratos y Coordinadores Zonales."/>
    <s v="Reporte"/>
    <n v="6"/>
    <d v="2015-10-01T00:00:00"/>
    <d v="2016-06-30T00:00:00"/>
    <n v="39"/>
    <m/>
    <n v="0"/>
    <n v="0"/>
    <n v="0"/>
    <n v="39"/>
    <m/>
    <m/>
  </r>
  <r>
    <x v="170"/>
    <s v="ATLANTICO_x000a_"/>
    <x v="3"/>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Garantizar el registro de la información de los NNA beneficarios del ICBF en el aplicativo CUENTAME con criterios de calidad y oportunidad."/>
    <s v="Retroalimentar a los Operadores de servicio sobre el cumplimiento del registro de la información en el apicativo CUENTAME y establecer compromisos."/>
    <s v="Informe / Correo electronico"/>
    <n v="6"/>
    <d v="2015-10-01T00:00:00"/>
    <d v="2016-06-30T00:00:00"/>
    <n v="39"/>
    <m/>
    <n v="0"/>
    <n v="0"/>
    <n v="0"/>
    <n v="39"/>
    <m/>
    <m/>
  </r>
  <r>
    <x v="170"/>
    <s v="ATLANTICO_x000a_"/>
    <x v="3"/>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Garantizar el registro de la información de los NNA beneficarios del ICBF en el aplicativo CUENTAME con criterios de calidad y oportunidad."/>
    <s v="Realizar los desembolsos de los contratos teniendo en cuenta, entre otros requisitos, el cumplimiento en el registro de la información en el aplicativo CUENTAME."/>
    <s v="Informe"/>
    <n v="3"/>
    <d v="2015-11-01T00:00:00"/>
    <d v="2016-06-30T00:00:00"/>
    <n v="34.6"/>
    <m/>
    <n v="0"/>
    <n v="0"/>
    <n v="0"/>
    <n v="34.6"/>
    <m/>
    <m/>
  </r>
  <r>
    <x v="171"/>
    <s v="ATLANTICO_x000a_"/>
    <x v="3"/>
    <s v="HALLAZGO 39. SEDE NACIONAL. SUPERVISIÓN E INTERVENTORIA (A)._x000a_Se evidenció inobservancia de las obligaciones establecidas en la Ley 1474 de 2011, Manual de Contratación y Manual de Supervisión del ICSF en la supervisión de los siguientes contratos/convenios:_x000a_*Contratos Subdirección de Restablecimiento de Derechos (Pag. 71)_x000a_*Convenio 3359 de 2012 suscrito con el Distrito de Barranquilla (Pag. 71)_x000a_Así mismo, según respuesta del ICBF &quot;la superviston del convenio 3359 está a cargo de la Dirección de la Regional Atl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Hacer seguimiento a la ejecución y cumplimiento de las obligaciones contractuales del Convenio 1293 (anteriormente 3359 de 2014) suscrito entre la Alcaldia Distrital de Barranquilla y el ICBF Regional Atlantico. "/>
    <s v="2) Definir cronograma de los Comités operativos, realizar  las reuniones y seguimiento a los compromisos."/>
    <s v="Actas de Comites Operativos"/>
    <n v="4"/>
    <d v="2015-04-16T00:00:00"/>
    <d v="2015-12-30T00:00:00"/>
    <n v="36.9"/>
    <m/>
    <n v="0"/>
    <n v="0"/>
    <n v="0"/>
    <n v="36.9"/>
    <m/>
    <m/>
  </r>
  <r>
    <x v="171"/>
    <s v="ATLANTICO_x000a_"/>
    <x v="3"/>
    <s v="HALLAZGO 39. SEDE NACIONAL. SUPERVISIÓN E INTERVENTORIA (A)._x000a_Se evidenció inobservancia de las obligaciones establecidas en la Ley 1474 de 2011, Manual de Contratación y Manual de Supervisión del ICSF en la supervisión de los siguientes contratos/convenios:_x000a_*Contratos Subdirección de Restablecimiento de Derechos (Pag. 71)_x000a_*Convenio 3359 de 2012 suscrito con el Distrito de Barranquilla (Pag. 71)_x000a_Así mismo, según respuesta del ICBF &quot;la superviston del convenio 3359 está a cargo de la Dirección de la Regional Atl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Hacer seguimiento a la ejecución y cumplimiento de las obligaciones contractuales del Convenio 1293 (anteriormente 3359 de 2014) suscrito entre la Alcaldia Distrital de Barranquilla y el ICBF Regional Atlantico. "/>
    <s v="3) Definir Cronograma y ejecutar el plan de visitas a las UA y EAS para la aplicación de los estándares."/>
    <s v="Aplicación de los instrumentos de estándares de calidad"/>
    <n v="2"/>
    <d v="2015-04-16T00:00:00"/>
    <d v="2015-12-30T00:00:00"/>
    <n v="36.9"/>
    <m/>
    <n v="0"/>
    <n v="0"/>
    <n v="0"/>
    <n v="36.9"/>
    <m/>
    <m/>
  </r>
  <r>
    <x v="171"/>
    <s v="ATLANTICO_x000a_"/>
    <x v="3"/>
    <s v="HALLAZGO 39. SEDE NACIONAL. SUPERVISIÓN E INTERVENTORIA (A)._x000a_Se evidenció inobservancia de las obligaciones establecidas en la Ley 1474 de 2011, Manual de Contratación y Manual de Supervisión del ICSF en la supervisión de los siguientes contratos/convenios:_x000a_*Contratos Subdirección de Restablecimiento de Derechos (Pag. 71)_x000a_*Convenio 3359 de 2012 suscrito con el Distrito de Barranquilla (Pag. 71)_x000a_Así mismo, según respuesta del ICBF &quot;la superviston del convenio 3359 está a cargo de la Dirección de la Regional Atl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Hacer seguimiento a la ejecución y cumplimiento de las obligaciones contractuales del Convenio 1293 (anteriormente 3359 de 2014) suscrito entre la Alcaldia Distrital de Barranquilla y el ICBF Regional Atlantico. "/>
    <s v="4) Socializar los resultados de la aplicación de los estándares  con el fin de implementar las acciones correctivas "/>
    <s v="Planes de mejora y avances"/>
    <n v="2"/>
    <d v="2015-05-02T00:00:00"/>
    <d v="2015-12-30T00:00:00"/>
    <n v="34.6"/>
    <m/>
    <n v="0"/>
    <n v="0"/>
    <n v="0"/>
    <n v="34.6"/>
    <m/>
    <m/>
  </r>
  <r>
    <x v="171"/>
    <s v="ATLANTICO_x000a_"/>
    <x v="3"/>
    <s v="HALLAZGO 39. SEDE NACIONAL. SUPERVISIÓN E INTERVENTORIA (A)._x000a_Se evidenció inobservancia de las obligaciones establecidas en la Ley 1474 de 2011, Manual de Contratación y Manual de Supervisión del ICSF en la supervisión de los siguientes contratos/convenios:_x000a_*Contratos Subdirección de Restablecimiento de Derechos (Pag. 71)_x000a_*Convenio 3359 de 2012 suscrito con el Distrito de Barranquilla (Pag. 71)_x000a_Así mismo, según respuesta del ICBF &quot;la superviston del convenio 3359 está a cargo de la Dirección de la Regional Atl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Hacer seguimiento a la ejecución y cumplimiento de las obligaciones contractuales del Convenio 1293 (anteriormente 3359 de 2014) suscrito entre la Alcaldia Distrital de Barranquilla y el ICBF Regional Atlantico. "/>
    <s v="5) Realizar seguimiento y verificación a las obligaciones del contrato rindiendo informe bimensual por parte del supervisor y acciones de mejora requeridas"/>
    <s v="Informes de supervisión, anexo del manual"/>
    <n v="4"/>
    <d v="2015-05-02T00:00:00"/>
    <d v="2015-12-30T00:00:00"/>
    <n v="34.6"/>
    <m/>
    <n v="0"/>
    <n v="0"/>
    <n v="0"/>
    <n v="34.6"/>
    <m/>
    <m/>
  </r>
  <r>
    <x v="172"/>
    <s v="BOGOTA"/>
    <x v="4"/>
    <s v="Hallazgo N° 3. Programación y Ejecución de Metas (A). Bogotá_x000a__x000a_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
    <s v="Debido a falencias en la planeación; lo cual afecta la asignación real de los recursos a ejecutar e impacta el cumplimiento de las metas previstas en la programación de metas sociales y financieras PR2.MPE1 Versión 2.0, para la vigencia 2014."/>
    <s v="Realizar las modificaciones en la programación 2016 de Metas Sociales de  las diferentes modalidades de Atención a la Primera Infancia de acuerdo con las ejecuciones presentadas en 2015 "/>
    <s v="Programar metas sociales y financieras 2016 de acuerdo a la reubicación de Unidades de servicio presentadas en la ejecución 2015. "/>
    <s v="Cuadro de programación vigencia  2016  "/>
    <n v="1"/>
    <d v="2015-10-01T00:00:00"/>
    <d v="2015-12-31T00:00:00"/>
    <n v="13"/>
    <m/>
    <n v="0"/>
    <n v="0"/>
    <n v="0"/>
    <n v="13"/>
    <m/>
    <m/>
  </r>
  <r>
    <x v="172"/>
    <s v="BOGOTA"/>
    <x v="4"/>
    <s v="Hallazgo N° 3. Programación y Ejecución de Metas (A). Bogotá_x000a__x000a_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
    <s v="Debido a falencias en la planeación; lo cual afecta la asignación real de los recursos a ejecutar e impacta el cumplimiento de las metas previstas en la programación de metas sociales y financieras PR2.MPE1 Versión 2.0, para la vigencia 2014."/>
    <s v="Realizar las modificaciones en la programación 2016 de Metas Sociales de  las diferentes modalidades de Atención a la Primera Infancia de acuerdo con las ejecuciones presentadas en 2015 "/>
    <s v="Programar metas sociales y financieras 2016 realizando transito de cupos de las modalidades HCB - LP - HI en cupos de Atención Integral  en las modalidades cualificadas HI- CDI - Medio Familiar  basados en la ejecución 2015. "/>
    <s v="Cuadro de programación vigencia  2016 . "/>
    <n v="1"/>
    <d v="2015-10-01T00:00:00"/>
    <d v="2015-12-31T00:00:00"/>
    <n v="13"/>
    <m/>
    <n v="0"/>
    <n v="0"/>
    <n v="0"/>
    <n v="13"/>
    <m/>
    <m/>
  </r>
  <r>
    <x v="172"/>
    <s v="BOGOTA"/>
    <x v="4"/>
    <s v="Hallazgo N° 3. Programación y Ejecución de Metas (A). Bogotá_x000a__x000a_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
    <s v="Debido a falencias en la planeación; lo cual afecta la asignación real de los recursos a ejecutar e impacta el cumplimiento de las metas previstas en la programación de metas sociales y financieras PR2.MPE1 Versión 2.0, para la vigencia 2014."/>
    <s v="Realizar seguimiento a las coberturas de Atención en las diferentes unidades de Servicio de las Modalidades de Atención Integral (CDI - HI - Desarrollo Infantil en medio Familiar)"/>
    <s v="Realizar seguimiento en comité Tecnico - operativo de las coberturas en las Unidades de Servicio (uno por entidad administradora)"/>
    <s v="Acta de Reunión de Comité Técnico Operativo"/>
    <n v="1"/>
    <d v="2016-02-01T00:00:00"/>
    <d v="2016-07-31T00:00:00"/>
    <n v="25.9"/>
    <m/>
    <n v="0"/>
    <n v="0"/>
    <n v="0"/>
    <n v="25.9"/>
    <m/>
    <m/>
  </r>
  <r>
    <x v="173"/>
    <s v="BOGOTA"/>
    <x v="4"/>
    <s v="Hallazgo N° 25. Pérdida de Apropiación-Presupuesto Gastos de Inversión (A). Bogotá _x000a__x000a_Teniendo en cuenta lo dispuesto en el Estatuto Orgánico de Presupuesto, en cuanto al principio de Programación Integral, al examinar el presupuesto de la Regional Bogotá se encontró que en la programación de los gastos se contemplaron rubros para cubrir el programa de: Atención de la familia, Primera Infancia, Niñez, Adolescencia y Juventud; sin embargo, se determinó que al cierre de la vigencia 2014 no se utilizó la totalidad de los recursos apropiados, con respecto a los compromisos adquiridos, generando una pérdida de apropiación. "/>
    <s v="Esto debido a una inadecuada planificación del presupuesto; lo que conllevó a no tener en cuenta lo indicado en los artículos 14 y 89 del Decreto 111 de 1996._x000a_"/>
    <s v="Fortalecer el seguimiento a la ejecución contractual para realizar liberaciones oportunas y evitar la pérdida de presupuesto"/>
    <s v="Adelantar las disminuciones de los contratos de aporte de acuerdo al seguimiento a la ejecución de Metas Sociales y Financieras que se realizan en comite estrategico ampliado. _x000a_"/>
    <s v="Actas de comité Estratégico ampliado"/>
    <n v="4"/>
    <d v="2016-02-01T00:00:00"/>
    <d v="2016-09-30T00:00:00"/>
    <n v="34.6"/>
    <m/>
    <n v="0"/>
    <n v="0"/>
    <n v="0"/>
    <n v="34.6"/>
    <m/>
    <m/>
  </r>
  <r>
    <x v="173"/>
    <s v="BOGOTA"/>
    <x v="4"/>
    <s v="Hallazgo N° 25. Pérdida de Apropiación-Presupuesto Gastos de Inversión (A). Bogotá _x000a__x000a_Teniendo en cuenta lo dispuesto en el Estatuto Orgánico de Presupuesto, en cuanto al principio de Programación Integral, al examinar el presupuesto de la Regional Bogotá se encontró que en la programación de los gastos se contemplaron rubros para cubrir el programa de: Atención de la familia, Primera Infancia, Niñez, Adolescencia y Juventud; sin embargo, se determinó que al cierre de la vigencia 2014 no se utilizó la totalidad de los recursos apropiados, con respecto a los compromisos adquiridos, generando una pérdida de apropiación. "/>
    <s v="Esto debido a una inadecuada planificación del presupuesto; lo que conllevó a no tener en cuenta lo indicado en los artículos 14 y 89 del Decreto 111 de 1996._x000a_"/>
    <s v="Fortalecer el seguimiento a la ejecución contractual para realizar liberaciones oportunas y evitar la pérdida de presupuesto"/>
    <s v="Ajustar cupos en modalidades de Atención Integral acorde a la necesidad de la población y al seguimiento a la ejecución"/>
    <s v="Actas de comité Estratégico ampliado"/>
    <n v="4"/>
    <d v="2016-02-01T00:00:00"/>
    <d v="2016-09-30T00:00:00"/>
    <n v="34.6"/>
    <m/>
    <n v="0"/>
    <n v="0"/>
    <n v="0"/>
    <n v="34.6"/>
    <m/>
    <m/>
  </r>
  <r>
    <x v="173"/>
    <s v="BOGOTA"/>
    <x v="4"/>
    <s v="Hallazgo N° 25. Pérdida de Apropiación-Presupuesto Gastos de Inversión (A). Bogotá _x000a__x000a_Teniendo en cuenta lo dispuesto en el Estatuto Orgánico de Presupuesto, en cuanto al principio de Programación Integral, al examinar el presupuesto de la Regional Bogotá se encontró que en la programación de los gastos se contemplaron rubros para cubrir el programa de: Atención de la familia, Primera Infancia, Niñez, Adolescencia y Juventud; sin embargo, se determinó que al cierre de la vigencia 2014 no se utilizó la totalidad de los recursos apropiados, con respecto a los compromisos adquiridos, generando una pérdida de apropiación. "/>
    <s v="Esto debido a una inadecuada planificación del presupuesto; lo que conllevó a no tener en cuenta lo indicado en los artículos 14 y 89 del Decreto 111 de 1996._x000a_"/>
    <s v="Realizar seguimiento a las coberturas de Atención en las diferentes unidades de Servicio de las Modalidades de Atención Integral (CDI - HI - Desarrollo Infantil en medio Familiar)"/>
    <s v="Realizar seguimiento en comité Tecnico - operativo de las coberturas en las Unidades de Servicio de Atención Integral a la Primera Infancia (uno por entidad administradora)"/>
    <s v="Acta de Reunión de Comité Técnico Operativo"/>
    <n v="1"/>
    <d v="2016-02-01T00:00:00"/>
    <d v="2016-07-31T00:00:00"/>
    <n v="25.9"/>
    <m/>
    <n v="0"/>
    <n v="0"/>
    <n v="0"/>
    <n v="25.9"/>
    <m/>
    <m/>
  </r>
  <r>
    <x v="173"/>
    <s v="BOGOTA"/>
    <x v="4"/>
    <s v="Hallazgo N° 25. Pérdida de Apropiación-Presupuesto Gastos de Inversión (A). Bogotá _x000a__x000a_Teniendo en cuenta lo dispuesto en el Estatuto Orgánico de Presupuesto, en cuanto al principio de Programación Integral, al examinar el presupuesto de la Regional Bogotá se encontró que en la programación de los gastos se contemplaron rubros para cubrir el programa de: Atención de la familia, Primera Infancia, Niñez, Adolescencia y Juventud; sin embargo, se determinó que al cierre de la vigencia 2014 no se utilizó la totalidad de los recursos apropiados, con respecto a los compromisos adquiridos, generando una pérdida de apropiación. "/>
    <s v="Esto debido a una inadecuada planificación del presupuesto; lo que conllevó a no tener en cuenta lo indicado en los artículos 14 y 89 del Decreto 111 de 1996._x000a_"/>
    <s v="Realizar seguimiento a las coberturas de Atención en las diferentes unidades de Servicio de las Modalidades del programa de niñez y adolescencia"/>
    <s v="Realizar seguimiento mensual en comité Tecnico - operativo a las coberturas en las Modalidades del programa de niñez y adolescencia"/>
    <s v="Acta de Reunión de Comité Técnico Operativo mensual por operador"/>
    <n v="1"/>
    <d v="2016-01-01T00:00:00"/>
    <d v="2016-09-30T00:00:00"/>
    <n v="39"/>
    <m/>
    <n v="0"/>
    <n v="0"/>
    <n v="0"/>
    <n v="39"/>
    <m/>
    <m/>
  </r>
  <r>
    <x v="174"/>
    <s v="BOGOTA"/>
    <x v="4"/>
    <s v="Hallazgo N° 55. Contrato de aporte 1838 de 2012 (A - IP). Bogotá _x000a__x000a_Analizado el contrato de aportes 1838 de 2012 suscrito entre el ICBF y la FUNDACIÓN GRUPO CEIBA, con un plazo de ejecución hasta el 31 de julio de 2014 y las respectivas Actas de Adición, prorroga y otro sí al contrato suscrito  el 30 de julio y el 29 de octubre de 2014, se observa lo siguiente: (Ver cuadros 52, 53 y 54 del informe CGR)._x000a__x000a_Se observa que en desarrollo y ejecución del Contrato de Aportes N° 1838 de 2012, se presenta el Informe de Gestión en el cual relacionan los aspectos a desarrollar, pero únicamente se enumeran las actividades, pero no se adjunta los respectivos soportes de la ejecución de ingresos y gastos, aspecto necesario y requisito indispensable para la legalización de los aportes y para los giros de los recursos de acuerdo a lo estipulado en el contrato. _x000a__x000a_La falencia de ICBF Regional Bogotá, consiste en que el informe soporte que reposa en la Regional es un formato estándar para todos los meses, que no hace relación directa, explica, como tampoco analiza los informes presupuestales y financieros; que son de obligatorio cumplimiento revisarlos y analizarlos para determinar que el operador está invirtiendo los recursos públicos entregados en debida forma y para el cumplimiento del objeto contractual y de los fines esenciales para lo cual fueron programados. _x000a__x000a_Lo anterior determina un incumplimiento a las cláusulas contractuales y a los manuales aprobados por la entidad en especial la resolución N. 366 de 2013 así: (Ver texto completo Informe CGR)._x000a__x000a_Se observa un incumplimiento al objeto contractual en lo que respecta a la atención en los cupos contratados por el ICBF Regional Bogotá, con la Fundación Grupo Ceiba en los cupos asignados en la cláusula segunda y en los valores cancelados al operador y determinado en la cláusula octava del contrato. (Ver texto completo hallazgo Informe CGR)._x000a__x000a_"/>
    <m/>
    <s v="Realizar seguimiento Técnico Administrativo y Financiero a los contratos de aporte "/>
    <s v="Garantizar conocimiento del formato para el seguimiento técnico, administrativo y financiero de cada una de las modalidades por parte de los profesionales que apoyan el ejercicio a la supervisión."/>
    <s v="Acta de reunión"/>
    <n v="1"/>
    <d v="2015-10-01T00:00:00"/>
    <d v="2015-11-30T00:00:00"/>
    <n v="8.6"/>
    <m/>
    <n v="0"/>
    <n v="0"/>
    <n v="0"/>
    <n v="8.6"/>
    <m/>
    <m/>
  </r>
  <r>
    <x v="174"/>
    <s v="BOGOTA"/>
    <x v="4"/>
    <s v="Hallazgo N° 55. Contrato de aporte 1838 de 2012 (A - IP). Bogotá _x000a__x000a_Analizado el contrato de aportes 1838 de 2012 suscrito entre el ICBF y la FUNDACIÓN GRUPO CEIBA, con un plazo de ejecución hasta el 31 de julio de 2014 y las respectivas Actas de Adición, prorroga y otro sí al contrato suscrito  el 30 de julio y el 29 de octubre de 2014, se observa lo siguiente: (Ver cuadros 52, 53 y 54 del informe CGR)._x000a__x000a_Se observa que en desarrollo y ejecución del Contrato de Aportes N° 1838 de 2012, se presenta el Informe de Gestión en el cual relacionan los aspectos a desarrollar, pero únicamente se enumeran las actividades, pero no se adjunta los respectivos soportes de la ejecución de ingresos y gastos, aspecto necesario y requisito indispensable para la legalización de los aportes y para los giros de los recursos de acuerdo a lo estipulado en el contrato. _x000a__x000a_La falencia de ICBF Regional Bogotá, consiste en que el informe soporte que reposa en la Regional es un formato estándar para todos los meses, que no hace relación directa, explica, como tampoco analiza los informes presupuestales y financieros; que son de obligatorio cumplimiento revisarlos y analizarlos para determinar que el operador está invirtiendo los recursos públicos entregados en debida forma y para el cumplimiento del objeto contractual y de los fines esenciales para lo cual fueron programados. _x000a__x000a_Lo anterior determina un incumplimiento a las cláusulas contractuales y a los manuales aprobados por la entidad en especial la resolución N. 366 de 2013 así: (Ver texto completo Informe CGR)._x000a__x000a_Se observa un incumplimiento al objeto contractual en lo que respecta a la atención en los cupos contratados por el ICBF Regional Bogotá, con la Fundación Grupo Ceiba en los cupos asignados en la cláusula segunda y en los valores cancelados al operador y determinado en la cláusula octava del contrato. (Ver texto completo hallazgo Informe CGR)._x000a__x000a_"/>
    <m/>
    <s v="Realizar seguimiento al informe financiero de los contratos de aporte en todas las modalidades de Atención a la Primera Infancia"/>
    <s v="Realizar  revisión por parte del supervisor financiero del informe financiero entregado por las EAS contra facturas, extracto y/o contabilidad evidenciado mediante acta de recepción de cuentas. "/>
    <s v="Actas de recepción de cuentas (indicando la verificación de facturas, extracto y contabilidad) Un acta por contrato"/>
    <n v="1"/>
    <d v="2015-10-01T00:00:00"/>
    <d v="2016-04-30T00:00:00"/>
    <n v="30.3"/>
    <m/>
    <n v="0"/>
    <n v="0"/>
    <n v="0"/>
    <n v="30.3"/>
    <m/>
    <m/>
  </r>
  <r>
    <x v="174"/>
    <s v="BOGOTA"/>
    <x v="4"/>
    <s v="Hallazgo N° 55. Contrato de aporte 1838 de 2012 (A - IP). Bogotá _x000a__x000a_Analizado el contrato de aportes 1838 de 2012 suscrito entre el ICBF y la FUNDACIÓN GRUPO CEIBA, con un plazo de ejecución hasta el 31 de julio de 2014 y las respectivas Actas de Adición, prorroga y otro sí al contrato suscrito  el 30 de julio y el 29 de octubre de 2014, se observa lo siguiente: (Ver cuadros 52, 53 y 54 del informe CGR)._x000a__x000a_Se observa que en desarrollo y ejecución del Contrato de Aportes N° 1838 de 2012, se presenta el Informe de Gestión en el cual relacionan los aspectos a desarrollar, pero únicamente se enumeran las actividades, pero no se adjunta los respectivos soportes de la ejecución de ingresos y gastos, aspecto necesario y requisito indispensable para la legalización de los aportes y para los giros de los recursos de acuerdo a lo estipulado en el contrato. _x000a__x000a_La falencia de ICBF Regional Bogotá, consiste en que el informe soporte que reposa en la Regional es un formato estándar para todos los meses, que no hace relación directa, explica, como tampoco analiza los informes presupuestales y financieros; que son de obligatorio cumplimiento revisarlos y analizarlos para determinar que el operador está invirtiendo los recursos públicos entregados en debida forma y para el cumplimiento del objeto contractual y de los fines esenciales para lo cual fueron programados. _x000a__x000a_Lo anterior determina un incumplimiento a las cláusulas contractuales y a los manuales aprobados por la entidad en especial la resolución N. 366 de 2013 así: (Ver texto completo Informe CGR)._x000a__x000a_Se observa un incumplimiento al objeto contractual en lo que respecta a la atención en los cupos contratados por el ICBF Regional Bogotá, con la Fundación Grupo Ceiba en los cupos asignados en la cláusula segunda y en los valores cancelados al operador y determinado en la cláusula octava del contrato. (Ver texto completo hallazgo Informe CGR)._x000a__x000a_"/>
    <m/>
    <s v="Realizar seguimiento al informe técnico  de los contratos de aporte en la modalidad CDI y HI"/>
    <s v="Realizar  revisión por parte del equipo técnico del informe Técnico entregado por las EAS. "/>
    <s v="Informe Técnico"/>
    <n v="1"/>
    <d v="2015-10-01T00:00:00"/>
    <d v="2016-09-30T00:00:00"/>
    <n v="52.1"/>
    <m/>
    <n v="0"/>
    <n v="0"/>
    <n v="0"/>
    <n v="52.1"/>
    <m/>
    <m/>
  </r>
  <r>
    <x v="174"/>
    <s v="BOGOTA"/>
    <x v="4"/>
    <s v="Hallazgo N° 55. Contrato de aporte 1838 de 2012 (A - IP). Bogotá _x000a__x000a_Analizado el contrato de aportes 1838 de 2012 suscrito entre el ICBF y la FUNDACIÓN GRUPO CEIBA, con un plazo de ejecución hasta el 31 de julio de 2014 y las respectivas Actas de Adición, prorroga y otro sí al contrato suscrito  el 30 de julio y el 29 de octubre de 2014, se observa lo siguiente: (Ver cuadros 52, 53 y 54 del informe CGR)._x000a__x000a_Se observa que en desarrollo y ejecución del Contrato de Aportes N° 1838 de 2012, se presenta el Informe de Gestión en el cual relacionan los aspectos a desarrollar, pero únicamente se enumeran las actividades, pero no se adjunta los respectivos soportes de la ejecución de ingresos y gastos, aspecto necesario y requisito indispensable para la legalización de los aportes y para los giros de los recursos de acuerdo a lo estipulado en el contrato. _x000a__x000a_La falencia de ICBF Regional Bogotá, consiste en que el informe soporte que reposa en la Regional es un formato estándar para todos los meses, que no hace relación directa, explica, como tampoco analiza los informes presupuestales y financieros; que son de obligatorio cumplimiento revisarlos y analizarlos para determinar que el operador está invirtiendo los recursos públicos entregados en debida forma y para el cumplimiento del objeto contractual y de los fines esenciales para lo cual fueron programados. _x000a__x000a_Lo anterior determina un incumplimiento a las cláusulas contractuales y a los manuales aprobados por la entidad en especial la resolución N. 366 de 2013 así: (Ver texto completo Informe CGR)._x000a__x000a_Se observa un incumplimiento al objeto contractual en lo que respecta a la atención en los cupos contratados por el ICBF Regional Bogotá, con la Fundación Grupo Ceiba en los cupos asignados en la cláusula segunda y en los valores cancelados al operador y determinado en la cláusula octava del contrato. (Ver texto completo hallazgo Informe CGR)._x000a__x000a_"/>
    <m/>
    <s v="Realizar seguimiento al informe administrativo de los contratos de aporte en la modalidad Desarrollo Infantil en Medio Familiar"/>
    <s v="Realizar  revisión por parte del equipo técnico del informe Administrativo entregado por las EAS en la modalidad Desarrollo Infantil en Medio Familiar"/>
    <s v="Informe Administrativo"/>
    <n v="1"/>
    <d v="2015-10-01T00:00:00"/>
    <d v="2016-09-30T00:00:00"/>
    <n v="52.1"/>
    <m/>
    <n v="0"/>
    <n v="0"/>
    <n v="0"/>
    <n v="52.1"/>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Brindar asistencia técnica a los 17 centros zonales de la regional Bogotá. "/>
    <s v="Bajar el reporte  semanal de los indicadores para determinar el estado de cada indicador, enviando correo electronico a los 17  coordinadores zonales y lidres SIM  para el seguimiento.  "/>
    <s v="Reporte semanal de los indicadores  a los 17 coordinadores de los C.Z."/>
    <n v="44"/>
    <d v="2015-10-05T00:00:00"/>
    <d v="2016-08-30T00:00:00"/>
    <n v="47.1"/>
    <m/>
    <n v="0"/>
    <n v="0"/>
    <n v="0"/>
    <n v="47.1"/>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Brindar asistencia técnica a los 17 centros zonales de la regional Bogotá. "/>
    <s v="Socializar en reunión de comité ampliado  en el tema indicadores PARD los  casos que afectan cada uno de los indicadores a nivel Regional y establecer compromisos. "/>
    <s v="Actas comité Ampliados "/>
    <n v="3"/>
    <d v="2015-11-30T00:00:00"/>
    <d v="2016-05-30T00:00:00"/>
    <n v="26"/>
    <m/>
    <n v="0"/>
    <n v="0"/>
    <n v="0"/>
    <n v="26"/>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Brindar asistencia técnica a los 17 centros zonales de la regional Bogotá. "/>
    <s v="Seguimiento  a los compromisos y avances frente a los resultados de los indicadores PARD.  "/>
    <s v="Visitar los centros zonales para realizar el seguimento. Evidencias actas "/>
    <n v="80"/>
    <d v="2015-10-15T00:00:00"/>
    <d v="2016-07-30T00:00:00"/>
    <n v="41.3"/>
    <m/>
    <n v="0"/>
    <n v="0"/>
    <n v="0"/>
    <n v="41.3"/>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Brindar asistencia técnica a los 17 centros zonales de la regional Bogotá. "/>
    <s v="Realizar comité consultivo de los casos que afectan al indicador y que no se han superado durante el seguimiento y generar las acciones de mejora. _x000a_"/>
    <s v="Comité consultivo Regional, con los centros zonales que afectan el indicador. Evidencia  Acta con recomendaciones y compromisos_x000a_"/>
    <n v="22"/>
    <d v="2015-10-19T00:00:00"/>
    <d v="2016-08-30T00:00:00"/>
    <n v="45.1"/>
    <m/>
    <n v="0"/>
    <n v="0"/>
    <n v="0"/>
    <n v="45.1"/>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Hacer seguimiento al funcionamiento de las 3 salas de Lectura destinadas para Bogotá "/>
    <s v="Visitar las 3 Salas de Lectura destinadas para Bogotá una vez se encuentren en funcionamiento "/>
    <s v="Actas de Visitas "/>
    <n v="6"/>
    <d v="2015-10-01T00:00:00"/>
    <d v="2016-09-30T00:00:00"/>
    <n v="52.1"/>
    <m/>
    <n v="0"/>
    <n v="0"/>
    <n v="0"/>
    <n v="52.1"/>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Realizar articulación con EAS para dar cumplimiento a los criterios de focalización "/>
    <s v="  Capacitar a las EAS sobre los criterios de focalización de cada una de las modalidades de atención.  _x000a_"/>
    <s v="Actas de Reunión con las EAS"/>
    <n v="2"/>
    <d v="2015-10-01T00:00:00"/>
    <d v="2016-01-31T00:00:00"/>
    <n v="17.399999999999999"/>
    <m/>
    <n v="0"/>
    <n v="0"/>
    <n v="0"/>
    <n v="17.399999999999999"/>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Realizar articulación con ANSPE para generar la ruta de focalización y asignación de cupos de acuerdo a la disponibilidad en las Unidades de Servicio"/>
    <s v="Realizar comité Técnico con ANSPE para establecer la ruta de focalización de beneficiarios"/>
    <s v="Acta de Reunión "/>
    <n v="2"/>
    <d v="2015-10-01T00:00:00"/>
    <d v="2015-12-31T00:00:00"/>
    <n v="13"/>
    <m/>
    <n v="0"/>
    <n v="0"/>
    <n v="0"/>
    <n v="13"/>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Sensibilizar a padres de familia y/o cuidadores de los niños y niñas afectados por obesidad en la importancia de una adecuada alimentación, con baja densidad calórica y la implementación diaria de actividad física"/>
    <s v="Educación nutricional con padres de Familia para mitigar el aumento de la obesidad en los niños y niñas beneficiarias de las modalidades objetos de seguimiento Nutricional_x000a_"/>
    <s v="Actas de talleres con Padres de familia"/>
    <n v="56"/>
    <d v="2015-10-01T00:00:00"/>
    <d v="2015-12-31T00:00:00"/>
    <n v="13"/>
    <m/>
    <n v="0"/>
    <n v="0"/>
    <n v="0"/>
    <n v="13"/>
    <m/>
    <m/>
  </r>
  <r>
    <x v="175"/>
    <s v="BOGOTA"/>
    <x v="4"/>
    <s v="Hallazgo N° 125. Indicadores y metas (A). Antioquia, Atlántico, Bogotá, Cundinamarca y Huila_x000a__x000a_• Bogotá. Cumplimiento de metas_x000a__x000a_El ICBF Regional Bogotá contempla en sus procedimientos internos la focalización, la programación de metas sociales y financieras, así como la formulación y seguimiento de los planes institucionales; sin embargo, revisado el Tablero de Control de Procesos (T.C.P), se observó que el estado de avance de las metas de los procesos relacionados con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 por lo que se evidenciaron algunas falencias en el cumplimiento de los objetivos y metas propuestas en la ejecución de los proyectos; situación que impidió un adecuado control sobre los resultados e implementación de medidas correctivas de manera oportuna._x000a_"/>
    <m/>
    <s v="Sensibilizar a padres de familia y/o cuidadores de los niños y niñas afectados por obesidad en la importancia de una adecuada alimentación, con baja densidad calórica y la implementación diaria de actividad física"/>
    <s v="Realización de actividad física con los niños y niñas afectados por obesidad y sobre peso 30 minutos 3 veces a la semana en las Unidades de Servicio_x000a_"/>
    <s v="Actas de actividades realizadas con los niños y niñas"/>
    <n v="56"/>
    <d v="2015-10-01T00:00:00"/>
    <d v="2015-12-31T00:00:00"/>
    <n v="13"/>
    <m/>
    <n v="0"/>
    <n v="0"/>
    <n v="0"/>
    <n v="13"/>
    <m/>
    <m/>
  </r>
  <r>
    <x v="176"/>
    <s v="BOGOTA"/>
    <x v="4"/>
    <s v="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
    <m/>
    <s v="Solicitar a la Oficina Asesora Jurídica con copia a la Secretaria General del ICBF, se revise, analice y ajuste la Resolución N° 269 del 26 de enero de 2015, en el sentido que el tiempo establecido para la remisión de documentos para la realización del pago de los intereses moratorios por sentencias y conciliaciones ,toda vez el término de 5 días no es suficiente teniendo en cuenta aspectos exogenos y  lo anterior se ajuste conforme al artículo 65 de la Ley 179 de 1994, tal  y como lo direccionan entidades de orden nacional.       "/>
    <s v="Realizar y enviar memorando con las especificaciones requeridas."/>
    <s v="Memorando"/>
    <n v="1"/>
    <d v="2015-10-01T00:00:00"/>
    <d v="2015-10-30T00:00:00"/>
    <n v="4.0999999999999996"/>
    <m/>
    <n v="0"/>
    <n v="0"/>
    <n v="0"/>
    <n v="4.0999999999999996"/>
    <m/>
    <m/>
  </r>
  <r>
    <x v="177"/>
    <s v="BOGOTA"/>
    <x v="4"/>
    <s v="Hallazgo N° 149. Actividades de Seguimiento y Supervisión (A). Bogotá, Cauca, Chocó y Guaviare _x000a__x000a_• Bogotá_x000a__x000a_El Formato para diligenciar los informes de Supervisión reglamentado mediante la Resolución No. 366 de 2013, con el cual se adoptó el Manual de Supervisión y Convenios, establece unos anexos dentro de los cuales se encuentra el Formato de Informe de Supervisión, Versión 1 del 29 de enero de 2013, en la Caracterización MO2.MPA1.P6, el cual es de obligatorio cumplimiento para los servidores públicos que ejercen funciones de supervisión._x000a__x000a_Revisadas las carpetas de los contratos de aportes Nos. No. 451-2014, 529-14, 637-14, 648-2014, 721-2014, 723-14, 725-2014, 726-2014, 801-14, 803-14, 816-141838-2012 y 1898-2012, se observó que los formatos utilizados como Informes de Supervisión o de Gestión, contienen información muy general y no detallada, por lo que no muestran el resultado de las visitas realizadas para verificar el cumplimiento del objeto de los contratos y por ende la realidad sobre los componentes técnico, administrativo, financiero, contable y jurídico de cada contrato; esto debido a que estos informes son una proforma de cumplimiento mensual, bimestral, trimestral o semestral; lo que no genera garantía sobre el cumplimiento de los objetos de los contratos. _x000a__x000a_"/>
    <m/>
    <s v="Realizar seguimiento Técnico Administrativo y Financiero a los contratos de aporte "/>
    <s v="Garantizar conocimiento del formato para el seguimiento técnico, administrativo y financiero de cada una de las modalidades por parte de los profesionales que apoyan el ejercicio a la supervisión._x000a_"/>
    <s v="Acta de reunión"/>
    <n v="1"/>
    <d v="2015-10-01T00:00:00"/>
    <d v="2015-11-30T00:00:00"/>
    <n v="8.6"/>
    <m/>
    <n v="0"/>
    <n v="0"/>
    <n v="0"/>
    <n v="8.6"/>
    <m/>
    <m/>
  </r>
  <r>
    <x v="177"/>
    <s v="BOGOTA"/>
    <x v="4"/>
    <s v="Hallazgo N° 149. Actividades de Seguimiento y Supervisión (A). Bogotá, Cauca, Chocó y Guaviare _x000a__x000a_• Bogotá_x000a__x000a_El Formato para diligenciar los informes de Supervisión reglamentado mediante la Resolución No. 366 de 2013, con el cual se adoptó el Manual de Supervisión y Convenios, establece unos anexos dentro de los cuales se encuentra el Formato de Informe de Supervisión, Versión 1 del 29 de enero de 2013, en la Caracterización MO2.MPA1.P6, el cual es de obligatorio cumplimiento para los servidores públicos que ejercen funciones de supervisión._x000a__x000a_Revisadas las carpetas de los contratos de aportes Nos. No. 451-2014, 529-14, 637-14, 648-2014, 721-2014, 723-14, 725-2014, 726-2014, 801-14, 803-14, 816-141838-2012 y 1898-2012, se observó que los formatos utilizados como Informes de Supervisión o de Gestión, contienen información muy general y no detallada, por lo que no muestran el resultado de las visitas realizadas para verificar el cumplimiento del objeto de los contratos y por ende la realidad sobre los componentes técnico, administrativo, financiero, contable y jurídico de cada contrato; esto debido a que estos informes son una proforma de cumplimiento mensual, bimestral, trimestral o semestral; lo que no genera garantía sobre el cumplimiento de los objetos de los contratos. _x000a__x000a_"/>
    <m/>
    <s v="Fortalecer el seguimiento al informe financiero de los contratos de aporte en todas las modalidades de Atención a la Primera Infancia"/>
    <s v="Realizar  revisión del informe financiero entregado por las EAS contra facturas, extracto y/o contabilidad evidenciado mediante acta de recepción de cuentas. "/>
    <s v="Actas de recepción de cuentas (indicando la verificación de facturas, extracto y contabilidad) "/>
    <n v="500"/>
    <d v="2015-10-01T00:00:00"/>
    <d v="2016-04-30T00:00:00"/>
    <n v="30.3"/>
    <m/>
    <n v="0"/>
    <n v="0"/>
    <n v="0"/>
    <n v="30.3"/>
    <m/>
    <m/>
  </r>
  <r>
    <x v="178"/>
    <s v="BOGOTA"/>
    <x v="4"/>
    <s v="Hallazgo N° 151. Asignación supervisores y carga laboral(A). Putumayo, Atlántico, Nariño y Bogotá_x000a__x000a_• Bogotá_x000a_La Resolución No. 366 de 2013 que contiene el Manual de Supervisión, establece que el supervisor del contrato cuenta con el apoyo de un equipo técnico-administrativo de primera infancia y con el equipo interdisciplinario de los respectivos centros zonales, deberán ejercen la supervisión de los contratos en los aspectos técnico, administrativo, financiero, contable y jurídico. _x000a__x000a_Por otro lado, el Manual de Supervisión de contratos y convenios suscritos por el ICBF, numeral 1.4.1 indica: En la designación de supervisor, el área interesada en la contratación, deberá indicar desde los estudios previos que presente para la misma, el cargo de quien considera debe designarse como supervisor, previo análisis de cargas de trabajo._x000a__x000a_No obstante a lo anterior, en la revisión de los contratos, se detectó que a cada supervisor de la entidad le son asignados un número considerable de contratos para supervisar, esto impide realizar una labor adecuada de acuerdo a la responsabilidad que se requiere, ya que el Supervisor queda supeditado a los conceptos que emita el Equipo de Apoyo. Además, este equipo realiza las visitas de supervisión a los diferentes centros zonales, las cuales deben ser realizadas por el Supervisor con el fin de verificar el cumplimiento de los objetos contractuales, y así tomar las decisiones de prórroga, adición o renovación con el operador._x000a__x000a_Lo que significa que no se realiza un estudio disciplinado de cuántas funciones y/o actividades tienen asignadas la persona que hacen las veces de Supervisor, como en el caso de los Coordinadores de Centros Zonales. (Ver  cuadro No. 137 y texto completo informe CGR)._x000a__x000a_"/>
    <m/>
    <s v="Justificar la necesidad de personal para Supervisión en los Grupos de Protección y atención en ciclos de Vida y Nutrición de la Regional Bogotá "/>
    <s v="Remitir memorando a la Dirección de Gestión humana en donde se Justifique la necesidad de personal para Supervisión en los Grupos de Protección y Atención en Ciclos de Vida y Nutrición, con copia a las direcciones misionales."/>
    <s v="Memorando "/>
    <n v="1"/>
    <d v="2015-10-01T00:00:00"/>
    <d v="2015-11-15T00:00:00"/>
    <n v="6.4"/>
    <m/>
    <n v="0"/>
    <n v="0"/>
    <n v="0"/>
    <n v="6.4"/>
    <m/>
    <m/>
  </r>
  <r>
    <x v="178"/>
    <s v="BOGOTA"/>
    <x v="4"/>
    <s v="Hallazgo N° 151. Asignación supervisores y carga laboral(A). Putumayo, Atlántico, Nariño y Bogotá_x000a__x000a_• Bogotá_x000a_La Resolución No. 366 de 2013 que contiene el Manual de Supervisión, establece que el supervisor del contrato cuenta con el apoyo de un equipo técnico-administrativo de primera infancia y con el equipo interdisciplinario de los respectivos centros zonales, deberán ejercen la supervisión de los contratos en los aspectos técnico, administrativo, financiero, contable y jurídico. _x000a__x000a_Por otro lado, el Manual de Supervisión de contratos y convenios suscritos por el ICBF, numeral 1.4.1 indica: En la designación de supervisor, el área interesada en la contratación, deberá indicar desde los estudios previos que presente para la misma, el cargo de quien considera debe designarse como supervisor, previo análisis de cargas de trabajo._x000a__x000a_No obstante a lo anterior, en la revisión de los contratos, se detectó que a cada supervisor de la entidad le son asignados un número considerable de contratos para supervisar, esto impide realizar una labor adecuada de acuerdo a la responsabilidad que se requiere, ya que el Supervisor queda supeditado a los conceptos que emita el Equipo de Apoyo. Además, este equipo realiza las visitas de supervisión a los diferentes centros zonales, las cuales deben ser realizadas por el Supervisor con el fin de verificar el cumplimiento de los objetos contractuales, y así tomar las decisiones de prórroga, adición o renovación con el operador._x000a__x000a_Lo que significa que no se realiza un estudio disciplinado de cuántas funciones y/o actividades tienen asignadas la persona que hacen las veces de Supervisor, como en el caso de los Coordinadores de Centros Zonales. (Ver  cuadro No. 137 y texto completo informe CGR)._x000a__x000a_"/>
    <m/>
    <s v="Solicitar se incluya en el  rediseño del modelo de operación por procesos y el estudio de cargas de trabajo del ICBF, el analisis de la carga de los Supervisores de Contratos y de los equipos de apoyo a la Supervision en los Grupos de Protección y atención en ciclos de Vida y Nutrición de la Regional Bogotá "/>
    <s v="Remitir memorando a la Dirección de Planeación y  Control de Gestión y a la Subdirección de mejoramiento organizacional con copia a la Dirección de Gestión Humana para que incluyan en el  rediseño del modelo de operación por procesos y el estudio de cargas de trabajo el analisis de la carga de los Supervisores de Contratos y de los equipos de apoyo a la Supervisión."/>
    <s v="Memorando "/>
    <n v="1"/>
    <d v="2015-10-01T00:00:00"/>
    <d v="2015-11-15T00:00:00"/>
    <n v="6.4"/>
    <m/>
    <n v="0"/>
    <n v="0"/>
    <n v="0"/>
    <n v="6.4"/>
    <m/>
    <m/>
  </r>
  <r>
    <x v="178"/>
    <s v="BOGOTA"/>
    <x v="4"/>
    <s v="Hallazgo N° 152. Informes de Supervisión y/o de Gestión – Hogares Infantiles contratos de aportes No. 1898 de 2012 (A - IP). Bogotá_x000a__x000a_El ICBF expidió la Resolución Nº 366 de 2013, mediante la cual adoptó el Manual de Supervisión y de Gestión, el cual en su numeral 2.2.4 “obligatoriedad de presentar informes de gestión y de supervisión” con respecto al Contrato de Aportes No.1898 de 2012 suscrito entre el ICBF y el operador Fe y Alegría, se estableció la periodicidad de presentar informes de manera “Mensual, Bimensual y Trimestral” con relación a este tema no se encontró en los expedientes durante las vigencias 2012, 2013 y 2014 los Informes de Supervisión como tampoco de Gestión de los hogares infantiles, Juan Pablo II y el Hijo del Lucero de la localidad de Ciudad Bolívar, el Barquito de Papel de la localidad de Usme y el Osito Panda de la localidad de Engativá._x000a__x000a_... Ahora bien en la carpeta aparecen cinco informes de Supervisión entre el 01-01-2014 y el 01-11-2014, de hogares infantiles en donde no señala a que sedes corresponden, sólo describe que el número de sedes atendidas fueron dos,  pero no dice cuales, lo que genera poca credibilidad en el contenido de los mismos._x000a__x000a_Es de precisar que el hallazgo formulado hace referencia a que una vez analizados y estudiados los expedientes vigencias 2012, 2013 y 2014 relativos al contrato de aportes N° 1898 de 2012, suscrito entre en ICBF y el operador Fe y Alegría el cual contempla la periodicidad de presentar los respectivos informes de supervisión y gestión de los mismos, se estableció por parte del equipo auditor la no existencia de los citados de los Hogares Infantiles: Juan Pablo II, El Hijo del Lucero de la Localidad de Ciudad Bolívar, el Barquito de Papel de la Localidad de Usme y el Osito Panda de la localidad de Engativá (ver texto completo informe  CGR)._x000a_"/>
    <m/>
    <s v="Realizar seguimiento  para asegurar que los expedientes de los contratos contengan sus respectivos informes, de conformidad a lo establecido en el manual de supervisión."/>
    <s v="Realizar bimensualmente reuniones con el grupo de abogados del grupo de contratación para confirrmar si todos los informes de supervision han sido remitidos por los supervisores de los contratos."/>
    <s v="Acta de reunión con Informe bimestral de supervisión de los contratos  (base de datos interna del Grupo Jurídico)                          "/>
    <n v="5"/>
    <d v="2015-10-09T00:00:00"/>
    <d v="2016-09-30T00:00:00"/>
    <n v="51"/>
    <m/>
    <n v="0"/>
    <n v="0"/>
    <n v="0"/>
    <n v="51"/>
    <m/>
    <m/>
  </r>
  <r>
    <x v="179"/>
    <s v="BOGOTA"/>
    <x v="4"/>
    <s v="Hallazgo N° 152. Informes de Supervisión y/o de Gestión – Hogares Infantiles contratos de aportes No. 1898 de 2012 (A - IP). Bogotá_x000a__x000a_El ICBF expidió la Resolución Nº 366 de 2013, mediante la cual adoptó el Manual de Supervisión y de Gestión, el cual en su numeral 2.2.4 “obligatoriedad de presentar informes de gestión y de supervisión” con respecto al Contrato de Aportes No.1898 de 2012 suscrito entre el ICBF y el operador Fe y Alegría, se estableció la periodicidad de presentar informes de manera “Mensual, Bimensual y Trimestral” con relación a este tema no se encontró en los expedientes durante las vigencias 2012, 2013 y 2014 los Informes de Supervisión como tampoco de Gestión de los hogares infantiles, Juan Pablo II y el Hijo del Lucero de la localidad de Ciudad Bolívar, el Barquito de Papel de la localidad de Usme y el Osito Panda de la localidad de Engativá._x000a__x000a_... Ahora bien en la carpeta aparecen cinco informes de Supervisión entre el 01-01-2014 y el 01-11-2014, de hogares infantiles en donde no señala a que sedes corresponden, sólo describe que el número de sedes atendidas fueron dos,  pero no dice cuales, lo que genera poca credibilidad en el contenido de los mismos._x000a__x000a_Es de precisar que el hallazgo formulado hace referencia a que una vez analizados y estudiados los expedientes vigencias 2012, 2013 y 2014 relativos al contrato de aportes N° 1898 de 2012, suscrito entre en ICBF y el operador Fe y Alegría el cual contempla la periodicidad de presentar los respectivos informes de supervisión y gestión de los mismos, se estableció por parte del equipo auditor la no existencia de los citados de los Hogares Infantiles: Juan Pablo II, El Hijo del Lucero de la Localidad de Ciudad Bolívar, el Barquito de Papel de la Localidad de Usme y el Osito Panda de la localidad de Engativá (ver texto completo informe  CGR)._x000a_"/>
    <m/>
    <s v="Realizar seguimiento  para asegurar que los expedientes de los contratos contengan sus respectivos informes, de conformidad a lo establecido en el manual de supervisión."/>
    <s v="Distribuir todos los contratos suscritos por la Regional Bogotá, entre los abogados del Area de Contratación por lo tanto  cada Abogado debera verificar y validar bimestralmente los informes de supervisión de los contratros a su cargo.     "/>
    <s v="Informe bimestral de supervisión de los contratos(base de datos interna del Grupo Jurídico)                              "/>
    <n v="5"/>
    <d v="2015-10-01T00:00:00"/>
    <d v="2016-07-30T00:00:00"/>
    <n v="43.3"/>
    <m/>
    <n v="0"/>
    <n v="0"/>
    <n v="0"/>
    <n v="43.3"/>
    <m/>
    <m/>
  </r>
  <r>
    <x v="179"/>
    <s v="BOGOTA"/>
    <x v="4"/>
    <s v="Hallazgo N° 152. Informes de Supervisión y/o de Gestión – Hogares Infantiles contratos de aportes No. 1898 de 2012 (A - IP). Bogotá_x000a__x000a_El ICBF expidió la Resolución Nº 366 de 2013, mediante la cual adoptó el Manual de Supervisión y de Gestión, el cual en su numeral 2.2.4 “obligatoriedad de presentar informes de gestión y de supervisión” con respecto al Contrato de Aportes No.1898 de 2012 suscrito entre el ICBF y el operador Fe y Alegría, se estableció la periodicidad de presentar informes de manera “Mensual, Bimensual y Trimestral” con relación a este tema no se encontró en los expedientes durante las vigencias 2012, 2013 y 2014 los Informes de Supervisión como tampoco de Gestión de los hogares infantiles, Juan Pablo II y el Hijo del Lucero de la localidad de Ciudad Bolívar, el Barquito de Papel de la localidad de Usme y el Osito Panda de la localidad de Engativá._x000a__x000a_... Ahora bien en la carpeta aparecen cinco informes de Supervisión entre el 01-01-2014 y el 01-11-2014, de hogares infantiles en donde no señala a que sedes corresponden, sólo describe que el número de sedes atendidas fueron dos,  pero no dice cuales, lo que genera poca credibilidad en el contenido de los mismos._x000a__x000a_Es de precisar que el hallazgo formulado hace referencia a que una vez analizados y estudiados los expedientes vigencias 2012, 2013 y 2014 relativos al contrato de aportes N° 1898 de 2012, suscrito entre en ICBF y el operador Fe y Alegría el cual contempla la periodicidad de presentar los respectivos informes de supervisión y gestión de los mismos, se estableció por parte del equipo auditor la no existencia de los citados de los Hogares Infantiles: Juan Pablo II, El Hijo del Lucero de la Localidad de Ciudad Bolívar, el Barquito de Papel de la Localidad de Usme y el Osito Panda de la localidad de Engativá (ver texto completo informe  CGR)._x000a_"/>
    <m/>
    <s v="Mantener los expedientes de cada contrato con sus respectivos informes de supervisión, de conformidad a lo establecido en el manual de supervisión."/>
    <s v="Capacitar en la ley de archivo - Tablas de retención documental a los abogados del area de contratación."/>
    <s v="acta de reunión"/>
    <n v="1"/>
    <d v="2015-11-01T00:00:00"/>
    <d v="2015-11-30T00:00:00"/>
    <n v="4.0999999999999996"/>
    <m/>
    <n v="0"/>
    <n v="0"/>
    <n v="0"/>
    <n v="4.0999999999999996"/>
    <m/>
    <m/>
  </r>
  <r>
    <x v="179"/>
    <s v="BOGOTA"/>
    <x v="4"/>
    <s v="Hallazgo N° 152. Informes de Supervisión y/o de Gestión – Hogares Infantiles contratos de aportes No. 1898 de 2012 (A - IP). Bogotá_x000a__x000a_El ICBF expidió la Resolución Nº 366 de 2013, mediante la cual adoptó el Manual de Supervisión y de Gestión, el cual en su numeral 2.2.4 “obligatoriedad de presentar informes de gestión y de supervisión” con respecto al Contrato de Aportes No.1898 de 2012 suscrito entre el ICBF y el operador Fe y Alegría, se estableció la periodicidad de presentar informes de manera “Mensual, Bimensual y Trimestral” con relación a este tema no se encontró en los expedientes durante las vigencias 2012, 2013 y 2014 los Informes de Supervisión como tampoco de Gestión de los hogares infantiles, Juan Pablo II y el Hijo del Lucero de la localidad de Ciudad Bolívar, el Barquito de Papel de la localidad de Usme y el Osito Panda de la localidad de Engativá._x000a__x000a_... Ahora bien en la carpeta aparecen cinco informes de Supervisión entre el 01-01-2014 y el 01-11-2014, de hogares infantiles en donde no señala a que sedes corresponden, sólo describe que el número de sedes atendidas fueron dos,  pero no dice cuales, lo que genera poca credibilidad en el contenido de los mismos._x000a__x000a_Es de precisar que el hallazgo formulado hace referencia a que una vez analizados y estudiados los expedientes vigencias 2012, 2013 y 2014 relativos al contrato de aportes N° 1898 de 2012, suscrito entre en ICBF y el operador Fe y Alegría el cual contempla la periodicidad de presentar los respectivos informes de supervisión y gestión de los mismos, se estableció por parte del equipo auditor la no existencia de los citados de los Hogares Infantiles: Juan Pablo II, El Hijo del Lucero de la Localidad de Ciudad Bolívar, el Barquito de Papel de la Localidad de Usme y el Osito Panda de la localidad de Engativá (ver texto completo informe  CGR)._x000a_"/>
    <m/>
    <s v="Realizar supervisión documentada con calidad y oportunidad. Diligenciar el formato establecido para las vigencias 2015 y 2016 ."/>
    <s v="Realizar los informes de supervisión para cada uno de los contratos de aporte del programa de Atención a la Primera infancia cada dos meses en los formatos establecidos para ello"/>
    <s v="Informe de Supervisión "/>
    <n v="1"/>
    <d v="2015-10-01T00:00:00"/>
    <d v="2016-09-30T00:00:00"/>
    <n v="52.1"/>
    <m/>
    <n v="0"/>
    <n v="0"/>
    <n v="0"/>
    <n v="52.1"/>
    <m/>
    <m/>
  </r>
  <r>
    <x v="179"/>
    <s v="BOGOTA"/>
    <x v="4"/>
    <s v="Hallazgo N° 152. Informes de Supervisión y/o de Gestión – Hogares Infantiles contratos de aportes No. 1898 de 2012 (A - IP). Bogotá_x000a__x000a_El ICBF expidió la Resolución Nº 366 de 2013, mediante la cual adoptó el Manual de Supervisión y de Gestión, el cual en su numeral 2.2.4 “obligatoriedad de presentar informes de gestión y de supervisión” con respecto al Contrato de Aportes No.1898 de 2012 suscrito entre el ICBF y el operador Fe y Alegría, se estableció la periodicidad de presentar informes de manera “Mensual, Bimensual y Trimestral” con relación a este tema no se encontró en los expedientes durante las vigencias 2012, 2013 y 2014 los Informes de Supervisión como tampoco de Gestión de los hogares infantiles, Juan Pablo II y el Hijo del Lucero de la localidad de Ciudad Bolívar, el Barquito de Papel de la localidad de Usme y el Osito Panda de la localidad de Engativá._x000a__x000a_... Ahora bien en la carpeta aparecen cinco informes de Supervisión entre el 01-01-2014 y el 01-11-2014, de hogares infantiles en donde no señala a que sedes corresponden, sólo describe que el número de sedes atendidas fueron dos,  pero no dice cuales, lo que genera poca credibilidad en el contenido de los mismos._x000a__x000a_Es de precisar que el hallazgo formulado hace referencia a que una vez analizados y estudiados los expedientes vigencias 2012, 2013 y 2014 relativos al contrato de aportes N° 1898 de 2012, suscrito entre en ICBF y el operador Fe y Alegría el cual contempla la periodicidad de presentar los respectivos informes de supervisión y gestión de los mismos, se estableció por parte del equipo auditor la no existencia de los citados de los Hogares Infantiles: Juan Pablo II, El Hijo del Lucero de la Localidad de Ciudad Bolívar, el Barquito de Papel de la Localidad de Usme y el Osito Panda de la localidad de Engativá (ver texto completo informe  CGR)._x000a_"/>
    <m/>
    <s v="Realizar supervisión documentada con calidad y oportunidad"/>
    <s v="Remitir al grupo jurídico los informes de supervisión generados por el Grupo de Ciclos de Vida y Nutrición"/>
    <s v="Memorando remisorio"/>
    <n v="1"/>
    <d v="2015-10-01T00:00:00"/>
    <d v="2016-09-30T00:00:00"/>
    <n v="52.1"/>
    <m/>
    <n v="0"/>
    <n v="0"/>
    <n v="0"/>
    <n v="52.1"/>
    <m/>
    <m/>
  </r>
  <r>
    <x v="180"/>
    <s v="BOGOTA"/>
    <x v="4"/>
    <s v="Hallazgo N° 191. Diferencias en cuentas (A-CGN). Bogotá y Vaupés_x000a__x000a_• Bogota. Registros de cuentas_x000a__x000a_De conformidad con lo dispuesto en el Plan General de Contabilidad Pública, y la Resolución 357 de 2008._x000a__x000a_Del análisis a la cuenta concretamente a las Cuentas por Pagar, código 242513-Saldos a Favor de Beneficiarios- por $428.9 millones, Superintendencia de Notariado y Registro; está en trámite por parte de recaudo para devolución de dichos dineros, $4.3 millones, por parte de Gestión Humana para realizar la respectiva devolución._x000a__x000a_Lo anterior debido a que se encuentra un saldo pendiente y que de acuerdo con la nueva Guía de Auditoría de la Contraloría General de la República si se tienen partidas pendientes por depurar como pagos pendientes por reclasificar, o registrar en libros, entre otras, se debe totalizar y establecer la sobrestimación o subestimación a que haya a lugar. _x000a__x000a_La situación descrita genera una sobrestimación en el saldo de la cuenta 242513-Saldos a Favor de Beneficiarios, por $4.3 millones, por ende una no razonabilidad del saldo registrado a 31 de diciembre de 2014. _x000a_"/>
    <m/>
    <s v="Elaborar y notificar acto administrativo, mediante el cual se autoriza  la devolucion por mayores Valores Pagados en el Crédito de vivienda "/>
    <s v="Elaborar y notificar seis (6) actos administrativos, mediante los cuales se autoriza  la devolución por mayores Valores Pagados en el Crédito de vivienda de seis (6) funcionarios de la Regional Bogotá,  "/>
    <s v="Actos administrativos y actas de notificacion. "/>
    <n v="12"/>
    <d v="2015-10-01T00:00:00"/>
    <d v="2015-11-30T00:00:00"/>
    <n v="8.6"/>
    <m/>
    <n v="0"/>
    <n v="0"/>
    <n v="0"/>
    <n v="8.6"/>
    <m/>
    <m/>
  </r>
  <r>
    <x v="181"/>
    <s v="BOGOTA"/>
    <x v="4"/>
    <s v="Hallazgo N° 202. Incertidumbre en Propiedades, planta y equipo (A). Bogotá _x000a__x000a_Se evidencia que el ICBF Regional Bogotá, presenta deficiencias en los registros de los bienes inmuebles en cuanto a su Costo histórico, Valorización, Depreciación; entre otros, inclusive no registro de valores actuales y registros de una misma matrícula inmobiliaria para dos bienes con diferente fecha de adquisición, como es el caso del terreno y construcción M.I (matricula Inmobiliaria) No. 505574125._x000a__x000a_Lo anterior debido a la carencia de una adecuada depuración de los valores históricos y actuales de cada uno de los bienes de propiedad real de la Regional Bogotá; valores que deben ir asumiendo los valores de las adecuaciones y por  ende con registros actuales consolidados; agregado a la falta de una depuración de carácter legal de los bienes, denominados en Bodega, que se encuentran invadidos y/o desocupados; de otra parte por aquellos bienes que se encuentran en arrendamiento y que han sufrido mejoras. _x000a__x000a_Lo que genera incertidumbre en las Propiedades, Planta y equipo, que a 31-12-2014 ascendía a $22.255 millones; incidiendo en la razonabilidad del saldo de la cuenta al cierre de la vigencia, por ende en su Patrimonio. _x000a__x000a_"/>
    <s v="Lo anterior debido a la carencia de una adecuada depuración de los valores históricos y actuales de cada uno de los bienes de propiedad real de la Regional Bogotá; valores que deben ir asumiendo los valores de las adecuaciones y por  ende con registros actuales consolidados; agregado a la falta de una depuración de carácter legal de los bienes, denominados en Bodega, que se encuentran invadidos y/o desocupados; de otra parte por aquellos bienes que se encuentran en arrendamiento y que han sufrido mejoras. "/>
    <s v="Rendir informe por parte de la Coordinadora del Grupo Administrativo, en el cual se precise la forma como el ICBF da ingreso a sus inventarios y/o patrimonio a  los inmuebles que le han sido adjudicados y/o ha recibido en calidad de comodato o arriendo, así como las razones por las cuales, algunos inmuebles pueden tener en el Sistema de Información SEVEN-ERP varias fechas de adquisición, como es el caso de los registros por obras y/o adecuaciones en inmuebles y/o no tener: valores actuales, registros de valorización, registros de depreciación, costos históricos, etc._x000a__x000a_El informe se rinde con el fin de ratificar la información suministrada a la Contraloría denominada Inventarios ICBF 2014,  dado que los registros presentados son correctos en su totalidad y no hay lugar a efectuar ningún tipo de ajuste en los inventarios y Sistema de Información SEVEN-ERP."/>
    <s v="El informe a rendir presentará detalle desde el ingreso del inmueble al patrimonio y/o a los inventarios, así como los registros posteriores que sobre los mismos inmuebles ya ingresados al Sistema de Información SEVEN-ERP se realizan, dependiendo de las novedades que durante la tenencia de los bienes, por parte del ICBF, se vayan presentando, tales como registro de obras, valorizaciones, cambios de estado, etc. _x000a__x000a_Adicionalmente el informe relacionará los procesos, procedimientos y normatividad que el ICBF ha establedido para el registro de los inmuebles."/>
    <s v="Informe"/>
    <n v="1"/>
    <d v="2015-10-01T00:00:00"/>
    <d v="2015-10-31T00:00:00"/>
    <n v="4.3"/>
    <m/>
    <n v="0"/>
    <n v="0"/>
    <n v="0"/>
    <n v="4.3"/>
    <m/>
    <m/>
  </r>
  <r>
    <x v="181"/>
    <s v="BOGOTA"/>
    <x v="4"/>
    <s v="Hallazgo N° 202. Incertidumbre en Propiedades, planta y equipo (A). Bogotá _x000a__x000a_Se evidencia que el ICBF Regional Bogotá, presenta deficiencias en los registros de los bienes inmuebles en cuanto a su Costo histórico, Valorización, Depreciación; entre otros, inclusive no registro de valores actuales y registros de una misma matrícula inmobiliaria para dos bienes con diferente fecha de adquisición, como es el caso del terreno y construcción M.I (matricula Inmobiliaria) No. 505574125._x000a__x000a_Lo anterior debido a la carencia de una adecuada depuración de los valores históricos y actuales de cada uno de los bienes de propiedad real de la Regional Bogotá; valores que deben ir asumiendo los valores de las adecuaciones y por  ende con registros actuales consolidados; agregado a la falta de una depuración de carácter legal de los bienes, denominados en Bodega, que se encuentran invadidos y/o desocupados; de otra parte por aquellos bienes que se encuentran en arrendamiento y que han sufrido mejoras. _x000a__x000a_Lo que genera incertidumbre en las Propiedades, Planta y equipo, que a 31-12-2014 ascendía a $22.255 millones; incidiendo en la razonabilidad del saldo de la cuenta al cierre de la vigencia, por ende en su Patrimonio. _x000a__x000a_"/>
    <s v="Lo anterior debido a la carencia de una adecuada depuración de los valores históricos y actuales de cada uno de los bienes de propiedad real de la Regional Bogotá; valores que deben ir asumiendo los valores de las adecuaciones y por  ende con registros actuales consolidados; agregado a la falta de una depuración de carácter legal de los bienes, denominados en Bodega, que se encuentran invadidos y/o desocupados; de otra parte por aquellos bienes que se encuentran en arrendamiento y que han sufrido mejoras. "/>
    <s v="Poner en conocimiento del Comité de Gestión de Bienes Regional el informe mencionado en la actividad anterior."/>
    <s v="El informe mencionado en la actividad anterior se pondrá en conocimiento del Comité de Gestión de Bienes y el acta de comité junto con el informe rendido por la Coordinadora Administrativa será archivado en el expediente denominado Actas de Comité de Bienes."/>
    <s v="Acta"/>
    <n v="1"/>
    <d v="2015-10-01T00:00:00"/>
    <d v="2015-10-31T00:00:00"/>
    <n v="4.3"/>
    <m/>
    <n v="0"/>
    <n v="0"/>
    <n v="0"/>
    <n v="4.3"/>
    <m/>
    <m/>
  </r>
  <r>
    <x v="182"/>
    <s v="BOGOTA"/>
    <x v="4"/>
    <s v="Hallazgo N° 204. Control interno en el área de procesos judiciales (A). Bogotá_x000a__x000a_De acuerdo con lo establecido en la Ley 87 de 1993 sobre normas para el ejercicio del control interno en entidades y organismos del estado: además de los lineamientos establecidos en el Manual de Funciones y Competencias Labores. _x000a__x000a_Al evaluar el Control Interno del área de Procesos Judiciales, que respecto al Proceso de Pago Condenas y recaudo de sumas a favor, se evidenciaron algunas falencias procedimentales, tales como: El control de reparto de expedientes a gestores o ejecutores se efectúa de manera manual; el seguimiento individual a los procesos no es realizado por un grupo asignado en especial a dicha labor sino en cabeza de la Coordinadora, pues se está a la espera del nombramiento de un auxiliar para que efectúe dicha función; se encuentran concentrados muchos procesos en manos de un mismo sustanciador, incidiendo en posibles moras en los términos._x000a_"/>
    <s v="Lo anterior, debido a la ausencia de una adecuada distribución de funciones entre un número suficiente de funcionarios que atiendan de manera acorde los objetivos establecidos para el logro de metas; de igual forma, carencia en la oportunidad de las gestiones procesales, que vienen generando valores para saneamiento contable. Lo que conduce que el Área de Procesos Judiciales refleje su control interno con deficiencias."/>
    <s v="Solicitar a la Dirección General, que los abogados que adelantan la representación judicial del ICBF Regional Bogotá, en atención a la competencia territorial y funcional, pertenezcan al personal de planta del Instituto, así como que la remuneración recibida sea acorde a su carga laboral. "/>
    <s v="Determinar la cantidad de procesos que adelanta cada abogado, conforme al reparto judicial que tiene la Regional Bogotá, con el fin de evidenciar la necesidad de la permanencia."/>
    <s v="Memorando"/>
    <n v="1"/>
    <d v="2015-10-01T00:00:00"/>
    <d v="2015-10-31T00:00:00"/>
    <n v="4.3"/>
    <m/>
    <n v="0"/>
    <n v="0"/>
    <n v="0"/>
    <n v="4.3"/>
    <m/>
    <m/>
  </r>
  <r>
    <x v="182"/>
    <s v="BOGOTA"/>
    <x v="4"/>
    <s v="Hallazgo N° 204. Control interno en el área de procesos judiciales (A). Bogotá_x000a__x000a_De acuerdo con lo establecido en la Ley 87 de 1993 sobre normas para el ejercicio del control interno en entidades y organismos del estado: además de los lineamientos establecidos en el Manual de Funciones y Competencias Labores. _x000a__x000a_Al evaluar el Control Interno del área de Procesos Judiciales, que respecto al Proceso de Pago Condenas y recaudo de sumas a favor, se evidenciaron algunas falencias procedimentales, tales como: El control de reparto de expedientes a gestores o ejecutores se efectúa de manera manual; el seguimiento individual a los procesos no es realizado por un grupo asignado en especial a dicha labor sino en cabeza de la Coordinadora, pues se está a la espera del nombramiento de un auxiliar para que efectúe dicha función; se encuentran concentrados muchos procesos en manos de un mismo sustanciador, incidiendo en posibles moras en los términos._x000a_"/>
    <s v="Lo anterior, debido a la ausencia de una adecuada distribución de funciones entre un número suficiente de funcionarios que atiendan de manera acorde los objetivos establecidos para el logro de metas; de igual forma, carencia en la oportunidad de las gestiones procesales, que vienen generando valores para saneamiento contable. Lo que conduce que el Área de Procesos Judiciales refleje su control interno con deficiencias."/>
    <s v="Asignar a un tecnico administrativo con perfil de estudiante de derecho para el seguimiento y control de las actuaciones que se tramitan en cada proceso a cargo de los abogados de representación Judicial ante las instancias administrativas y judiciales quienes deberan allegar y rendir informe el dia 20 de cada mes a la persona designada para esta labor."/>
    <s v="Presentar informe mensual de cada una de las actuaciones surtidas en cada proceso durante el mes."/>
    <s v="Informe."/>
    <n v="12"/>
    <d v="2015-10-01T00:00:00"/>
    <d v="2016-09-30T00:00:00"/>
    <n v="52.1"/>
    <m/>
    <n v="0"/>
    <n v="0"/>
    <n v="0"/>
    <n v="52.1"/>
    <m/>
    <m/>
  </r>
  <r>
    <x v="182"/>
    <s v="BOGOTA"/>
    <x v="4"/>
    <s v="Hallazgo N° 204. Control interno en el área de procesos judiciales (A). Bogotá_x000a__x000a_De acuerdo con lo establecido en la Ley 87 de 1993 sobre normas para el ejercicio del control interno en entidades y organismos del estado: además de los lineamientos establecidos en el Manual de Funciones y Competencias Labores. _x000a__x000a_Al evaluar el Control Interno del área de Procesos Judiciales, que respecto al Proceso de Pago Condenas y recaudo de sumas a favor, se evidenciaron algunas falencias procedimentales, tales como: El control de reparto de expedientes a gestores o ejecutores se efectúa de manera manual; el seguimiento individual a los procesos no es realizado por un grupo asignado en especial a dicha labor sino en cabeza de la Coordinadora, pues se está a la espera del nombramiento de un auxiliar para que efectúe dicha función; se encuentran concentrados muchos procesos en manos de un mismo sustanciador, incidiendo en posibles moras en los términos._x000a_"/>
    <s v="Lo anterior, debido a la ausencia de una adecuada distribución de funciones entre un número suficiente de funcionarios que atiendan de manera acorde los objetivos establecidos para el logro de metas; de igual forma, carencia en la oportunidad de las gestiones procesales, que vienen generando valores para saneamiento contable. Lo que conduce que el Área de Procesos Judiciales refleje su control interno con deficiencias."/>
    <s v="Asignar a un tecnico administrativo con perfil de estudiante de derecho para el seguimiento y control de las actuaciones que se tramitan en cada proceso a cargo de los abogados de representación Judicial ante las instancias administrativas y judiciales quienes deberan allegar y rendir informe el dia 20 de cada mes a la persona designada para esta labor."/>
    <s v="Presentar informe mensual del reparto realizado donde conste el reparto equitativo de los procesos judiciales así como de las demás actuaciones surtidas en el área de representación judicial."/>
    <s v="Informe."/>
    <n v="12"/>
    <d v="2015-10-01T00:00:00"/>
    <d v="2016-09-30T00:00:00"/>
    <n v="52.1"/>
    <m/>
    <n v="0"/>
    <n v="0"/>
    <n v="0"/>
    <n v="52.1"/>
    <m/>
    <m/>
  </r>
  <r>
    <x v="183"/>
    <s v="BOGOTA"/>
    <x v="4"/>
    <s v="Hallazgo N° 213. Gestión Documental Archivo de la Dirección de Contratación (A–AGN). Sede Nacional, Antioquia, Bogotá, Casanare, Cauca, Magdalena, Quindío y Risaralda _x000a__x000a_• Bogotá. Conformación de los expedientes contractuales _x000a_Revisados los expedientes de los contratos seleccionados, se observó documentos en fotocopias, tales como: Concepto de idoneidad técnica, administrativa y financiera, el contrato, de las prórrogas y/o adiciones de los mismos; no obstante de reposar los documentos originales; _x000a__x000a_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_x000a__x000a_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_x000a_"/>
    <s v="Esto debido a fallas en la organización de los documentos; lo que genera duplicidad en documentos y por ende mayor volumen de documentos innecesarios en las carpetas. _x000a__x000a_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
    <s v="Realizar seguimiento  para asegurar que los expedientes de los contratos contengan toda la documentación derivada  de cada contrato y  se archiva de forma adecuada dando cumplimiento a los requisitos establecidos en las TRD.  "/>
    <s v=" Capacitar en la ley de archivo - Tablas de retención documental a los abogados del area de contratación."/>
    <s v="acta de reunión"/>
    <n v="1"/>
    <d v="2015-10-01T00:00:00"/>
    <d v="2015-11-30T00:00:00"/>
    <n v="8.6"/>
    <m/>
    <n v="0"/>
    <n v="0"/>
    <n v="0"/>
    <n v="8.6"/>
    <m/>
    <m/>
  </r>
  <r>
    <x v="183"/>
    <s v="BOGOTA"/>
    <x v="4"/>
    <s v="Hallazgo N° 213. Gestión Documental Archivo de la Dirección de Contratación (A–AGN). Sede Nacional, Antioquia, Bogotá, Casanare, Cauca, Magdalena, Quindío y Risaralda _x000a__x000a_• Bogotá. Conformación de los expedientes contractuales _x000a_Revisados los expedientes de los contratos seleccionados, se observó documentos en fotocopias, tales como: Concepto de idoneidad técnica, administrativa y financiera, el contrato, de las prórrogas y/o adiciones de los mismos; no obstante de reposar los documentos originales; _x000a__x000a_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_x000a__x000a_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_x000a_"/>
    <s v="Esto debido a fallas en la organización de los documentos; lo que genera duplicidad en documentos y por ende mayor volumen de documentos innecesarios en las carpetas. _x000a__x000a_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
    <s v="Realizar seguimiento  para asegurar que los expedientes de los contratos contengan toda la documentación derivada  de cada contrato y  se archiva de forma adecuada dando cumplimiento a los requisitos establecidos en las TRD.  "/>
    <s v="Distribuir todos los contratos suscritos por la Regional Bogotá, entre los abogados del Area de Contratación por lo tanto  cada Abogado debera verificar y validar bimestralmente los informes de supervisión de los contratros a su cargo.                                                                                                                          "/>
    <s v="Informe bimestral de supervisión de los contratos(base de datos interna del Grupo Jurídico)"/>
    <n v="5"/>
    <d v="2015-10-01T00:00:00"/>
    <d v="2016-06-30T00:00:00"/>
    <n v="39"/>
    <m/>
    <n v="0"/>
    <n v="0"/>
    <n v="0"/>
    <n v="39"/>
    <m/>
    <m/>
  </r>
  <r>
    <x v="184"/>
    <s v="BOGOTA"/>
    <x v="4"/>
    <s v="Hallazgo No. 35.    Bien  Inmueble  matrícula  50N-20542239Calle 168 No. 9-71 Torre  4  Pent  House  Conjunto   Residencial  Altos   de  la_x000a_Pradera Primera Etapa (A-F-D)._x000a__x000a_EI  Artículo   102   del  Decreto  2388   de   1979   precisa  los  requisitos  de  los denunciantes, no obstante lo anterior se evidenció que:_x000a__x000a_La denuncia fue presentada el 13 de abril de 2009 y la resolución que reconoce la calidad de denunciante fue  expedida el  13  de  agosto de 2009,  cuatro  meses después; situación que permitió que se realizara una falsa tradición sobre el bien inmueble denunciado con matrícula inmobiliaria 50N-20542239 y adjudicado en sentencia por $150  millones. La denuncia por fraude procesal se encuentra en la Fiscalía 69 Seccional de Bogotá y la misma se realizo el 25 de agosto de 2009;  sin embargo, no se han iniciado las demás acciones civiles para recuperar el bien inmueble lo que ha impedido que el mismo ingrese al patrimonio del ICBF._x000a__x000a_"/>
    <s v="Esta  situación  evidencia falta  de  gestión  por  parte  del  ICBF,  para  adelantar acciones administrativas, contables y fiscales para el ingreso de los bienes adjudicados  al patrimonio del  ICBF, lo  que genera  disminución, menoscabo  0 pérdida patrimonial al instituto."/>
    <s v="Seguimiento a las acciones judiciales adelantadas por el denunciante contratista "/>
    <s v="Requerir al denunciante con el fin de que remita los informes trimestrales con respecto al avance en el proceso penal cuyo resultado define   derechos litigiosos adjudicado dentro del proceso  2009-921 que cursa en la Fiscalía 69  Seccional de Bogotá. "/>
    <s v="Informe"/>
    <n v="3"/>
    <d v="2015-10-26T00:00:00"/>
    <d v="2016-09-14T00:00:00"/>
    <n v="46.3"/>
    <m/>
    <n v="0"/>
    <n v="0"/>
    <n v="0"/>
    <n v="46.3"/>
    <m/>
    <m/>
  </r>
  <r>
    <x v="185"/>
    <s v="BOGOTA"/>
    <x v="4"/>
    <s v="Hallazgo No. 38.    Denuncia  398   Del   15/09/86    Dolores    Weber   De   Toro Términos en  las  actuaciones de vocaciones  hereditarias (A-D)._x000a__x000a_EI Artículo 102 del Decreto 2388 de 1979, establece los requisitos de los denunciantes, no obstante lo anterior se evidenció que:_x000a__x000a_La denuncia 398 fue recibida el 15 septiembre de 1986 y solo hasta el 28 de enero de 1987, es decir 4 cuatro meses después, el Instituto expide resolución No.140 de reconocimiento de calidad de denunciante. Finalmente, se profiere sentencia de  adjudicación  el  20  de  febrero  de  2012,  es  decir  12 años  después,  y  la protocolización  se realizó hasta  el 22 de octubre de 2013, esto es  20 meses después; lo que indica la falta de celeridad en las actuaciones del Instituto para promover las acciones en que tiene interés por la vocación hereditaria._x000a_"/>
    <s v="Lo anterior se genera por debilidades de  control y seguimiento  al proceso de vocaciones  hereditarias,  bienes  vacantes  y  mostrencos,  generando  que  no ingresen los recursos al patrimonio institucional."/>
    <s v="Se realizara cada 3 meses la solicitud de informe de los tramites en curso para el ingreso de los bienes al patrimonio del ICBF, con el fin de lograr control, apoyo y seguimiento a los mismos"/>
    <s v="Realizar oficios cada tres meses dirigido al Dr. Luis Fernando Vélez, denunciante, contratista y apoderado, para que informe el estado de los tramites tendientes al ingreso material de los bienes al patrimonio del ICBF,  una vez se cuente con la escritura publica de protocolizacion  de la sentencia que adjudico los bienes al Instituto."/>
    <s v="Informe"/>
    <n v="4"/>
    <d v="2015-10-26T00:00:00"/>
    <d v="2016-09-30T00:00:00"/>
    <n v="48.6"/>
    <m/>
    <n v="0"/>
    <n v="0"/>
    <n v="0"/>
    <n v="48.6"/>
    <m/>
    <m/>
  </r>
  <r>
    <x v="186"/>
    <s v="BOGOTA"/>
    <x v="4"/>
    <s v="Hallazgo No. 39.    Ingresos de bienes al Patrimonio (A-F-D)._x000a__x000a_EI artículo 20 del Decreto 2200 de 2010 Y el Procedimiento PR9.MPA2, precisan las pruebas documentales y el trámite para los registros contables, no obstante lo anterior se evidencia que:_x000a__x000a_EI siguiente cuadro muestra el detalle de los bienes adjudicados por vocación hereditaria de la causante Dolores Weber de Toro los cuales ascendían a la fecha de adjudicación a $829 millones. Los mismos no han ingresado contablemente al patrimonio del Instituto. De otra parte, de las acciones, cuentas corrientes, CDT's y depósitos judiciales, el lCBF  no ha realizado el cambio de titularidad._x000a__x000a_En cuanto al lote rural del Tesoro en Lérida, con matrícula 3528430, no aparece registrado ante  la oficina de  Registro e  Instrumentos Públicos de acuerdo con información suministrada por la Superintendencia de Notariado y Registro._x000a_"/>
    <s v="Esta situación evidencia debilidades de control y gestión."/>
    <s v="Seguimiento al ingreso de los bienes adjudicados"/>
    <s v="Realizar de seguimiento periódico a los avances que vaya teniendo el proceso, hasta asegurar el ingreso de los bienes al patrimonio del ICBF."/>
    <s v="Informe"/>
    <n v="3"/>
    <d v="2015-10-26T00:00:00"/>
    <d v="2016-06-14T00:00:00"/>
    <n v="33.1"/>
    <m/>
    <n v="0"/>
    <n v="0"/>
    <n v="0"/>
    <n v="33.1"/>
    <m/>
    <m/>
  </r>
  <r>
    <x v="187"/>
    <s v="BOGOTA"/>
    <x v="4"/>
    <s v="Hallazgo No. 40.    Entrega bien inmueble calle 44a  no. 59-64. Denuncia 2301 del 21/05/2009 (A-F-D)._x000a__x000a_EI numeral 8.2, Artículo 20 de la Resolución 2200 de 2010 precisa el momento en que se perfecciona el recibo material, no obstante lo anterior se evidenció:_x000a__x000a_EI bien inmueble ubicado en  la Calle 44a  No. 59-64  Barrio la Esmeralda, fue adjudicado al ICBF del 29 junio  de 2012 por $183 millones y protocolizado en agosto de 2012 de acuerdo con información reportada por la Superintendencia de Notariado y Registro. según información allegada por el denunciante presenta una escritura de protocolización del 4 de junio de 2014. La entrega del bien inmueble la realice el  contratista  denunciante  el  22/04/2013.  EI ICBF, en  agosto  de  2014 realizó pago de  impuestos por $7.7 millones e  intereses y sanciones por $5.4 millones,  para  un  total  de  $13.2  millones.  De  lo   expuesto  anteriormente  se concluye que el denunciante usufructuó el bien inmueble por espacio de 9 meses o que el lCBF  recibió el bien inmueble sin definir la situación jurídica del mismo._x000a_"/>
    <s v="Las situaciones descritas, se presentan por deficiencias de control interno, administrativo y jurídico en la gestión de bienes inmuebles del ICBF, debido a la tardía toma de decisiones, para la disposición 0 utilización de los inmuebles adquiridos por vocación hereditaria._x000a__x000a_"/>
    <s v="Dar  cumplimiento a lo pactado en el contrato suscrito  descontando el valor cancelado por parte del ICBF por concepto de Impuesto predial, al momento de liquidar la participación económica. "/>
    <s v="Descontar de la liquidación del pago de participación económica los dineros cancelados por concepto de impuesto predial"/>
    <s v="Resolución "/>
    <n v="1"/>
    <d v="2015-10-26T00:00:00"/>
    <d v="2016-09-14T00:00:00"/>
    <n v="46.3"/>
    <m/>
    <n v="0"/>
    <n v="0"/>
    <n v="0"/>
    <n v="46.3"/>
    <m/>
    <m/>
  </r>
  <r>
    <x v="187"/>
    <s v="BOGOTA"/>
    <x v="4"/>
    <s v="Hallazgo No. 40.    Entrega bien inmueble calle 44a  no. 59-64. Denuncia 2301 del 21/05/2009 (A-F-D)._x000a__x000a_EI numeral 8.2, Artículo 20 de la Resolución 2200 de 2010 precisa el momento en que se perfecciona el recibo material, no obstante lo anterior se evidenció:_x000a__x000a_EI bien inmueble ubicado en  la Calle 44a  No. 59-64  Barrio la Esmeralda, fue adjudicado al ICBF del 29 junio  de 2012 por $183 millones y protocolizado en agosto de 2012 de acuerdo con información reportada por la Superintendencia de Notariado y Registro. según información allegada por el denunciante presenta una escritura de protocolización del 4 de junio de 2014. La entrega del bien inmueble la realice el  contratista  denunciante  el  22/04/2013.  EI ICBF, en  agosto  de  2014 realizó pago de  impuestos por $7.7 millones e  intereses y sanciones por $5.4 millones,  para  un  total  de  $13.2  millones.  De  lo   expuesto  anteriormente  se concluye que el denunciante usufructuó el bien inmueble por espacio de 9 meses o que el lCBF  recibió el bien inmueble sin definir la situación jurídica del mismo._x000a_"/>
    <s v="Las situaciones descritas, se presentan por deficiencias de control interno, administrativo y jurídico en la gestión de bienes inmuebles del ICBF, debido a la tardía toma de decisiones, para la disposición 0 utilización de los inmuebles adquiridos por vocación hereditaria._x000a_"/>
    <s v="Dar  cumplimiento a lo pactado en el contrato suscrito  descontando el valor cancelado por parte del ICBF por concepto de Impuesto predial, al momento de liquidar la participación económica."/>
    <s v="solicitud de información a la Dirección Administrativa sobre el estado del trámite de enajenación del inmueble "/>
    <s v="Memorando"/>
    <n v="2"/>
    <d v="2015-10-26T00:00:00"/>
    <d v="2016-09-14T00:00:00"/>
    <n v="46.3"/>
    <m/>
    <n v="0"/>
    <n v="0"/>
    <n v="0"/>
    <n v="46.3"/>
    <m/>
    <m/>
  </r>
  <r>
    <x v="86"/>
    <s v="BOGOTA"/>
    <x v="4"/>
    <s v="Hallazgo No. 43.    Ingreso de bienes. Causante Ana Sanabria Gómez (A)._x000a__x000a_EI Numeral  8 del Artículo  20 de la Resolución  2200  de 2010  y la Guía de Gestión de   Bienes   G2MPA 1P5  del   13  de  agosto   de  2013   versión   3,  establecen    las condiciones  para el ingreso  real y material  de los bienes,  no obstante  lo anterior  se evidenció  que:_x000a__x000a_La sentencia  de adjudicación   de  los bienes  de  la causante  Ana  Sanabria  Gómez fue   proferida    en   septiembre    25   de   2012.   EI  30   de   octubre    se   realizó el correspondiente    registro  en la Oficina  de  Registro  e Instrumentos   Públicos  de los bienes  inmuebles   adjudicados,   es decir  se  perfeccionó   el  ingreso  real,  pero  los mismos   a  la fecha   no  han  ingresado   contablemente    al  patrimonio   del  Instituto. Estos   corresponden a  un  apartamento    ubicado   en  la  Carrera   22   No.  42-43 Apartamento    401   Park  Way   con   folio   de   matricula    50C-323124    por   $116.3 millones  y  el apartamento   202  ubicado  en  la Transversal   21  Bis  NO.61B-71  por $113.1  millones._x000a_"/>
    <s v="Situación   generada   por debilidades   de control  y  gestión,  lo que  indica  que  todas las actuaciones   por parte  de la Entidad  se han dado  de manera  lenta respecto  de promover  acciones  en que tenga  interés por la vocación  hereditaria._x000a__x000a_"/>
    <s v="Dado que se cuenta con la Sentencia y folios de esta adjudicación, se solicitara a la Coordinación Administrativa Regional (Dependencia de Inventarios y Avalúos), se elabore la correspondiente orden de alta de Almacén y se baje a contabilidad para su registro contable e ingreso al patrimonio de la Entidad "/>
    <s v="Remitir por medio de memorando documentos soporte al grupo administrativo con el objeto que se haga ingreso al patrimonio del ICBF, una vez se cuente con la escritura publica de protocolizacion  de la sentencia que adjudico los bienes al Instituto."/>
    <s v="Memorando"/>
    <n v="1"/>
    <d v="2015-10-26T00:00:00"/>
    <d v="2016-09-30T00:00:00"/>
    <n v="48.6"/>
    <m/>
    <n v="0"/>
    <n v="0"/>
    <n v="0"/>
    <n v="48.6"/>
    <m/>
    <m/>
  </r>
  <r>
    <x v="188"/>
    <s v="BOGOTA"/>
    <x v="4"/>
    <s v="Hallazgo No. 71.    Arrendamiento   bien    inmueble   vocación   hereditaria. Denuncia 1282del 27/09/2002   - Roberto Amigo  Mutis (A-D­_x000a_IP)._x000a__x000a_La Guía de Gestión de Bienes G2MPA1P5 del 13 de agosto de 2013 versión 3, en su  numeral  5.2.1.10.  y numeral  11.1 Artículo  20  Resolución  2200  de  2010, precisan  el  procedimiento  para  el  contrato  de  arrendamiento,  no  obstante  lo anterior se evidenció que:_x000a__x000a_Mediante  Sentencia de abril 22 de 2005, se asignó al  ICBF el bien  inmueble Carrera 12 No.16-39 en el Barrio San Victorino, que corresponde a un Lote con la matrícula inmobiliaria Nos: 50C-1029910 e incorporado al patrimonio de la Entidad en el 2009 de acuerdo con el Seven donde además señala que se encuentra invadido._x000a__x000a_Sin embargo, este no fue  utilizado ni puesto a la venta,  sino que fue  suscrito contrato de arrendamiento sobre el cual el ICBF desconoce el valor  del canon de arrendamiento,  así como  lo   recibido  por  el denunciante  contratista  cesionario designado por el secuestre del Juzgado. A diciembre de 2013, el denunciante instauro  demanda  en  el  Juzgado  Civil   Municipal  por  la  negación  de  los arrendatarios de entregar el bien inmueble._x000a__x000a_EI bien inmueble en comento, fue incluido por el Distrito, entre los bienes de que trata el Artículo 52 de la Ley 388 de 1997._x000a__x000a__x000a_"/>
    <s v="Situación generada por debilidades de control y gestión que no han permitido el ingreso de  recursos al patrimonio del Instituto ya que estos  bienes  inmuebles deben  ser enajenados a  la mayor brevedad   teniendo  en cuenta las funciones desarrolladas por eIICBF."/>
    <s v="Seguimiento a las acciones judiciales adelantadas por el ICBF"/>
    <s v="Requerir al denunciante con el fin de que remita los informes trimestrales con respecto al avance en el proceso"/>
    <s v="Informe"/>
    <n v="3"/>
    <d v="2015-10-26T00:00:00"/>
    <d v="2016-09-14T00:00:00"/>
    <n v="46.3"/>
    <m/>
    <n v="0"/>
    <n v="0"/>
    <n v="0"/>
    <n v="46.3"/>
    <m/>
    <m/>
  </r>
  <r>
    <x v="189"/>
    <s v="BOGOTA"/>
    <x v="4"/>
    <s v="Hallazgo No. 89.    Sentencia adversa  al ICBF por el No Pago de Honorarios. Denuncia Vocación Hereditaria 864 de 1995(A)._x000a__x000a_EI  Decreto  2388  de  1979 y  la    Resolución  No.  2200  de  2010  precisan  las condiciones   para   el   reconocimiento   de   participación   económica   de   los denunciantes, no obstante lo anterior se evidenció que:_x000a__x000a_Si bien es cierto que es mediante el contrato de participación económica como el denunciante se compromete a adelantar las Gestiones judiciales y extrajudiciales necesarias para que sean adjudicados y entregados real y materialmente al ICBF y entre estos se obliga por si o por medio de apoderado aceptado previamente por el  ICBF,  a  iniciar,  adelantar y  llevar hasta  su  terminación todos  los trámites judiciales, administrativos, notariales y  extrajudiciales que sean necesarios para que Ie sean adjudicados y entregados los bienes real y materialmente. También es aplicable la responsabilidad de los servidores públicos y particulares según la Ley 610 del 15  de agosto de 2000 Art. 1340._x000a__x000a__x000a_EI apoderado de la Denuncia de Vocación Hereditaria 864 del 27 de marzo de 1996, instauró  incidente de  reliquidación de  honorarios  por  su no pago,  el cual culminó mediante decisión judicial el 22 de marzo de 2002, imponiendo al lCBF  el pago  por  una  cuantía  de  $53.6  millones.  EI Juzgado  2°  laboral  de  Bogotá, mediante auto del 13 de marzo de 2007 libro mandamiento de pago en contra del ICBF._x000a__x000a_Con la Resolución 569 del 13 de mayo de 2008 del ICBF se ordena pagar la sentencia judicial por $53.6 millones suscrita por la Directora Regional de Bogotá, de acuerdo con el comprobante de pago de Tesorería No. 2893 del 26-06-2008. Se verifica que el comprobante esta a favor del abogado por concepto de pago de honorarios profesionales en cumplimiento de la sentencia judicial _x000a_"/>
    <m/>
    <s v="La Entidad en cumplimiento de un mandamiento judicial cancelo unos honorarios al apoderado de esta denuncia, cuando la obligación contractual era de la denunciante. No obstante lo anterior, como esta pendiente de pago la participación económica a la denunciante contratista, la Entidad estará atenta para que en la liquidación de dicha participación económica, les sea descontado el valor ordenado por el Juez y asumido por el Instituto. "/>
    <s v="Cuando se proyecte la Resolución que ordene el pago definitivo de la participación económica a la denunciante contratista, por la venta del bien inmueble de la sociedad Terciopelos Colombia, se descontaran los valores que son de responsabilidad de la denunciante y que fueron subragados por el Instituto."/>
    <s v="Resolución "/>
    <n v="1"/>
    <d v="2015-10-26T00:00:00"/>
    <d v="2016-09-14T00:00:00"/>
    <n v="46.3"/>
    <m/>
    <n v="0"/>
    <n v="0"/>
    <n v="0"/>
    <n v="46.3"/>
    <m/>
    <m/>
  </r>
  <r>
    <x v="189"/>
    <s v="BOGOTA"/>
    <x v="4"/>
    <s v="allazgo No. 89.    Sentencia adversa  al ICBF por el No Pago de Honorarios. Denuncia Vocación Hereditaria 864 de 1995(A)._x000a__x000a_EI  Decreto  2388  de  1979 y  la    Resolución  No.  2200  de  2010  precisan  las condiciones   para   el   reconocimiento   de   participación   económica   de   los denunciantes, no obstante lo anterior se evidenció que:_x000a__x000a_Si bien es cierto que es mediante el contrato de participación económica como el denunciante se compromete a adelantar las Gestiones judiciales y extrajudiciales necesarias para que sean adjudicados y entregados real y materialmente al ICBF y entre estos se obliga por si o por medio de apoderado aceptado previamente por el  ICBF,  a  iniciar,  adelantar y  llevar hasta  su  terminación todos  los trámites judiciales, administrativos, notariales y  extrajudiciales que sean necesarios para que Ie sean adjudicados y entregados los bienes real y materialmente. También es aplicable la responsabilidad de los servidores públicos y particulares según la Ley 610 del 15  de agosto de 2000 Art. 1340._x000a__x000a__x000a_EI apoderado de la Denuncia de Vocación Hereditaria 864 del 27 de marzo de 1996, instauró  incidente de  reliquidación de  honorarios  por  su no pago,  el cual culminó mediante decisión judicial el 22 de marzo de 2002, imponiendo al lCBF  el pago  por  una  cuantía  de  $53.6  millones.  EI Juzgado  2°  laboral  de  Bogotá, mediante auto del 13 de marzo de 2007 libro mandamiento de pago en contra del ICBF._x000a__x000a_Con la Resolución 569 del 13 de mayo de 2008 del ICBF se ordena pagar la sentencia judicial por $53.6 millones suscrita por la Directora Regional de Bogotá, de acuerdo con el comprobante de pago de Tesorería No. 2893 del 26-06-2008. Se verifica que el comprobante esta a favor del abogado por concepto de pago de honorarios profesionales en cumplimiento de la sentencia judicial _x000a_"/>
    <m/>
    <s v="La Entidad en cumplimiento de un mandamiento judicial cancelo unos honorarios al apoderado de esta denuncia, cuando la obligación contractual era de la denunciante. No obstante lo anterior, como esta pendiente de pago la participación económica a la denunciante contratista, la Entidad estará atenta para que en la liquidación de dicha participación económica, les sea descontado el valor ordenado por el Juez y asumido por el Instituto. "/>
    <s v="Remitir por medio de memorando documentos soporte al Grupo Juridico con el objeto que se haga ingreso al patrimonio del ICBF, una vez se cuente con la escritura publica de protocolizacion  de la sentencia que adjudico los bienes al Instituto."/>
    <s v="Memorando"/>
    <n v="1"/>
    <d v="2015-10-26T00:00:00"/>
    <d v="2016-09-14T00:00:00"/>
    <n v="46.3"/>
    <m/>
    <n v="0"/>
    <n v="0"/>
    <n v="0"/>
    <n v="46.3"/>
    <m/>
    <m/>
  </r>
  <r>
    <x v="190"/>
    <s v="BOGOTA"/>
    <x v="4"/>
    <s v="Hallazgo No. 97.    Multa-Servicio Publico  de   Acueducto.  Denuncia  1143. Causante Inés Villamarin (A-F-D)._x000a__x000a_EI Decreto 2388 de 1979, la Resolución No. 2200 de 2010 y la Guía de Gestión de Bienes, numeral 5.2.1.7, establecen la obligación del pago de servicios públicos por los usufructuarios, no obstante lo anterior se evidenció que:_x000a__x000a_EI ICBF cancelo $80.1 millones por concepto de multa impuesta por la Empresa de Acueducto  y Alcantarillado  de  Bogotá, porque  los  habitantes del  inmueble conectaron el servicio de manera ilegal para proveerse del fluido y la empresa impusó sanción contra el hecho del inmueble identificado con la carrera 10 No. 22-57 que ingreso por vocación hereditaria de la causante lnés Villamarin Villamarin._x000a__x000a_La Multa que debió asumir el ICBF, en su calidad de propietario del inmueble, fue autorizada mediante Resolución No. 2688 del 12 de diciembre de 2013, generándose un presunto detrimento patrimonial par $80.1 millones._x000a__x000a_Las irregularidades presentadas obedecen a una gestión antieconómica e inoportuna por parte del Instituto, como consecuencia de falta de control y seguimiento  de  los  bienes  inmuebles  que  ingresan  por  vocación  hereditaria, debido a que el ICBF asumió gastos por la multa impuesta por la Empresa de Acueducto  y Alcantarillado  de  Bogotá, sin  usufructuar  los bienes  inmuebles y estando ocupados por terceras personas._x000a__x000a_Además, se presenta inobservancia de la Guía de Gestión de Bienes, que en su numeral 5.2.1.7 refiere la obligación de pagar los servicios públicos por los usufructuarios._x000a_"/>
    <m/>
    <s v="Rendir informe por parte del Grupo Administrativo  de los antecedentes del inmuebleidentificado con folio inmobiliario 50C-0867746."/>
    <s v="Rendir informe por parte del Grupo Administrativo de los antecedentes del inmueble  identificado con folio inmobiliario 50C-0867746, en especial lo referente al pago a la Empresa de Acueducto y Alcantarillado de Bogotá. (E.A.A.B.) y remitirlo al Grupo de Gestión de Bienes de la Sede Nacional, con el fin de que el mismo sirva de  herramienta que le permita al ICBF se tomen medidas preventivas a futuras posibles situaciones similares a las que se describen en el hallazgo, dada la actual competencia de administración de inmuebles."/>
    <s v="Informe "/>
    <n v="1"/>
    <d v="2015-10-01T00:00:00"/>
    <d v="2015-11-30T00:00:00"/>
    <n v="8.6"/>
    <m/>
    <n v="0"/>
    <n v="0"/>
    <n v="0"/>
    <n v="8.6"/>
    <m/>
    <m/>
  </r>
  <r>
    <x v="191"/>
    <s v="BOLIVAR"/>
    <x v="5"/>
    <s v="Hallazgo No. 6.  BOLIVAR Con presunta incidencia Administrativa.  Deudores:_x000a_a.  En el análisis a la Cuenta 14 Deudores - Multas, se observó que existe un saldo por $47,69 millones correspondiente a sanción impuesta a un contratista, desde el 18 de diciembre de 2009, refleja esta circunstancia que la entidad no ha hecho efectivo este compromiso, por lo que se genera una sobrestimación en la cuenta de Activo por este valor._x000a__x000a_"/>
    <s v="Se trata del incumplimiuento de obligaciones contractuales por parte de la Cooperativa de Transporte COOPAMER y por jurisdicción coactiva se embargó la cuenta pendiente por pagar.                              "/>
    <s v="Adelantar el proceso de cobro coactivo en el cual se avocó el conocimiento, se libró mandamiento de pago, se decretaron medidas cautelares se citó al representante legal para notificación sin poder lograr la misma.         "/>
    <s v="a. Notificar por aviso, esperar ejecutoria y librar orden de ejecución  "/>
    <s v="a. Notificación / Orden de ejecución         (Plantear unidades de medida acorde con la accion para cerrar el hallazgo y evitar su concurrencia"/>
    <n v="2"/>
    <d v="2015-10-01T00:00:00"/>
    <d v="2016-09-30T00:00:00"/>
    <n v="52.1"/>
    <m/>
    <n v="0"/>
    <n v="0"/>
    <n v="0"/>
    <n v="52.1"/>
    <m/>
    <m/>
  </r>
  <r>
    <x v="191"/>
    <s v="BOLIVAR"/>
    <x v="5"/>
    <s v="Hallazgo No. 6.  BOLIVAR Con presunta incidencia Administrativa.  Deudores:_x000a__x000a_b.  En la cuenta 1470- Pago por cuenta de Terceros se observó que existe un saldo de $5,45 millones, de los meses Agosto, Septiembre y Octubre de 2013. correspondiente a Incapacidades por cobrar, la entidad no ha hecho efectivo este compromiso por lo que se genera  una sobrestimación en la .cuenta de Activo, no dando cumplimiento a normas generales de Contabilidad Pública._x000a_"/>
    <s v="El saldo existente en la cuenta 1470, correspondiente a incapacidades por cobrar la oficina de Gestión Humana no ha hecho acciones ante las EPS debido a la falta de personal para adelantar tal actividad; dado quel personal con el contamos en este momento desarrolla actividades que absorven su tiempo laboral en las instalaciones de la regional imposibilitando al desplazamiento para atender en cada EPS los reclamos pertinentes, donde se deben hacer turnos.  "/>
    <s v=" Adelantar las acciones para la recuperacion de cartera ante las EPS, basado en las incapacidades que sean legalizadas en la Regional.                                                                       Gestionar ante la EPS el consolidado de incapacidades pendientes por pagar"/>
    <s v="Registrar las contabilizaciones pertinentes.                  Enviar a la Sede Nacional el consolidado de las incapacidades para su depuración y cobro respectivo"/>
    <s v="Soporte de consignación y comprobante interno de cuenta recaudadora."/>
    <n v="3"/>
    <d v="2015-10-01T00:00:00"/>
    <d v="2016-09-30T00:00:00"/>
    <n v="52.1"/>
    <m/>
    <n v="0"/>
    <n v="0"/>
    <n v="0"/>
    <n v="52.1"/>
    <m/>
    <m/>
  </r>
  <r>
    <x v="191"/>
    <s v="BOLIVAR"/>
    <x v="5"/>
    <s v="Hallazgo No. 6.  BOLIVAR Con presunta incidencia Administrativa.  Deudores:_x000a__x000a_c.  En la cuenta 147084, Responsabilidades Fiscales, se observó que existe un saldo de $2,0 millones desde el año 2007, que correspondes a compromisos de un funcionario. La entidad no ha hecho efectivo este compromiso por lo que genera una sobrestimación en la Cuenta de Activo no ejerciendo un control en la depuración de la cartera morosa antigua_x000a_"/>
    <m/>
    <s v="Depurar el valor de esta cartera.                                             "/>
    <s v="2. Emprender acciones juridicas para el cobro de esta cartera.                                                                     "/>
    <s v="Documento Jurídico de la acción                    "/>
    <n v="2"/>
    <d v="2015-10-01T00:00:00"/>
    <d v="2016-09-30T00:00:00"/>
    <n v="52.1"/>
    <m/>
    <n v="0"/>
    <n v="0"/>
    <n v="0"/>
    <n v="52.1"/>
    <m/>
    <m/>
  </r>
  <r>
    <x v="191"/>
    <s v="BOLIVAR"/>
    <x v="5"/>
    <s v="Hallazgo No. 6.  BOLIVAR Con presunta incidencia Administrativa.  Deudores:_x000a__x000a_c.  En la cuenta 147084, Responsabilidades Fiscales, se observó que existe un saldo de $2,0 millones desde el año 2007, que correspondes a compromisos de un funcionario. La entidad no ha hecho efectivo este compromiso por lo que genera una sobrestimación en la Cuenta de Activo no ejerciendo un control en la depuración de la cartera morosa antigua_x000a_"/>
    <m/>
    <s v="Depurar el valor de esta cartera.                                             "/>
    <s v="Verificar que existan saldos por cobar en la cuenta de Responsabilidades Fiscales._x000a_"/>
    <s v="Confirmación de saldos con base en los valores causados y recaudados.  "/>
    <n v="1"/>
    <d v="2015-10-01T00:00:00"/>
    <d v="2016-09-30T00:00:00"/>
    <n v="52.1"/>
    <m/>
    <n v="0"/>
    <n v="0"/>
    <n v="0"/>
    <n v="52.1"/>
    <m/>
    <m/>
  </r>
  <r>
    <x v="191"/>
    <s v="BOLIVAR"/>
    <x v="5"/>
    <s v="Hallazgo No. 6.  BOLIVAR Con presunta incidencia Administrativa.  Deudores:_x000a__x000a_c.  En la cuenta 147084, Responsabilidades Fiscales, se observó que existe un saldo de $2,0 millones desde el año 2007, que correspondes a compromisos de un funcionario. La entidad no ha hecho efectivo este compromiso por lo que genera una sobrestimación en la Cuenta de Activo no ejerciendo un control en la depuración de la cartera morosa antigua_x000a_"/>
    <m/>
    <s v="Depurar el valor de esta cartera.                                             "/>
    <s v="Hacer los ajustes correspondientes si es el caso y presentarlos en el Comité Técnico de Sostenibilidad del Sistema Contable"/>
    <s v="Acta de Comité de Sostenibilidad"/>
    <n v="1"/>
    <d v="2015-10-01T00:00:00"/>
    <d v="2016-09-30T00:00:00"/>
    <n v="52.1"/>
    <m/>
    <n v="0"/>
    <n v="0"/>
    <n v="0"/>
    <n v="52.1"/>
    <m/>
    <m/>
  </r>
  <r>
    <x v="192"/>
    <s v="BOLIVAR"/>
    <x v="5"/>
    <s v="Hallazgo No. 10.   BOLIVAR  Con presunta incidencia Administrativa. Propiedad, Planta y Equipo:_x000a__x000a_a. EI  ICBF -Regional   Bolívar   no  registra,   valor  alguno  de  los  predios,   donde funciona el   hogar   infantil   &quot;Los   Coches&quot;,   en   la  actualidad    este   predio se encuentra  en proceso  de  protocolización   en  la actividad  de  reconocimiento   de construcción por parte  del  Instituto  Geográfico  Agustín   Codazzi  de Cartagena, generando  esta circunstancia  una subestimación   en la Cuenta  de Activos  por el no reconocimiento  y revelación  del valor del Bien._x000a__x000a__x000a__x000a_"/>
    <m/>
    <s v="a. Gestionar la titularidad del inmueble   _x000a__x000a_ "/>
    <s v="a. Solicitar las certificaciones y reconocimiento por parte del IGAC, Curaduría Urbana, IPCC; de las construcciones y mejora del inmueble en cuestión, para la protocolización de las escrituras respectivas.   "/>
    <s v=" Escritura Pública del bien inmueble."/>
    <n v="1"/>
    <d v="2015-10-01T00:00:00"/>
    <d v="2016-09-30T00:00:00"/>
    <n v="52.1"/>
    <m/>
    <n v="0"/>
    <n v="0"/>
    <n v="0"/>
    <n v="52.1"/>
    <m/>
    <m/>
  </r>
  <r>
    <x v="192"/>
    <s v="BOLIVAR"/>
    <x v="5"/>
    <s v="Hallazgo No. 10.   BOLIVAR  Con presunta incidencia Administrativa. Propiedad, Planta y Equipo:_x000a__x000a__x000a_b. En  la  cuenta 164027,   Edificaciones    pendientes   de  Legalizar,   con  saldo  de $3.072,03    millones,   han   sido   legalizados    $2.999,21    millones.   faltando   por protocolizar las placas  identificada   con  el N° 193715  por $70,99  millones  y la placa 193717    por  valor   de  $1,83   millones,   para  finalizar   este   acto  falta   la expedición  de  la resolución  por parte ,del IGAC  la' cual tiene  un valor  de $0,07 millones  el cual deberá  pagarla el ICBF._x000a__x000a__x000a_"/>
    <m/>
    <s v="b. Seguimiento permanente a los procesos de legalización en los bienes del instituto "/>
    <s v="b. Solicitar al Grupo de Infraestructura de la Dirección Administrativa en Sede Nacional, la documentación que sirva de soporte probatorio de los recursos asignados que permitan legalizar estos bienes.            Solicitar a la Dirección Financiera los documentos que identifiquen la obra o convenio que se realizó en el inmueble, para su legalización      "/>
    <s v="informes de seguimientos Legalización Bien inmueble_x000a_Soportes Probatorios de los recursos asignados._x000a_ _x000a__x000a_"/>
    <n v="2"/>
    <d v="2015-10-01T00:00:00"/>
    <d v="2016-09-30T00:00:00"/>
    <n v="52.1"/>
    <m/>
    <n v="0"/>
    <n v="0"/>
    <n v="0"/>
    <n v="52.1"/>
    <m/>
    <m/>
  </r>
  <r>
    <x v="193"/>
    <s v="BOLIVAR"/>
    <x v="5"/>
    <s v="Hallazgo No. 14.   BOLIVAR  Con presunta incidencia Administrativa. Otros Activos:_x000a_Las cuentas 192005 y  192006 -  Bienes entregados en Comodato con saldos de $468,49 millones y $1.325,73 millones respectivarnente, fueron verificadas en el aplicativo ERP SEVEN, se encontró que los inmuebles con placas 94724 -  Hogar Infantil Los Girasoles y la Placa 95061 -  Hogar Infantil EI Palomar tienen saldos de Impuestos por cancelar por $27,07 millones, vigencia 2013 y $61,49 millones, de varias vigencias, esta circunstancia lleva consigo el incumplimiento de la clausula Cuarta -  Obligaciones del  Comodatario numeral 3 del  Contrato de  Comodato celebrado entre ICBF y las respectivas Asociaciones de Padres de Familia, tanto del Palomar como de los Girasoles, razón por la cual se recomienda una función de advertencia con el fin de advertir una posible demanda ejecutiva contra el ICBF Regional Bolívar por el no pago de los impuestos antes citados. "/>
    <m/>
    <s v="Seguimiento permanente a los pagos realizados por concepto de Impuestos y servicios publicos domiciliarios a los hoagres infantiles, que permita hacer cumplir las obligaciones de los comodatarios                                                                            "/>
    <s v="1,Solicitar audiencia con los Directores de Hogares Infantiles y de sus  Representates legales, _x000a__x000a_  _x000a__x000a__x000a_                                                                        "/>
    <s v="Informes de seguimiento Hogares infantiles en comodato_x000a__x000a_"/>
    <n v="2"/>
    <d v="2015-10-01T00:00:00"/>
    <d v="2015-12-31T00:00:00"/>
    <n v="13"/>
    <m/>
    <n v="0"/>
    <n v="0"/>
    <n v="0"/>
    <n v="13"/>
    <m/>
    <m/>
  </r>
  <r>
    <x v="193"/>
    <s v="BOLIVAR"/>
    <x v="5"/>
    <s v="Hallazgo No. 14.   BOLIVAR  Con presunta incidencia Administrativa. Otros Activos:_x000a_Las cuentas 192005 y  192006 -  Bienes entregados en Comodato con saldos de $468,49 millones y $1.325,73 millones respectivarnente, fueron verificadas en el aplicativo ERP SEVEN, se encontró que los inmuebles con placas 94724 -  Hogar Infantil Los Girasoles y la Placa 95061 -  Hogar Infantil EI Palomar tienen saldos de Impuestos por cancelar por $27,07 millones, vigencia 2013 y $61,49 millones, de varias vigencias, esta circunstancia lleva consigo el incumplimiento de la clausula Cuarta -  Obligaciones del  Comodatario numeral 3 del  Contrato de  Comodato celebrado entre ICBF y las respectivas Asociaciones de Padres de Familia, tanto del Palomar como de los Girasoles, razón por la cual se recomienda una función de advertencia con el fin de advertir una posible demanda ejecutiva contra el ICBF Regional Bolívar por el no pago de los impuestos antes citados. "/>
    <m/>
    <s v="Realizar la supervisión teniendo en cuenta lo establecido en el contrato en las periodicidades establecidas, donde el supervisor entregue un informe y certifique que el operador esta al día y da cumplimiento a lo pactado si en el comodato "/>
    <s v="2,solicitrales paz y salvo de los pagos de: impuesto predial y servicios publicos domiciliarios.       "/>
    <s v="Recibos de pago y Paz y Salvo"/>
    <n v="2"/>
    <d v="2015-10-01T00:00:00"/>
    <d v="2015-12-31T00:00:00"/>
    <n v="13"/>
    <m/>
    <n v="0"/>
    <n v="0"/>
    <n v="0"/>
    <n v="13"/>
    <m/>
    <m/>
  </r>
  <r>
    <x v="193"/>
    <s v="BOLIVAR"/>
    <x v="5"/>
    <s v="Hallazgo No. 14.   BOLIVAR  Con presunta incidencia Administrativa. Otros Activos:_x000a_Las cuentas 192005 y  192006 -  Bienes entregados en Comodato con saldos de $468,49 millones y $1.325,73 millones respectivarnente, fueron verificadas en el aplicativo ERP SEVEN, se encontró que los inmuebles con placas 94724 -  Hogar Infantil Los Girasoles y la Placa 95061 -  Hogar Infantil EI Palomar tienen saldos de Impuestos por cancelar por $27,07 millones, vigencia 2013 y $61,49 millones, de varias vigencias, esta circunstancia lleva consigo el incumplimiento de la clausula Cuarta -  Obligaciones del  Comodatario numeral 3 del  Contrato de  Comodato celebrado entre ICBF y las respectivas Asociaciones de Padres de Familia, tanto del Palomar como de los Girasoles, razón por la cual se recomienda una función de advertencia con el fin de advertir una posible demanda ejecutiva contra el ICBF Regional Bolívar por el no pago de los impuestos antes citados. "/>
    <m/>
    <m/>
    <s v="3. Requerir a los Representantes Legales y Directores de Hogares Infantiles, el cumplimiento de esta obligación."/>
    <s v="Oficio radicado de Supervisor de Contrato"/>
    <n v="7"/>
    <d v="2015-10-01T00:00:00"/>
    <d v="2015-12-31T00:00:00"/>
    <n v="13"/>
    <m/>
    <n v="0"/>
    <n v="0"/>
    <n v="0"/>
    <n v="13"/>
    <m/>
    <m/>
  </r>
  <r>
    <x v="193"/>
    <s v="BOLIVAR"/>
    <x v="5"/>
    <s v="Hallazgo No. 14.   BOLIVAR  Con presunta incidencia Administrativa. Otros Activos:_x000a_Las cuentas 192005 y  192006 -  Bienes entregados en Comodato con saldos de $468,49 millones y $1.325,73 millones respectivarnente, fueron verificadas en el aplicativo ERP SEVEN, se encontró que los inmuebles con placas 94724 -  Hogar Infantil Los Girasoles y la Placa 95061 -  Hogar Infantil EI Palomar tienen saldos de Impuestos por cancelar por $27,07 millones, vigencia 2013 y $61,49 millones, de varias vigencias, esta circunstancia lleva consigo el incumplimiento de la clausula Cuarta -  Obligaciones del  Comodatario numeral 3 del  Contrato de  Comodato celebrado entre ICBF y las respectivas Asociaciones de Padres de Familia, tanto del Palomar como de los Girasoles, razón por la cual se recomienda una función de advertencia con el fin de advertir una posible demanda ejecutiva contra el ICBF Regional Bolívar por el no pago de los impuestos antes citados. "/>
    <m/>
    <m/>
    <s v="4. Adelantar las acciones jurídicas que sean necesarias, si hay incumplimiento en lo pactado"/>
    <s v="Procesos adelantados por incumplimiento. "/>
    <n v="1"/>
    <d v="2015-10-01T00:00:00"/>
    <d v="2015-12-31T00:00:00"/>
    <n v="13"/>
    <m/>
    <n v="0"/>
    <n v="0"/>
    <n v="0"/>
    <n v="13"/>
    <m/>
    <m/>
  </r>
  <r>
    <x v="194"/>
    <s v="BOLIVAR"/>
    <x v="5"/>
    <s v="Hallazgo No. 35.   BOLIVAR  Con presunta incidencia Disciplinaria. Constitución de Reservas Presupuestales: _x000a__x000a_AI cierre de la vigencia fiscal cada órgano constituirá las reservas presupuestales con los c. Las reservas presupuestales solo podrán utilizarse para cancelar los compromisos que les dieron origen.                                       Para la vigencia del año 2013, el Instituto Colombiano Bienestar Familiar Regional Bolívar, constituyó reservas presupuestales por $761,47 millones,  cuando estas no debieron constituirse sino en casos excepcionales dentro de la ejecución presupuestal y  cumplir  con  los  requisitos  previstos  en  la  Ley, situación  que conlleva a costos administrativos y costos de oportunidad que podrían constituir desvíos de recursos y daño patrimonial al Estado._x000a__x000a__x000a_"/>
    <m/>
    <s v="Cumplir con los requisitos previstos en la ley para la constitucion de reservas"/>
    <s v="Anexar los contratos en ejecución  "/>
    <s v="Reservas constitidas . "/>
    <n v="2"/>
    <d v="2015-10-01T00:00:00"/>
    <d v="2016-09-30T00:00:00"/>
    <n v="52.1"/>
    <m/>
    <n v="0"/>
    <n v="0"/>
    <n v="0"/>
    <n v="52.1"/>
    <m/>
    <m/>
  </r>
  <r>
    <x v="195"/>
    <s v="BOLIVAR"/>
    <x v="5"/>
    <s v="En el seguimiento realizado a las observaciones de la Cámara de Representantes al ICBF Regional Bolívar, se observó que existen dos inmuebles que no tienen título de propiedad, uno en el Barrio Getsemaní, donde funciona el Hogar Infantil Los Coches y el otro en el municipio de Turbana, donde funciona el Hogar Infantil Dulces Sueños, lo cual fue confirmado por la entidad, sin que haya informado al equipo auditor las acciones adelantadas para obtener los títulos de propiedad de los mismos."/>
    <m/>
    <s v="Adelantar gestiones con el Instituto Geográfico Agustín Codazzi, para establecer que Escrituras existen del predio, solicitar a la Arquidiócesis  levantamiento arquitectónico para verificar los linderos que actualmente pertenecen al Hogar Infantil los Coches.      _x000a_Solicitar a la Direccion Administrativa la revision del caso y  de los tramites de legalizacion de los inmuebles"/>
    <s v="Realizar los trámites de legalización de la propiedad de los inmuebles, de acuerdo con las directrices aportadas por la Sede Nacional.                               "/>
    <s v="Escritura Pública del bien inmueble."/>
    <n v="1"/>
    <d v="2015-10-01T00:00:00"/>
    <d v="2016-09-30T00:00:00"/>
    <n v="52.1"/>
    <m/>
    <n v="0"/>
    <n v="0"/>
    <n v="0"/>
    <n v="52.1"/>
    <m/>
    <m/>
  </r>
  <r>
    <x v="196"/>
    <s v="Regional Bolívar"/>
    <x v="5"/>
    <s v="H68. BOLÍVAR - HOGARES COMUNITARIOS Y CENTROS DE DESARROLLO INTEGRAL (A)_x000a_ _x000a_• Presencia de animales domésticos  _x000a__x000a_ En nueve (9) de los Hogares Comunitarios Bienestar visitados, (ver tabla 28) habitan animales, situación contraria a lo establecido en el lineamiento técnico administrativo de PI, el cual indica que no se permite la presencia de especies animales en estos lugares, situación que genera riesgos para la integridad física de los menores, así mismo, puede conllevar a que se presenten riesgos por enfermedades en los menores a cargo.  Tabla No.  28 Presencia animales doméstícos en HCB  _x000a__x000a_Condiciones de las cocinas de los HCB_x000a__x000a_Cinco (5)de las cocinas de HCB visitadas (ver tabla 29), no presentan condiciones higiénicas apropiadas, para la preparación de los alimentos _x000a_Tabla No. 29. Cocinas en HCB_x000a__x000a_• Cumplimiento de los Requisitos Instalaciones Sanitarias_x000a__x000a_En el Hogar Comunitario Niños del Mañana, del Centro Zonal Carmen de Bolívar, se observó que la casa donde funciona el HCB, no cuenta con un servicio sanitario adecuado para la prestación del servicio a los niños a cargo, es improvisado, no se encuentra limpio, no existe suministro de agua, no cuenta con lava manos. _x000a__x000a_• Manipulación de Alimentos HCB_x000a__x000a_A pesar que las madres comunitarias han recibido capacitación relacionada con manejo de alimentos, la preparación de los mismos, es realizada por una persona diferente, la cual no cuenta con dicha calidad, no se le ha efectuado evaluación de los requisitos y no cuenta con la capacitación relacionada con este tema, así mismo se evidenció que no se emplean los elementos establecidos en los lineamientos técnico administrativos previstos para tal efecto, generándose riesgos que pueden dar lugar a afectar la salud de los niños a cargo. Así mismo, se evidenció en las visitas realizadas, que tres (3) H.C.B., (ver tabla 30) el certificado de manipulación de alimentos de las madres comunitarias, no reposaba dentro de la carpeta de la hoja de vida de la madre comunitaria._x000a_"/>
    <s v="Lo anterior, por falta de supervisión y seguimiento por el ICBF, lo que genera alto riesgo para los menores beneficiarios."/>
    <s v="Reforzar la  Asistencia Tecnica a los Operadores, para cualificar la prestación del servicio."/>
    <s v="Realizar Talleres y Reuniones con los 16 operadores de servicio del CZ Histórico y del CN y  los 31 del CZ De la Virgen y T, sobre  buenas practicas de manipulación de alimentos , factores de riesgos, responsabilidades de la madre comunitaria, contaminación ambiental y manejo adecuado de residuos entre otros temas; donde se estableceran las siguientes acciones: Fecha, horario, objetivos, tematica, actividades a desarrollar, horas aplicadas nombres y firmas de los orientadores o capacitadores y diligenciamiento del formato de asistencia.                                                                                                              "/>
    <s v="Talleres y Reuniones"/>
    <n v="9"/>
    <d v="2015-04-20T00:00:00"/>
    <d v="2015-11-30T00:00:00"/>
    <n v="32"/>
    <m/>
    <n v="0"/>
    <n v="0"/>
    <n v="0"/>
    <n v="32"/>
    <m/>
    <m/>
  </r>
  <r>
    <x v="196"/>
    <s v="Regional Bolívar"/>
    <x v="5"/>
    <s v="H68. BOLÍVAR - HOGARES COMUNITARIOS Y CENTROS DE DESARROLLO INTEGRAL (A)_x000a_ _x000a_• Presencia de animales domésticos  _x000a__x000a_ En nueve (9) de los Hogares Comunitarios Bienestar visitados, (ver tabla 28) habitan animales, situación contraria a lo establecido en el lineamiento técnico administrativo de PI, el cual indica que no se permite la presencia de especies animales en estos lugares, situación que genera riesgos para la integridad física de los menores, así mismo, puede conllevar a que se presenten riesgos por enfermedades en los menores a cargo.  Tabla No.  28 Presencia animales doméstícos en HCB  _x000a__x000a_Condiciones de las cocinas de los HCB_x000a__x000a_Cinco (5)de las cocinas de HCB visitadas (ver tabla 29), no presentan condiciones higiénicas apropiadas, para la preparación de los alimentos _x000a_Tabla No. 29. Cocinas en HCB_x000a__x000a_• Cumplimiento de los Requisitos Instalaciones Sanitarias_x000a__x000a_En el Hogar Comunitario Niños del Mañana, del Centro Zonal Carmen de Bolívar, se observó que la casa donde funciona el HCB, no cuenta con un servicio sanitario adecuado para la prestación del servicio a los niños a cargo, es improvisado, no se encuentra limpio, no existe suministro de agua, no cuenta con lava manos. _x000a__x000a_• Manipulación de Alimentos HCB_x000a__x000a_A pesar que las madres comunitarias han recibido capacitación relacionada con manejo de alimentos, la preparación de los mismos, es realizada por una persona diferente, la cual no cuenta con dicha calidad, no se le ha efectuado evaluación de los requisitos y no cuenta con la capacitación relacionada con este tema, así mismo se evidenció que no se emplean los elementos establecidos en los lineamientos técnico administrativos previstos para tal efecto, generándose riesgos que pueden dar lugar a afectar la salud de los niños a cargo. Así mismo, se evidenció en las visitas realizadas, que tres (3) H.C.B., (ver tabla 30) el certificado de manipulación de alimentos de las madres comunitarias, no reposaba dentro de la carpeta de la hoja de vida de la madre comunitaria._x000a_"/>
    <s v="Lo anterior, por falta de supervisión y seguimiento por el ICBF, lo que genera alto riesgo para los menores beneficiarios."/>
    <s v="Reforzar la  Asistencia Tecnica a los Operadores, para cualificar la prestación del servicio."/>
    <s v="Establecer Planes de Mejoramiento, hacer Seguimiento y evidenciar correctivos en las unidades donde se presta el servicio en cuanto a: Mesones, pisos, paredes y areas de la cocina y servicios sanitarios."/>
    <s v="El Plan de Mejoramiento después de la visita de supervisión"/>
    <n v="15"/>
    <d v="2015-04-20T00:00:00"/>
    <d v="2015-11-30T00:00:00"/>
    <n v="32"/>
    <m/>
    <n v="0"/>
    <n v="0"/>
    <n v="0"/>
    <n v="32"/>
    <m/>
    <m/>
  </r>
  <r>
    <x v="196"/>
    <s v="Regional Bolívar"/>
    <x v="5"/>
    <s v="H68. BOLÍVAR - HOGARES COMUNITARIOS Y CENTROS DE DESARROLLO INTEGRAL (A)_x000a_ _x000a_• Presencia de animales domésticos  _x000a__x000a_ En nueve (9) de los Hogares Comunitarios Bienestar visitados, (ver tabla 28) habitan animales, situación contraria a lo establecido en el lineamiento técnico administrativo de PI, el cual indica que no se permite la presencia de especies animales en estos lugares, situación que genera riesgos para la integridad física de los menores, así mismo, puede conllevar a que se presenten riesgos por enfermedades en los menores a cargo.  Tabla No.  28 Presencia animales doméstícos en HCB  _x000a__x000a_Condiciones de las cocinas de los HCB_x000a__x000a_Cinco (5)de las cocinas de HCB visitadas (ver tabla 29), no presentan condiciones higiénicas apropiadas, para la preparación de los alimentos _x000a_Tabla No. 29. Cocinas en HCB_x000a__x000a_• Cumplimiento de los Requisitos Instalaciones Sanitarias_x000a__x000a_En el Hogar Comunitario Niños del Mañana, del Centro Zonal Carmen de Bolívar, se observó que la casa donde funciona el HCB, no cuenta con un servicio sanitario adecuado para la prestación del servicio a los niños a cargo, es improvisado, no se encuentra limpio, no existe suministro de agua, no cuenta con lava manos. _x000a__x000a_• Manipulación de Alimentos HCB_x000a__x000a_A pesar que las madres comunitarias han recibido capacitación relacionada con manejo de alimentos, la preparación de los mismos, es realizada por una persona diferente, la cual no cuenta con dicha calidad, no se le ha efectuado evaluación de los requisitos y no cuenta con la capacitación relacionada con este tema, así mismo se evidenció que no se emplean los elementos establecidos en los lineamientos técnico administrativos previstos para tal efecto, generándose riesgos que pueden dar lugar a afectar la salud de los niños a cargo. Así mismo, se evidenció en las visitas realizadas, que tres (3) H.C.B., (ver tabla 30) el certificado de manipulación de alimentos de las madres comunitarias, no reposaba dentro de la carpeta de la hoja de vida de la madre comunitaria._x000a_"/>
    <s v="Lo anterior, por falta de supervisión y seguimiento por el ICBF, lo que genera alto riesgo para los menores beneficiarios."/>
    <s v="Reforzar la  Asistencia Tecnica a los Operadores, para cualificar la prestación del servicio."/>
    <s v="Se coordinará  con la entidad sanitaria competente  del Distrito y del Departamento la certificación en manipulación de alimentos a las madres comunitarias y que este soporte haga parte de las anexos de las hojas de vida de cada una de ellas, a lo que se hará seguimiento a través del equipo de supervisión."/>
    <s v="Certificaciones en Manipulación de Alimentos."/>
    <n v="50"/>
    <d v="2015-10-01T00:00:00"/>
    <d v="2016-09-30T00:00:00"/>
    <n v="52.1"/>
    <m/>
    <n v="0"/>
    <n v="0"/>
    <n v="0"/>
    <n v="52.1"/>
    <m/>
    <m/>
  </r>
  <r>
    <x v="197"/>
    <s v="Regional Bolívar"/>
    <x v="5"/>
    <s v=" Continuación_x000a__x000a_• Planeador de Actividades Madres HCB_x000a__x000a_ _x000a_En cuatro (4) de los HCB visitados, (ver tabla 31) se evidenció que el planeador de actividades pedagógicas, no se encontraba actualizado, situación contraria a lo establecido en el lineamiento técnico.  Tabla N° 31 Planeador de Actividades en HCB_x000a__x000a_ "/>
    <s v=" "/>
    <s v="Realizar  reuniones con  madres comunitarias, para establecer las razones del no diligenciamiento y actualización del Planeador de Actividades Pedagógicas. De esta manera  se buscara la mejor   herramienta para afianzar y perfeccionar aquellas  debilidades que estan presentando  a la hora de tramitar y planificar estas actividades."/>
    <s v="Se llevara a cabo un acompañamiento general  y personalizado, donde se les ayude  a las madres comunitarias, en la planeación, actualización y diseño de las actividades pedagógicas; estas capacitaciones se realizaran con el objetivo de alcanzar las metas que se desean obtener para el desarrollo de los niños y niñas, logrando de esta manera una niñez formada y educada. "/>
    <s v="Asociaciones de HCB del CZ Histórico y del Caribe Norte"/>
    <n v="4"/>
    <d v="2015-10-01T00:00:00"/>
    <d v="2016-09-30T00:00:00"/>
    <n v="52.1"/>
    <m/>
    <n v="0"/>
    <n v="0"/>
    <n v="0"/>
    <n v="52.1"/>
    <m/>
    <m/>
  </r>
  <r>
    <x v="198"/>
    <s v="Regional Bolívar"/>
    <x v="5"/>
    <s v="H113. BOLíVAR. MECANISMOS DE CONTROL INTERNO (A)_x000a_ _x000a_Formatos de control_x000a__x000a_Los formatos empleados por los diferentes operadores para evidenciar el cumplimientos de los compromisos, no se encuentran estandarizadas, en el caso de las planillas de asistencia a las capacitaciones, en algunos casos, no contiene detalles como fecha de realización, horario, temática, actividades a desarrollar, objetivos, horas aplicadas, nombre y firma del capacitador._x000a_El formato para la calificación del cumplimiento de las obligaciones estándares del contrato de HCB, registra unos porcentajes de avance, no obstante, los mismos no corresponden a criterios técnicos específicos, observándose que los mismos son asignados de manera cualitativa, situación que no permite medir de manera acertada el porcentaje de avance de estas actividades._x000a_Los planeadores empleados por las Madres de los HCB, para el desarrollo de sus labores, no se encuentran estandarizados, en algunos casos se hacen anotaciones que posteriormente se mandan a transcribir, se emplean cuadernos que se llevan en forma manual y en otras oportunidades se emplea un cuadernillo o cartilla que se expide sobre el tema, situación que impide realizar un seguimiento acertado sobre las actividades pedagógicas que debe adelantar la Madre Comunitaria_x000a_Las planillas de entrega de Bienestarina, observadas en los HCB, no se 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_x000a__x000a__x000a__x000a_"/>
    <m/>
    <s v="Capacitación a Operadores sobre el USO y Diligenciamiento adecuado de los Formatos establecidos para el programa HCB: Planillas de asistencia a capacitaciones y Planillas de entrega de Bienestarina._x000a__x000a__x000a_"/>
    <s v="Realizar una capacitacion en el mejoramiento del uso adecuado de los formatos, donde se establezcan los compromisos correspondientes, con la finalidad de mejorar aquellas debilidades que fueron encontrandas._x000a__x000a_"/>
    <s v="Capacitación a 47 Operadores de los CZ Histórico y del Caribe Norte(16)  y De la Virgen y Turístico(31)_x000a__x000a__x000a_"/>
    <n v="2"/>
    <d v="2015-10-01T00:00:00"/>
    <d v="2016-09-30T00:00:00"/>
    <n v="52.1"/>
    <m/>
    <n v="0"/>
    <n v="0"/>
    <n v="0"/>
    <n v="52.1"/>
    <m/>
    <m/>
  </r>
  <r>
    <x v="198"/>
    <s v="Regional Bolívar"/>
    <x v="5"/>
    <s v="Continuación.._x000a__x000a_Medidas de Seguridad de los HCB_x000a__x000a_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_x000a__x000a_En la visita realizada al Hogar Comunitario Person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_x000a__x000a_En dos (2) HCB visitados, no se evidenció caneca con tapa para la recolección de basura, situación que genera riesgos en la manipulación de los desechos que se generan, a fin de evitar la contaminación de los alimentos y de las superficies de potencial contacto con el mismo._x000a__x000a_Frecuencia de la Supervisión_x000a__x000a_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_x000a__x000a_Cobertura_x000a__x000a_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la totalidad de los menores, sin embargo no se encontró excusa por la inasistencia, situación que evidencia deficiencias de control y seguimiento, generando falta de eficiencia en el programa brindado, dado que los recursos que se invierten no logran su total propósito._x000a_"/>
    <m/>
    <s v="Revisar con los Operadores de Servicio, las condiciones de seguridad de las viviendas donde funcionan los HCB y el manejo adecuado de residuos._x000a__x000a_Con el Equipo de Supervisión para los programas de PI con que Cuenta la Regional para la Vigencia 2015, se realizarán visitas sostenidas, en las cuales se verificará la cobertura real atendida en las unidades de servicios."/>
    <s v="Se realizaran Visitas a HCB y se brindará  asistencia tecnica a los operadores del servicio, sobre el seguimiento a las condiciones de seguridad de las viviendas, factores de riesgos, responsabilidades de las Madres Comunitarias, contaminación ambiental y manejo adecuado de residuos, y en la importacnia de generar ambientes sanos y seguros.                                                                   Se realizarán visitas de Supervisión a las unidades de Servicio de HCB, verificando entre otros la cobertura real atendida en las mismas.                                                                                             "/>
    <s v="Visitas a HCB  y Asistencia Técnica a Operadores                                                       Visitas de Supervisión a HCB"/>
    <n v="16"/>
    <d v="2015-04-20T00:00:00"/>
    <d v="2015-11-30T00:00:00"/>
    <n v="32"/>
    <m/>
    <n v="0"/>
    <n v="0"/>
    <n v="0"/>
    <n v="32"/>
    <m/>
    <m/>
  </r>
  <r>
    <x v="199"/>
    <s v="Regional Bolívar"/>
    <x v="5"/>
    <s v="H120. BOLíVAR _x000a_ _x000a_Los expedientes de los contratos revisados presentan deficiencias en su organización, es pertinente señalar que en los Centros Zonales de La virgen y Turístico, Industrial de la Bahía, Mompox, Magangué, se lleva de manera agrupada por actividades, así mismo, se observó que no reposa la totalidad de la información relativa al desarrollo del contrato, no se encuentran foliados, ni contienen la tabla de inventario documental, lo anterior por la falta de gestión aplicada por parte de la Regional ICBF en materia de organización de archivos, situación que impide preservar la unidad documental y dificulta el acceso a los usuarios y no permite visualizar los registros del cumplimiento de las obligaciones a cargo de los operadores._x000a_"/>
    <s v="Lo anterior se presenta por deficiencias en la gestión documental, e inobservancia de las cláusulas de los contratos, dificulta la trazabilidad del proceso precontractual, contractual y de supervisión, afecta la confiabilidad, limita el acceso a la Información y dificulta la conservación de documentos soporte de la gestión contractual. Hallazgo con traslado al Archivo General de la Nación."/>
    <s v="Socializar con los Coordinadores de los CZ sobre la necesidad y conveniencia de mantener organizadas las copias de los expedientes de los contratos, que reposan en el Centro Zonal, con el fin de facilitar la trazabilidad del proceso precontractual y contractual.  Realizar seguimientos periodicos al cumplimiento de este compromiso"/>
    <s v="Enviar comunicación via correo electrónico a los Coordinadores de los Centros Zonales de la Regional, sobre la necesidad de mantener organizadas las carpetas con los documentos de los contratos de aportes.                                                                 En las visitas de Asistencia Técnica y/o supervisión que se realizarán  a los Centros Zonales, verificar que tengan organizadas las carpetas correspondientes a los contratos."/>
    <s v="Correo electronico enviado a los Coordinadores de los CZ,  Acta de Asistencia Técnica y/o Supervisión"/>
    <n v="9"/>
    <d v="2015-10-01T00:00:00"/>
    <d v="2016-09-30T00:00:00"/>
    <n v="52.1"/>
    <m/>
    <n v="0"/>
    <n v="0"/>
    <n v="0"/>
    <n v="52.1"/>
    <m/>
    <m/>
  </r>
  <r>
    <x v="200"/>
    <s v="REGIONAL BOYACA"/>
    <x v="6"/>
    <s v="Hallazgo No. 102. Municipio de Panqueba-ICBF. Boyacá (A,D,F)_x000a__x000a_Construcción de Desarrollo Infantil en el Municipio de Panqueba: se observa falta de seguimiento en la ejecución de la obra por parte de la interventoría y el supervisor,lo que se refleja en fallas constructivas que no permiten una operación optima de la infraestructura. _x000a_La obra presenta irregularidades técnicas en la etapa 1 construcción del CDI entre las cuales encontramos: no sirve la red eléctrica, el desnivel del suelo inunda las aulas de los niños, se presenta patologías de humedad en la gran mayoría de la edificación, están mal instaladas las puertas, no hay puertas en los baños para los niños, faltan accesorios eléctricos e hidráulicos, faltan los accesorios para el baño de discapacitados, no funcionan las bombas._x000a_Mediante informes de interventoría se observa la falta de seguimiento especialmente en temas relacionados con los ensayos y puestas en funcionamiento a las instalaciones eléctricas, hidráulicas, sanitarias y ensayos de concreto. en el proceso constructivo no se evidencio cumplimiento a los diferentes ensayos establecidos en la NSR, Código Retie y el Código de Fontanería y algunos Lineamientos del Guía de Ejecución de Infraestructura Jardines Infantiles para la Atención a la Primera Infancia como la altura de los enchapes y la no instalación de las puertas de los niños y niñas.por otra parte en el informe de Interventoría no se evidencia la realización de las respectivas pruebas de funcionamiento de los sistemas hidrosanitarios, hidráulico y eléctrico, no obstante la interventoría y la supervisión por parte de Comfaboy las recibió a entera satisfacción y se efectuó el respectivo pago al contratista. La mampostería en general presenta humedad a nivel del piso y a nivel de la cubierta, así como en la parte inferior a nivel del piso. _x000a_En el caso de las aulas que se encuentra junto a los baños de niños, la humedad se presenta por la falta de impermeabilización de las vigas-canal y los tanques de almacenamiento de agua subterráneos;  En la zona del comedor cuando llueve se inunda debido a que la cubierta quedo muy a ras del muro y esto permite la entrada de agua al comedor.  En el patio central se presentan distintas irregularidades como lo son: No se cuenta con la totalidad de las barandas perimetrales haciendo falta una de estas, las barandas que se encuentran en el patio no están instaladas simplemente están sobrepuestas en el sitio donde deberían quedar y el drenaje en general del patio es deficiente y se están presentado humedades en el perímetro de este, las cuales afectan a las aulas que se encuentran a sus costados y la cubierta en policarbonato queda muy corta respecto a la pared, lo cual ocasiona entrada de agua cuando llueve.  Las puertas en madera no se terminaron de instalar, haciendo falta para esto la colocación de los tapa luces y la chapa de una puerta de servicio se encuentra incompleta. En el aula de gateadores hace falta una sección de la ventana principal._x000a_En la red eléctrica interna se evidencian cajas de distribución sin tapa tanto a nivel de la cubierta como a nivel del piso, al no tener conocimiento de las pruebas realizadas a las redes internas no se puede asegurar si estas funcionan correctamente._x000a_Las bombas eléctricas del sistema de almacenamiento de agua subterránea no cuentan con los accesorios auxiliares para su conexión y funcionamiento además estas no tienen la debida protección, la interventoría no comprobó el funcionamiento de las bombas ni lo reporta en los informes de interventoría."/>
    <m/>
    <s v="Adelantar  actividades de acompañamiento y seguimiento, de conformidad con las capacidades técnicas de la  Regional, a la utilización de la infraestructura del CDI Panqueba, con el fin de reportar a la Sede de la Dirección General - Área de Infraestructura,  situaciones de irregularidad  en  la obra física._x000a__x000a_Gestionar ante la la Direcció Administrativa, Grupo de Infraestructura para que adelante las acciones a que haya lugar para superar el hallazgo. _x000a__x000a__x000a_"/>
    <s v="Notificar el hallazgo a la Dirección Administrativa solicitando se evalue la situación de las condiciones actuales de la infraestructura y se adelanten las acciones tendientes a subsanar los hallazgos en caso de persistir. _x000a__x000a_"/>
    <s v="Comunicación"/>
    <n v="1"/>
    <d v="2015-10-15T00:00:00"/>
    <d v="2015-10-31T00:00:00"/>
    <n v="2.2999999999999998"/>
    <m/>
    <n v="0"/>
    <n v="0"/>
    <n v="0"/>
    <n v="2.2999999999999998"/>
    <m/>
    <m/>
  </r>
  <r>
    <x v="200"/>
    <s v="REGIONAL BOYACA"/>
    <x v="6"/>
    <s v="Hallazgo No. 102. Municipio de Panqueba-ICBF. Boyacá (A,D,F)_x000a__x000a_Construcción de Desarrollo Infantil en el Municipio de Panqueba: se observa falta de seguimiento en la ejecución de la obra por parte de la interventoría y el supervisor,lo que se refleja en fallas constructivas que no permiten una operación optima de la infraestructura. _x000a_La obra presenta irregularidades técnicas en la etapa 1 construcción del CDI entre las cuales encontramos: no sirve la red eléctrica, el desnivel del suelo inunda las aulas de los niños, se presenta patologías de humedad en la gran mayoría de la edificación, están mal instaladas las puertas, no hay puertas en los baños para los niños, faltan accesorios eléctricos e hidráulicos, faltan los accesorios para el baño de discapacitados, no funcionan las bombas._x000a_Mediante informes de interventoría se observa la falta de seguimiento especialmente en temas relacionados con los ensayos y puestas en funcionamiento a las instalaciones eléctricas, hidráulicas, sanitarias y ensayos de concreto. en el proceso constructivo no se evidencio cumplimiento a los diferentes ensayos establecidos en la NSR, Código Retie y el Código de Fontanería y algunos Lineamientos del Guía de Ejecución de Infraestructura Jardines Infantiles para la Atención a la Primera Infancia como la altura de los enchapes y la no instalación de las puertas de los niños y niñas.por otra parte en el informe de Interventoría no se evidencia la realización de las respectivas pruebas de funcionamiento de los sistemas hidrosanitarios, hidráulico y eléctrico, no obstante la interventoría y la supervisión por parte de Comfaboy las recibió a entera satisfacción y se efectuó el respectivo pago al contratista. La mampostería en general presenta humedad a nivel del piso y a nivel de la cubierta, así como en la parte inferior a nivel del piso. _x000a_En el caso de las aulas que se encuentra junto a los baños de niños, la humedad se presenta por la falta de impermeabilización de las vigas-canal y los tanques de almacenamiento de agua subterráneos;  En la zona del comedor cuando llueve se inunda debido a que la cubierta quedo muy a ras del muro y esto permite la entrada de agua al comedor.  En el patio central se presentan distintas irregularidades como lo son: No se cuenta con la totalidad de las barandas perimetrales haciendo falta una de estas, las barandas que se encuentran en el patio no están instaladas simplemente están sobrepuestas en el sitio donde deberían quedar y el drenaje en general del patio es deficiente y se están presentado humedades en el perímetro de este, las cuales afectan a las aulas que se encuentran a sus costados y la cubierta en policarbonato queda muy corta respecto a la pared, lo cual ocasiona entrada de agua cuando llueve.  Las puertas en madera no se terminaron de instalar, haciendo falta para esto la colocación de los tapa luces y la chapa de una puerta de servicio se encuentra incompleta. En el aula de gateadores hace falta una sección de la ventana principal._x000a_En la red eléctrica interna se evidencian cajas de distribución sin tapa tanto a nivel de la cubierta como a nivel del piso, al no tener conocimiento de las pruebas realizadas a las redes internas no se puede asegurar si estas funcionan correctamente._x000a_Las bombas eléctricas del sistema de almacenamiento de agua subterránea no cuentan con los accesorios auxiliares para su conexión y funcionamiento además estas no tienen la debida protección, la interventoría no comprobó el funcionamiento de las bombas ni lo reporta en los informes de interventoría."/>
    <m/>
    <s v="Adelantar gestiones ante COMFABOY y los municipios de Panqueba, El Espino, Guacamayas, El Cocuy   buscando  el funcionamiento del CDI como quedó previsto en el Convenio 089  y mantener comunicada a la Dirección de Primera Infancia de la Sede de la Dirección General, frente a los resultados de esta gestión, a fin de tomar decisiones conjuntas para la operación del Programa  en Panqueba._x000a__x000a_Una vez certificado por parte de la Dirección Administrativa las condiciones adecuadas del inmueble, convocar al Comité operativo del convenio para evaluar las condiciones para implementar el servicio. "/>
    <s v="Una vez certificado por parte de la Dirección Administrativa las condiciones adecuadas del inmueble, convocar al Comité operativo del convenio para evaluar las condiciones para implementar el servicio. _x000a__x000a__x000a_CONSIDERAR REVISAR EL TEMA CON LA DIRECCION DE PRIMERA INFANCIA, EN LA MEDIDA QUE SE SI SE INICIO LA OBRA ERA PORQUE EXISTÍA UNA NECESIDAD, PARA DEFINIR ACCIONES DE ATENCIÓN DE ESA NECESIDAD_x000a__x000a_"/>
    <s v="Acta Comité Operativo"/>
    <n v="1"/>
    <d v="2015-11-01T00:00:00"/>
    <d v="2016-03-31T00:00:00"/>
    <n v="21.6"/>
    <m/>
    <n v="0"/>
    <n v="0"/>
    <n v="0"/>
    <n v="21.6"/>
    <m/>
    <m/>
  </r>
  <r>
    <x v="200"/>
    <s v="REGIONAL BOYACA"/>
    <x v="6"/>
    <s v="Hallazgo No. 102. Municipio de Panqueba-ICBF. Boyacá (A,D,F)... continuación_x000a__x000a__x000a_La operación del Hogar según el convenio 089 del 2010 corresponde a la Caja de Compensación Familiar de Boyacá con asesoría y acompañamiento del ICBF, sin embargo no se ha implementado los diferentes programas de bienestar para mejorar las condiciones de bienestar de la primera Infancia del Municipio de Panqueba. La dotación se encuentra almacenada y no se utilizando, razón por la cual no se está mejorando las condiciones de la primera infancia del Municipio._x000a__x000a_Según el convenio de Cooperación y Aporte 089 del 2010 suscrito entre el Instituto Colombiano de Bienestar Familiar, El Municipio de Panqueba, El Departamento de Boyacá y la Caja de Compensación Familiar de Boyacá – COMFABOY, en la cláusula segunda, parágrafo tercero: “ Una vez terminada la infraestructura, el Municipio se encargara del sostenimiento del mismo en lo referente a servicios públicos, mantenimiento y vigilancia; la CAJA se encargará del sostenimiento en lo referente a personal pedagógico y administrativo, bajo lineamientos previamente definidos, con los recursos que el Fondo de Atención Integral a la niñez “ …. En la visita no se evidencio el aporte de la CAJA en cuanto al personal pedagógico y administrativo por otra parte la operación y cumplimiento de la FASE 2 del CDI no se está cumpliendo según el convenio._x000a_La Dotación fue entregada por COMFABOY al Municipio de Panqueba con Acta No. 001 del 13 de Noviembre del 2012, esta se encuentra almacenada en una aula del Centro de Desarrollo Infantil sin prestar ninguna función por la falta de personal administrativo y pedagógico, habiendo transcurrido más de un año de estar guardado dicho material con el riesgo que se pueda deteriorar con el paso del tiempo._x000a__x000a__x000a__x000a__x000a__x000a_"/>
    <m/>
    <s v="Adelantar gestiones ante COMFABOY y los municipios de Panqueba, El Espino, Guacamayas, El Cocuy   buscando  el funcionamiento del CDI como quedó previsto en el Convenio 089  y mantener comunicada a la Dirección de Primera Infancia de la Sede de la Dirección General, frente a los resultados de esta gestión, a fin de tomar decisiones conjuntas para la operación del Programa  en Panqueba_x000a__x000a_Adelantar gestiones ante COMFABOY y el  municipio de Panqueba  buscando  el funcionamiento del CDI como quedó previsto en el Convenio 089 .  _x000a_"/>
    <s v="Solicitar a la Dirección Administrativa  que ceritifique si la condiciones del inmueble están adecuadas para operar el CDI._x000a__x000a__x000a__x000a__x000a__x000a_"/>
    <s v="Certificación_x000a_"/>
    <n v="1"/>
    <d v="2015-10-15T00:00:00"/>
    <d v="2015-11-15T00:00:00"/>
    <n v="4.4000000000000004"/>
    <m/>
    <n v="0"/>
    <n v="0"/>
    <n v="0"/>
    <n v="4.4000000000000004"/>
    <m/>
    <m/>
  </r>
  <r>
    <x v="200"/>
    <s v="REGIONAL BOYACA"/>
    <x v="6"/>
    <s v="Hallazgo No. 102. Municipio de Panqueba-ICBF. Boyacá (A,D,F)... continuación_x000a__x000a__x000a_La operación del Hogar según el convenio 089 del 2010 corresponde a la Caja de Compensación Familiar de Boyacá con asesoría y acompañamiento del ICBF, sin embargo no se ha implementado los diferentes programas de bienestar para mejorar las condiciones de bienestar de la primera Infancia del Municipio de Panqueba. La dotación se encuentra almacenada y no se utilizando, razón por la cual no se está mejorando las condiciones de la primera infancia del Municipio._x000a__x000a_Según el convenio de Cooperación y Aporte 089 del 2010 suscrito entre el Instituto Colombiano de Bienestar Familiar, El Municipio de Panqueba, El Departamento de Boyacá y la Caja de Compensación Familiar de Boyacá – COMFABOY, en la cláusula segunda, parágrafo tercero: “ Una vez terminada la infraestructura, el Municipio se encargara del sostenimiento del mismo en lo referente a servicios públicos, mantenimiento y vigilancia; la CAJA se encargará del sostenimiento en lo referente a personal pedagógico y administrativo, bajo lineamientos previamente definidos, con los recursos que el Fondo de Atención Integral a la niñez “ …. En la visita no se evidencio el aporte de la CAJA en cuanto al personal pedagógico y administrativo por otra parte la operación y cumplimiento de la FASE 2 del CDI no se está cumpliendo según el convenio._x000a_La Dotación fue entregada por COMFABOY al Municipio de Panqueba con Acta No. 001 del 13 de Noviembre del 2012, esta se encuentra almacenada en una aula del Centro de Desarrollo Infantil sin prestar ninguna función por la falta de personal administrativo y pedagógico, habiendo transcurrido más de un año de estar guardado dicho material con el riesgo que se pueda deteriorar con el paso del tiempo._x000a__x000a__x000a__x000a__x000a__x000a_"/>
    <m/>
    <s v="Adelantar gestiones ante COMFABOY y los municipios de Panqueba, El Espino, Guacamayas, El Cocuy   buscando  el funcionamiento del CDI como quedó previsto en el Convenio 089  y mantener comunicada a la Dirección de Primera Infancia de la Sede de la Dirección General, frente a los resultados de esta gestión, a fin de tomar decisiones conjuntas para la operación del Programa  en Panqueba_x000a__x000a_Adelantar gestiones ante COMFABOY y el  municipio de Panqueba  buscando  el funcionamiento del CDI como quedó previsto en el Convenio 089 .  _x000a_"/>
    <s v="Hacer siguimiento al uso de la dotación."/>
    <s v="Informe de seguimiento"/>
    <n v="1"/>
    <d v="2015-10-15T00:00:00"/>
    <d v="2015-11-15T00:00:00"/>
    <n v="4.4000000000000004"/>
    <m/>
    <n v="0"/>
    <n v="0"/>
    <n v="0"/>
    <n v="4.4000000000000004"/>
    <m/>
    <m/>
  </r>
  <r>
    <x v="201"/>
    <s v="REGIONAL BOYACA"/>
    <x v="6"/>
    <s v="Hallazgo No. 103. Municipio de Moniquirá-ICBF. Boyacá (A- FA)_x000a_Construcción de un Hogar Agrupado - Zona Urbana – Municipio de Moniquirá, La obra se encuentra suspendida por faltas de recursos, sin embargo se le asignaron recursos del Conpes 162 pero la Administración Municipal no ha adelantado ningún proceso contractual para continuar con la obra. La obra ejecutada correspondiente al 50%,  En la actualidad la estructura se encuentra abandonada y no presta ninguna función, para terminar lo proyectado hace falta la construcción de la batería de baños, un aula, restaurante y cocin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En la visita realizada al sitio de obra se verificó la ejecución de 5 aulas, las cuales presentan deterioro en la red eléctrica, levantamiento de los pisos y vidrios rotos,"/>
    <s v="Lo anterior se debe a que la administración a pesar de disponer de recursos del CONPES 162 de 2013, no ha adelantado ninguna gestión conducente a la terminación de la obra.     "/>
    <s v="Solicitar la intervencion de la Alcaldia de Moniquirá,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
    <s v="Adelantar reunión con la administración municipal a fin de conocer de primera mano el estado actual de las obras, las dificultades y las proyeccciones para puesta en marcha del servicio a primera infancia."/>
    <s v="Acta de reunión"/>
    <n v="1"/>
    <d v="2015-10-15T00:00:00"/>
    <d v="2015-11-30T00:00:00"/>
    <n v="6.6"/>
    <m/>
    <n v="0"/>
    <n v="0"/>
    <n v="0"/>
    <n v="6.6"/>
    <m/>
    <m/>
  </r>
  <r>
    <x v="201"/>
    <s v="REGIONAL BOYACA"/>
    <x v="6"/>
    <s v="Hallazgo No. 103. Municipio de Moniquirá-ICBF. Boyacá (A- FA)_x000a_Construcción de un Hogar Agrupado - Zona Urbana – Municipio de Moniquirá, La obra se encuentra suspendida por faltas de recursos, sin embargo se le asignaron recursos del Conpes 162 pero la Administración Municipal no ha adelantado ningún proceso contractual para continuar con la obra. La obra ejecutada correspondiente al 50%,  En la actualidad la estructura se encuentra abandonada y no presta ninguna función, para terminar lo proyectado hace falta la construcción de la batería de baños, un aula, restaurante y cocin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En la visita realizada al sitio de obra se verificó la ejecución de 5 aulas, las cuales presentan deterioro en la red eléctrica, levantamiento de los pisos y vidrios rotos,"/>
    <s v="Lo anterior se debe a que la administración a pesar de disponer de recursos del CONPES 162 de 2013, no ha adelantado ninguna gestión conducente a la terminación de la obra.     "/>
    <s v="Solicitar la intervencion de la Alcaldia de Moniquirá,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
    <s v="Evaluada la situación y en caso de ser necesario, remitir a organismos de control."/>
    <s v="Comunicación"/>
    <n v="1"/>
    <d v="2015-11-01T00:00:00"/>
    <d v="2015-12-31T00:00:00"/>
    <n v="8.6"/>
    <m/>
    <n v="0"/>
    <n v="0"/>
    <n v="0"/>
    <n v="8.6"/>
    <m/>
    <m/>
  </r>
  <r>
    <x v="202"/>
    <s v="REGIONAL BOYACA"/>
    <x v="6"/>
    <s v="Hallazgo No. 104. Municipio de Sotaquirá-ICBF. Boyacá (A- FA)_x000a_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_x000a__x000a_"/>
    <s v="La administración a pesar de disponer de recursos del CONPES 162 de 2013, no ha adelantado ninguna gestión conducente a la terminación de la obra.     La Administración Municipal no reporta al ICBF Regional Boyacá información sobre la ejecución de los recursos"/>
    <s v="Solicitar la intervencion de la Alcaldia de Sotaquirá,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_x000a__x000a_"/>
    <s v="Adelantar reunión con la administración municipal a fin de conocer de primera mano el estado actual de las obras, las dificultades y las proyeccciones para puesta en marcha del servicio a primera infancia."/>
    <s v="Acta de reunión"/>
    <n v="1"/>
    <d v="2015-10-15T00:00:00"/>
    <d v="2015-11-30T00:00:00"/>
    <n v="6.6"/>
    <m/>
    <n v="0"/>
    <n v="0"/>
    <n v="0"/>
    <n v="6.6"/>
    <m/>
    <m/>
  </r>
  <r>
    <x v="202"/>
    <s v="REGIONAL BOYACA"/>
    <x v="6"/>
    <s v="Hallazgo No. 104. Municipio de Sotaquirá-ICBF. Boyacá (A- FA)_x000a_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_x000a__x000a_"/>
    <s v="La administración a pesar de disponer de recursos del CONPES 162 de 2013, no ha adelantado ninguna gestión conducente a la terminación de la obra.     La Administración Municipal no reporta al ICBF Regional Boyacá información sobre la ejecución de los recursos"/>
    <s v="Solicitar la intervencion de la Alcaldia de Sotaquirá,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_x000a__x000a_"/>
    <s v="Evaluada la situación y en caso de ser necesario, remitir a organismos de control."/>
    <s v="Comunicación"/>
    <n v="1"/>
    <d v="2015-11-01T00:00:00"/>
    <d v="2015-12-31T00:00:00"/>
    <n v="8.6"/>
    <m/>
    <n v="0"/>
    <n v="0"/>
    <n v="0"/>
    <n v="8.6"/>
    <m/>
    <m/>
  </r>
  <r>
    <x v="202"/>
    <s v="REGIONAL BOYACA"/>
    <x v="6"/>
    <s v="Hallazgo No. 105. Municipio de Guateque-ICBF. Boyacá (A-D-IP)_x000a_Construcción de Jardín Infantil (hogar agrupado) - Zona Urbana Municipio de Guateque,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_x000a_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 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_x000a_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 resistente de nuestro país.  Por las consideraciones anteriores se constituye en un hallazgo administrativo con presunta incidencia disciplinaria y se iniciará una indagación preliminar por la Gerencia Departamental."/>
    <s v="Lo anterior se presenta por falta der planeación en cuanto a estudios previos, incumplimiento de las normas sismo resistentes (por no contar con estudio de suelos, ni planos arquitectónicos firmados, entre otros) y del Plan de Ordenamiento Territorial, al igual que falta de supervisión técnica en la ejecución de los contratos. Situación que puede generar patologías de origen geotécnico y estructural, ocasionando inversiones en nuevos estudios y de obras complementarias para la terminación del proyecto. Adicionalmente al encontrarse la obra suspendida y en abandono, existe riesgo de pérdida de recursos invertidos por el deterioro de la misma y no se estaría cumpliendo con el propósito social para la atención a niños y niñas de Primera Infancia. _x000a_"/>
    <s v="Reportar al Alcalde del Municipio con copia a  Sede de la Dirección General, Dirección de Primera Infancia, situaciones que tengan que ver con deficiencias y/o dificultades en la infraestructura y su afectación en la prestación del servicio a la primera infancia_x000a__x000a_Solicitar a la alcaldía de Guateque, la realizacion de los estudios de suelos que la CGR manifiesta y los demas estudios tecnicos requeridos para determinar la viabilidad y termino  de la obra._x000a__x000a_"/>
    <s v="Adelantar reunión con la administración municipal a fin de conocer de primera mano el estado actual de las obras, las dificultades y las proyeccciones para puesta en marcha del servicio a primera infancia."/>
    <s v="Acta de reunión"/>
    <n v="1"/>
    <d v="2015-10-15T00:00:00"/>
    <d v="2015-11-30T00:00:00"/>
    <n v="6.6"/>
    <m/>
    <n v="0"/>
    <n v="0"/>
    <n v="0"/>
    <n v="6.6"/>
    <m/>
    <m/>
  </r>
  <r>
    <x v="202"/>
    <s v="REGIONAL BOYACA"/>
    <x v="6"/>
    <s v="Hallazgo No. 105. Municipio de Guateque-ICBF. Boyacá (A-D-IP)_x000a_Construcción de Jardín Infantil (hogar agrupado) - Zona Urbana Municipio de Guateque,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_x000a_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 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_x000a_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 resistente de nuestro país.  Por las consideraciones anteriores se constituye en un hallazgo administrativo con presunta incidencia disciplinaria y se iniciará una indagación preliminar por la Gerencia Departamental."/>
    <m/>
    <s v="Reportar al Alcalde del Municipio con copia a  Sede de la Dirección General, Dirección de Primera Infancia, situaciones que tengan que ver con deficiencias y/o dificultades en la infraestructura y su afectación en la prestación del servicio a la primera infancia_x000a_Solicitar a la alcaldía de Guateque, la realizacion de los estudios de suelos que la CGR manifiesta y los demas estudios tecnicos requeridos para determinar la viabilidad y termino  de la obra._x000a__x000a_Solicitar la intervencion de la Alcaldia,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_x000a__x000a__x000a__x000a_"/>
    <s v="Evaluada la situación y en caso de ser necesario, remitir a organismos de control."/>
    <s v="Comunicación"/>
    <n v="1"/>
    <d v="2015-11-01T00:00:00"/>
    <d v="2015-12-31T00:00:00"/>
    <n v="8.6"/>
    <m/>
    <n v="0"/>
    <n v="0"/>
    <n v="0"/>
    <n v="8.6"/>
    <m/>
    <m/>
  </r>
  <r>
    <x v="202"/>
    <s v="REGIONAL BOYACA"/>
    <x v="6"/>
    <s v="Hallazgo No. 106. Municipio el Espino-ICBF. Boyacá. (A-FA)_x000a_Compra y Adecuación de inmueble para un Hogar agrupado - Zona Urbana Municipio de El Espino, se encontraron diseños generales, los diseños específicos no son claros y no se ajustan a los lineamientos de la norma de sismo resistencia, sin embargo el inmueble que se adquirió es antiguo para la adecuación del Hogar, su ejecución se encuentra en un 30% de avance, está abandonado y la Contraloría Departamental de Boyacá emitió función de advertencia. El proyecto cuenta con un levantamiento arquitectónico y detalles estructurales, como una parte de la casa es antigua no se cuenta con un estudio de vulnerabilidad sísmica acorde a los lineamientos de la Norma Sismo-Resistente La obra se encuentra suspendida, la Contraloría Departamental de Boyacá emitió Función de Advertencia. La adecuación consta de tres partes una nueva que está en buen estado, y las otras dos en regular estado. En la actualidad la obra está sin prestar ningún servicio. Se realizó el proyecto en seis contratos, dos de suministros de materiales y cuatro contratos de obra, lo ejecutado está acorde a lo liquidado. Con los recursos del Conpes 123 se adquirió dotación, los cuales se están utilizando por los diferentes hogares infantiles del Municipio._x000a_"/>
    <m/>
    <s v="Reportar al Alcalde del Municipio con copia a  Sede de la Dirección General, Dirección de Primera Infancia, situaciones que tengan que ver con deficiencias y/o dificultades en la infraestructura y su afectación en la prestación del servicio a la primera infancia.     Solicitar a la administraciòn del municipio del Espino el cumplimiento de   la Gúia de Infraestructa para Primera Infancia y la terminaciòn de la obra._x000a__x000a_Solicitar la intervencion de la Alcaldia,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_x000a__x000a_"/>
    <s v="Adelantar reunión con la administración municipal a fin de conocer de primera mano el estado actual de las obras, las dificultades y las proyeccciones para puesta en marcha del servicio a primera infancia."/>
    <s v="Acta de reunión"/>
    <n v="1"/>
    <d v="2015-10-15T00:00:00"/>
    <d v="2015-11-30T00:00:00"/>
    <n v="6.6"/>
    <m/>
    <n v="0"/>
    <n v="0"/>
    <n v="0"/>
    <n v="6.6"/>
    <m/>
    <m/>
  </r>
  <r>
    <x v="202"/>
    <s v="REGIONAL BOYACA"/>
    <x v="6"/>
    <s v="Hallazgo No. 106. Municipio el Espino-ICBF. Boyacá. (A-FA)_x000a_Compra y Adecuación de inmueble para un Hogar agrupado - Zona Urbana Municipio de El Espino, se encontraron diseños generales, los diseños específicos no son claros y no se ajustan a los lineamientos de la norma de sismo resistencia, sin embargo el inmueble que se adquirió es antiguo para la adecuación del Hogar, su ejecución se encuentra en un 30% de avance, está abandonado y la Contraloría Departamental de Boyacá emitió función de advertencia. El proyecto cuenta con un levantamiento arquitectónico y detalles estructurales, como una parte de la casa es antigua no se cuenta con un estudio de vulnerabilidad sísmica acorde a los lineamientos de la Norma Sismo-Resistente La obra se encuentra suspendida, la Contraloría Departamental de Boyacá emitió Función de Advertencia. La adecuación consta de tres partes una nueva que está en buen estado, y las otras dos en regular estado. En la actualidad la obra está sin prestar ningún servicio. Se realizó el proyecto en seis contratos, dos de suministros de materiales y cuatro contratos de obra, lo ejecutado está acorde a lo liquidado. Con los recursos del Conpes 123 se adquirió dotación, los cuales se están utilizando por los diferentes hogares infantiles del Municipio._x000a_"/>
    <m/>
    <s v="Reportar al Alcalde del Municipio con copia a  Sede de la Dirección General, Dirección de Primera Infancia, situaciones que tengan que ver con deficiencias y/o dificultades en la infraestructura y su afectación en la prestación del servicio a la primera infancia.     Solicitar a la administraciòn del municipio del Espino el cumplimiento de   la Gúia de Infraestructa para Primera Infancia y la terminaciòn de la obra._x000a__x000a_Solicitar la intervencion de la Alcaldia, a fin de que se terminen las obras iniciadas  con el proposito  de dar este inmueble a la prestacion del Servicio en Hogar Agrupado y dar cumplimiento  a los lineamientos de la Guía de Ejecución de Infraestructura Jardines Infantiles para la Atención a la Primera Infancia y Guía de Transición de Infraestructuras a estándares de Estrategia Cero a Siempre.  De igual forma Informar al Grupo de Infraestructura el inicio de los trabajos de la obra y solicitar asesoria tecnica si se requiere._x000a__x000a_"/>
    <s v="Evaluada la situación y en caso de ser necesario, remitir a organismos de control."/>
    <s v="Comunicación"/>
    <n v="1"/>
    <d v="2015-11-01T00:00:00"/>
    <d v="2015-12-31T00:00:00"/>
    <n v="8.6"/>
    <m/>
    <n v="0"/>
    <n v="0"/>
    <n v="0"/>
    <n v="8.6"/>
    <m/>
    <m/>
  </r>
  <r>
    <x v="203"/>
    <s v="BOYACA"/>
    <x v="6"/>
    <s v="Hallazgo No. 50 Boyacá. Contrato de Aporte (A)                                                De los contratos analizados se observó lo siguiente:_x000a_Contrato de aporte No.15/26/2012/349 del 18/12/2012 con la Asociación de padres de familia del Hogar Infantil de Puerto Boyacá, para atender a la primera infancia en el marco de la estrategia “de Cero a Siempre”, de conformidad con las directrices, lineamientos y parámetros establecidos por el ICBF, así como regular las relaciones entre las partes derivadas de la entrega de aportes del ICBF a CONTRATISTA, para que este asuma y bajo su responsabilidad dicha atención, donde en los estudios y documentos previos en el alcance del objeto se indica: “La atención se prestará en la modalidad Familiar, en las unidades de atención de jurisdicción de centros Zonales de: Tunja 1 (Municipio de Tuta), Chiquinquirá y Duitama de la Regional Boyacá del ICBF; es decir no incluye Puerto Boyacá, no obstante se ejecutó en este municipio. Situación similar a lo anterior se observó en los siguientes contratos:_x000a_Contrato de aporte No.15/26/2012/351 del 19/12/2012 con la Asociación de padres de familia del Hogar Infantil Moniquirá para atender a la primera infancia en el marco de la estrategia “de Cero a Siempre”, de conformidad con las directrices, lineamientos y parámetros establecidos por el ICBF, así como regular las relaciones entre las partes derivadas de la entrega de aportes del ICBF a EL CONTRATISTA, para que este asuma y bajo su responsabilidad dicha atención; donde en los estudios y documentos previos en el alcance del objeto se indica: “La atención se prestará en la modalidad Familiar, en las unidades de atención de jurisdicción de centros Zonales de: Tunja 1 (Municipio de Tuta), Chiquinquirá y Duitama de la Regional Boyacá del ICBF; es decir no incluye Moniquirá. Igual situación se presentó en el contrato de aporte No.15/26/2012/34 con Asociación de padres de familia del hogar infantil Vecinal Miraflores._x000a_Para cada uno de los contratos mencionados, se estableció que fueron ejecutados en los municipios de Puerto Boyacá. Moniquirá y Miraflores, de acuerdo a los informes de la supervisión de dichos contratos."/>
    <s v="La anterior situación se presenta por falta mecanismos de seguimiento y control en el archivo correcto de los soportes de la etapa precontractual, ya que existía un documento específico de estudios previos para los municipios en referencia, lo cual genera incertidumbre respecto a lugar de ejecución de los contratos."/>
    <s v="Realizar estricto control bajo los parámetros del proceso de Gestión Documental - Archivo- , a las carpetas que contienen la información de los  procedimientos  precontractuales y contractuales que adelanta la Regional (contratación de aporte)."/>
    <s v="Organizar por la dependencia interesada  las carpetas de archivo de la etapa precontractual suscrito por la Regional, a partir de agosto de 2013, garantizando la inclusión de los documentos efectivamente producidos para el objeto a contratar. Terminar de revisar las carpetas de la muestra definida."/>
    <s v="Carpetas organizadas"/>
    <n v="1"/>
    <d v="2015-10-15T00:00:00"/>
    <d v="2015-11-30T00:00:00"/>
    <n v="6.6"/>
    <m/>
    <n v="0"/>
    <n v="0"/>
    <n v="0"/>
    <n v="6.6"/>
    <m/>
    <m/>
  </r>
  <r>
    <x v="204"/>
    <s v="BOYACA"/>
    <x v="6"/>
    <s v="Hallazgo No. 72 Boyacá, Supervisión de Contratos (A) En el Contrato de prestación de servicios profesionales No.15/20/2012/208 del 2 de marzo de 2012, para prestar atención terapéutica en el área de Psicología a niños, niñas y adolescentes y familias con derechos vulnerados o en riesgos de vulneración, que experimenten crisis o dificultades en razón a factores internos o del contexto que ameriten atención especial en el centro Zonal de Duitama, se observó: De acuerdo al Memorando 1510400-05265 del 7 de diciembre de 2012, la Coordinadora del Centro Zonal de Duitama, remite a la Coordinadora Grupo Financiero de la Regional del ICBF certificación e informe del contrato, del periodo del 02/12/2012 al 30/12/2012, donde se indica el cumplimiento de las obligaciones por parte del contratista durante dicho periodo._x000a_Situación similar a la anterior se presenta entre otros, en los siguientes contratos:_x000a_− Contrato de prestación de servicios profesionales No.15/20/2012/193 del 28 de febrero de 2012, para prestar servicios profesionales en el área de trabajo social a equipos técnico disciplinarios de defensorías de familia de asuntos conciliables y no conciliables centro Zonal de Duitama. Contrato de prestación de servicios profesionales No.15/20/2012/297del 30 de octubre de 2012, para brindar asistencia y acompañamiento en la ejecución seguimiento y control a las actividades y servicios ofrecidos en los programas dirigidos a la primera infancia en el Departamento de Boyacá Centro Zonal el Cocuy, como enlace de operaciones._x000a_Para este último contrato, de acuerdo a la Cláusula TERCERA del mismo (Obligaciones específicas del contratista), con respecto al Formato informe de obligaciones y certificación del supervisor-contratos de prestación de servicios personales (numeral 3: INFORME DE ACTIVIDADES), correspondiente al mes de noviembre de 2012 Tabla 14, De acuerdo con lo anterior se observa que los informes presentados por la contratista y certificados por la supervisora del contrato no describen en forma precisa las actividades realizadas en términos cuantitativos y cualitativos, al igual que en el informe del mes de diciembre donde prácticamente relaciona lo mismo del mes de noviembre de 2012. Situación parecida ocurre con el contrato 15/20/2012/294 del 30 de octubre de 2012 por $7.8 millones, cuyo objeto era brindar asistencia y acompañamiento en la ejecución, seguimiento y control a las actividades y servicios ofrecidos en los programas dirigidos a primera infancia en el departamento de Boyacá Centro Zonal de Sogamoso, donde se presenta informe de actividades por parte de la contratista y con excepción de las visitas realizadas a hogares comunitarios, en las demás no se indica en forma cuantitativa las actividades realizados durante dicho periodo y en el informe del mes de diciembre donde hace referencia que durante el período del 1 al 31 se realizaron actividades, priorizando en los programas de primera infancia visitas de asesoría y acompañamiento a los hogares infantiles en el municipio de Sogamoso, sin hacer referencia en forma precisa y clara a cúales de las 13 obligaciones específicas pactadas por el contratista según la cláusula TERCERA del contrato realizó durante dicho mes."/>
    <s v="Lo anterior se presenta por falta de mecanismos efectivos de seguimiento y control por parte de los supervisores de los contratos y puede conducir a que se reconozcan y paguen servicios sin que estos hayan sido prestados por parte de los contratistas, teniendo en cuenta que se están certificando por anticipado."/>
    <s v="Garantizar que la expedición de Certificaciones de cumplimiento de obligaciones de contratos de servicios personales, describan de forma culitativa y cuantitativa las actividades realmente ejecutadas en el periodo certificado"/>
    <s v="Verificación aleatoria bimestralmente, en Comité Estratégico básico, al 20%  de informe de obligaciones y certificación del supervisor contratos de servicios personales presentados por los Centros Zonales, por objeto contractual."/>
    <s v="Actas"/>
    <n v="3"/>
    <d v="2015-10-01T00:00:00"/>
    <d v="2016-09-30T00:00:00"/>
    <n v="52.1"/>
    <m/>
    <n v="0"/>
    <n v="0"/>
    <n v="0"/>
    <n v="52.1"/>
    <m/>
    <m/>
  </r>
  <r>
    <x v="204"/>
    <s v="BOYACA"/>
    <x v="6"/>
    <s v="Hallazgo No. 72 Boyacá, Supervisión de Contratos (A) En el Contrato de prestación de servicios profesionales No.15/20/2012/208 del 2 de marzo de 2012, para prestar atención terapéutica en el área de Psicología a niños, niñas y adolescentes y familias con derechos vulnerados o en riesgos de vulneración, que experimenten crisis o dificultades en razón a factores internos o del contexto que ameriten atención especial en el centro Zonal de Duitama, se observó: De acuerdo al Memorando 1510400-05265 del 7 de diciembre de 2012, la Coordinadora del Centro Zonal de Duitama, remite a la Coordinadora Grupo Financiero de la Regional del ICBF certificación e informe del contrato, del periodo del 02/12/2012 al 30/12/2012, donde se indica el cumplimiento de las obligaciones por parte del contratista durante dicho periodo._x000a_Situación similar a la anterior se presenta entre otros, en los siguientes contratos:_x000a_− Contrato de prestación de servicios profesionales No.15/20/2012/193 del 28 de febrero de 2012, para prestar servicios profesionales en el área de trabajo social a equipos técnico disciplinarios de defensorías de familia de asuntos conciliables y no conciliables centro Zonal de Duitama. Contrato de prestación de servicios profesionales No.15/20/2012/297del 30 de octubre de 2012, para brindar asistencia y acompañamiento en la ejecución seguimiento y control a las actividades y servicios ofrecidos en los programas dirigidos a la primera infancia en el Departamento de Boyacá Centro Zonal el Cocuy, como enlace de operaciones._x000a_Para este último contrato, de acuerdo a la Cláusula TERCERA del mismo (Obligaciones específicas del contratista), con respecto al Formato informe de obligaciones y certificación del supervisor-contratos de prestación de servicios personales (numeral 3: INFORME DE ACTIVIDADES), correspondiente al mes de noviembre de 2012 Tabla 14, De acuerdo con lo anterior se observa que los informes presentados por la contratista y certificados por la supervisora del contrato no describen en forma precisa las actividades realizadas en términos cuantitativos y cualitativos, al igual que en el informe del mes de diciembre donde prácticamente relaciona lo mismo del mes de noviembre de 2012. Situación parecida ocurre con el contrato 15/20/2012/294 del 30 de octubre de 2012 por $7.8 millones, cuyo objeto era brindar asistencia y acompañamiento en la ejecución, seguimiento y control a las actividades y servicios ofrecidos en los programas dirigidos a primera infancia en el departamento de Boyacá Centro Zonal de Sogamoso, donde se presenta informe de actividades por parte de la contratista y con excepción de las visitas realizadas a hogares comunitarios, en las demás no se indica en forma cuantitativa las actividades realizados durante dicho periodo y en el informe del mes de diciembre donde hace referencia que durante el período del 1 al 31 se realizaron actividades, priorizando en los programas de primera infancia visitas de asesoría y acompañamiento a los hogares infantiles en el municipio de Sogamoso, sin hacer referencia en forma precisa y clara a cúales de las 13 obligaciones específicas pactadas por el contratista según la cláusula TERCERA del contrato realizó durante dicho mes."/>
    <s v="Lo anterior se presenta por falta de mecanismos efectivos de seguimiento y control por parte de los supervisores de los contratos y puede conducir a que se reconozcan y paguen servicios sin que estos hayan sido prestados por parte de los contratistas, teniendo en cuenta que se están certificando por anticipado."/>
    <s v="Brindar orientacion tecnica por parte de la Regional  a los supervisores de contrato referente a la expedicion del informe obligaciones y certificaicon del supervisor contrato de servicios personales,_x000a__x000a_"/>
    <s v="Por parte del Grupo Financiero, realizar verificacion del cronograma de actividades frente a certificado de obligaciones y realizar las devoluciones cuando ello lo amerite.  "/>
    <s v="Correos electronicos  y memorandos de devolucion "/>
    <n v="1"/>
    <d v="2015-10-01T00:00:00"/>
    <d v="2016-09-30T00:00:00"/>
    <n v="52.1"/>
    <m/>
    <n v="0"/>
    <n v="0"/>
    <n v="0"/>
    <n v="52.1"/>
    <m/>
    <m/>
  </r>
  <r>
    <x v="205"/>
    <s v="BOYACA"/>
    <x v="6"/>
    <s v="Hallazgo No. 171 – Propiedad Planta y Equipo (A) - Edificaciones  PARTE 12 BOYACA_x000a__x000a_REGIONAL BOYACA_x000a_La cuenta 1640 Edificaciones a 31-12 de 2012 presenta incertidumbre en $2.460 millones, que corresponde a edificaciones pendientes por legalizar por el ICBF a nivel Nacional, convenios realizados a partir del 2009 con la Federación Nacional de Cafeteros para arreglos locativos, como son Tunja 2, El Cocuy, Otanche, Miraflores y el Jardín Social Juan Velazco de Gallo en Tunja."/>
    <m/>
    <s v="Adelantar acciones a efectos de garantizar la legalización de obras y depuración de información contable."/>
    <s v="Generar acción correctiva a la Dirección Administrativa a efectos de que se adelante la legalización de obras."/>
    <s v="Reporte ISOLUCION"/>
    <n v="1"/>
    <d v="2015-10-01T00:00:00"/>
    <d v="2015-10-31T00:00:00"/>
    <n v="4.3"/>
    <m/>
    <n v="0"/>
    <n v="0"/>
    <n v="0"/>
    <n v="4.3"/>
    <m/>
    <m/>
  </r>
  <r>
    <x v="205"/>
    <s v="BOYACA"/>
    <x v="6"/>
    <s v="Hallazgo No. 171 – Propiedad Planta y Equipo (A) - Edificaciones  PARTE 12 BOYACA_x000a__x000a_REGIONAL BOYACA_x000a_La cuenta 1640 Edificaciones a 31-12 de 2012 presenta incertidumbre en $2.460 millones, que corresponde a edificaciones pendientes por legalizar por el ICBF a nivel Nacional, convenios realizados a partir del 2009 con la Federación Nacional de Cafeteros para arreglos locativos, como son Tunja 2, El Cocuy, Otanche, Miraflores y el Jardín Social Juan Velazco de Gallo en Tunja."/>
    <m/>
    <s v="Adelantar acciones a efectos de garantizar la legalización de obras y depuración de información contable."/>
    <s v="Realizar la Reclasificación de cuentas de las Obras ejecutadas de conformidad con las Actas de Entrega enviadas por el Grupo de Infraestructura de la Dirección General._x000a__x000a_"/>
    <s v="Cuentas depuradas"/>
    <n v="1"/>
    <d v="2015-11-01T00:00:00"/>
    <d v="2016-08-31T00:00:00"/>
    <n v="43.4"/>
    <m/>
    <n v="0"/>
    <n v="0"/>
    <n v="0"/>
    <n v="43.4"/>
    <m/>
    <m/>
  </r>
  <r>
    <x v="205"/>
    <s v="BOYACA"/>
    <x v="6"/>
    <s v="Hallazgo No. 171 – Propiedad Planta y Equipo (A) - Edificaciones  PARTE 12 BOYACA_x000a__x000a_REGIONAL BOYACA_x000a_La cuenta 1640 Edificaciones a 31-12 de 2012 presenta incertidumbre en $2.460 millones, que corresponde a edificaciones pendientes por legalizar por el ICBF a nivel Nacional, convenios realizados a partir del 2009 con la Federación Nacional de Cafeteros para arreglos locativos, como son Tunja 2, El Cocuy, Otanche, Miraflores y el Jardín Social Juan Velazco de Gallo en Tunja."/>
    <m/>
    <s v="Adelantar acciones a efectos de garantizar la legalización de obras y depuración de información contable."/>
    <s v="Realizar seguimiento al avance en la reclasificación de cuentas en el marco del comité estratégico"/>
    <s v="Acta de comité"/>
    <n v="3"/>
    <d v="2015-11-01T00:00:00"/>
    <d v="2016-08-31T00:00:00"/>
    <n v="43.4"/>
    <m/>
    <n v="0"/>
    <n v="0"/>
    <n v="0"/>
    <n v="43.4"/>
    <m/>
    <m/>
  </r>
  <r>
    <x v="206"/>
    <s v="BOYACA"/>
    <x v="6"/>
    <s v="Hallazgo No. 175 parte 2. Otros Activos 1915 – 1920 – 1930 (A)_x000a__x000a_La cuenta 1915 Obras y Mejoras en propiedad ajena a 31-12-2012 presenta incertidumbre en $1.686.4 millones, el movimiento debito se presentó por la contratación realizada desde el nivel central con la Federación Nacional de Cafeteros para el Municipio de Toca, sin que desde allí (nivel Central) se informe a la Regional de las actividades realizadas o el cumplimiento del contrato para legalizar esas cifras._x000a_"/>
    <m/>
    <s v="Adelantar acciones a efectos de garantizar la legalización de obras y depuración de información contable."/>
    <s v="Generar acción correctiva a la Dirección Administrativa a efectos de que se adelante la legalización de obras."/>
    <s v="Reporte ISOLUCION"/>
    <n v="1"/>
    <d v="2015-10-01T00:00:00"/>
    <d v="2015-10-31T00:00:00"/>
    <n v="4.3"/>
    <m/>
    <n v="0"/>
    <n v="0"/>
    <n v="0"/>
    <n v="4.3"/>
    <m/>
    <m/>
  </r>
  <r>
    <x v="206"/>
    <s v="BOYACA"/>
    <x v="6"/>
    <s v="Hallazgo No. 175 parte 2. Otros Activos 1915 – 1920 – 1930 (A)_x000a__x000a_La cuenta 1915 Obras y Mejoras en propiedad ajena a 31-12-2012 presenta incertidumbre en $1.686.4 millones, el movimiento debito se presentó por la contratación realizada desde el nivel central con la Federación Nacional de Cafeteros para el Municipio de Toca, sin que desde allí (nivel Central) se informe a la Regional de las actividades realizadas o el cumplimiento del contrato para legalizar esas cifras._x000a_"/>
    <m/>
    <s v="Adelantar acciones a efectos de garantizar la legalización de obras y depuración de información contable."/>
    <s v="Realizar la Reclasificación de cuentas de las Obras ejecutadas de conformidad con las Actas de Entrega enviadas por el Grupo de Infraestructura de la Dirección General._x000a__x000a__x000a_"/>
    <s v="Cuentas depuradas"/>
    <n v="1"/>
    <d v="2015-11-01T00:00:00"/>
    <d v="2016-08-31T00:00:00"/>
    <n v="43.4"/>
    <m/>
    <n v="0"/>
    <n v="0"/>
    <n v="0"/>
    <n v="43.4"/>
    <m/>
    <m/>
  </r>
  <r>
    <x v="206"/>
    <s v="BOYACA"/>
    <x v="6"/>
    <s v="Hallazgo No. 175 parte 2. Otros Activos 1915 – 1920 – 1930 (A)_x000a__x000a_La cuenta 1915 Obras y Mejoras en propiedad ajena a 31-12-2012 presenta incertidumbre en $1.686.4 millones, el movimiento debito se presentó por la contratación realizada desde el nivel central con la Federación Nacional de Cafeteros para el Municipio de Toca, sin que desde allí (nivel Central) se informe a la Regional de las actividades realizadas o el cumplimiento del contrato para legalizar esas cifras._x000a_"/>
    <m/>
    <s v="Adelantar acciones a efectos de garantizar la legalización de obras y depuración de información contable."/>
    <s v="Realizar seguimiento al avance en la reclasificación de cuentas en el marco del comité estratégico"/>
    <s v="Acta de comité"/>
    <n v="3"/>
    <d v="2015-11-01T00:00:00"/>
    <d v="2016-08-31T00:00:00"/>
    <n v="43.4"/>
    <m/>
    <n v="0"/>
    <n v="0"/>
    <n v="0"/>
    <n v="43.4"/>
    <m/>
    <m/>
  </r>
  <r>
    <x v="45"/>
    <s v="BOYACA"/>
    <x v="6"/>
    <s v="Continuación…_x000a_Hallazgo No. 176 parte 3. Valorización Bienes Inmuebles (A)_x000a__x000a_En el Balance según SIIF a 31 de diciembre de 2012, presenta incertidumbre en la cuenta 1999 Valorizaciones, saldo anterior de $9.550.8 millones sin embargo en el balance que presenta la Regional registra saldo anterior $8.324.6 millones, sin que se presenten movimientos débitos o créditos, registrando el mismo saldo final, como se observa en el cuadro siguiente:TABLA No. 72 _x000a_"/>
    <m/>
    <s v="Adelantar acciones a efectos de garantizar la legalización de obras y depuración de información contable."/>
    <s v="Generar acción correctiva a la Dirección Administrativa a efectos de que se adelante la legalización de obras."/>
    <s v="Reporte ISOLUCION"/>
    <n v="1"/>
    <d v="2015-10-01T00:00:00"/>
    <d v="2015-10-31T00:00:00"/>
    <n v="4.3"/>
    <m/>
    <n v="0"/>
    <n v="0"/>
    <n v="0"/>
    <n v="4.3"/>
    <m/>
    <m/>
  </r>
  <r>
    <x v="45"/>
    <s v="BOYACA"/>
    <x v="6"/>
    <s v="Continuación…_x000a_Hallazgo No. 176 parte 3. Valorización Bienes Inmuebles (A)_x000a_En el Balance según SIIF a 31 de diciembre de 2012, presenta incertidumbre en la cuenta 1999 Valorizaciones, saldo anterior de $9.550.8 millones sin embargo en el balance que presenta la Regional registra saldo anterior $8.324.6 millones, sin que se presenten movimientos débitos o créditos, registrando el mismo saldo final, como se observa en el cuadro siguiente:TABLA No. 72 _x000a_"/>
    <m/>
    <s v="Adelantar acciones a efectos de garantizar la legalización de obras y depuración de información contable."/>
    <s v="Realizar la Reclasificación de cuentas de las Obras ejecutadas de conformidad con las Actas de Entrega enviadas por el Grupo de Infraestructura de la Dirección General._x000a__x000a__x000a_"/>
    <s v="Cuentas depuradas"/>
    <n v="1"/>
    <d v="2015-11-01T00:00:00"/>
    <d v="2016-08-31T00:00:00"/>
    <n v="43.4"/>
    <m/>
    <n v="0"/>
    <n v="0"/>
    <n v="0"/>
    <n v="43.4"/>
    <m/>
    <m/>
  </r>
  <r>
    <x v="45"/>
    <s v="BOYACA"/>
    <x v="6"/>
    <s v="Continuación…_x000a_Hallazgo No. 176 parte 3. Valorización Bienes Inmuebles (A)_x000a_En el Balance según SIIF a 31 de diciembre de 2012, presenta incertidumbre en la cuenta 1999 Valorizaciones, saldo anterior de $9.550.8 millones sin embargo en el balance que presenta la Regional registra saldo anterior $8.324.6 millones, sin que se presenten movimientos débitos o créditos, registrando el mismo saldo final, como se observa en el cuadro siguiente:TABLA No. 72 _x000a_"/>
    <m/>
    <s v="Adelantar acciones a efectos de garantizar la legalización de obras y depuración de información contable."/>
    <s v="Realizar seguimiento al avance en la reclasificación de cuentas en el marco del comité estratégico"/>
    <s v="Acta de comité"/>
    <n v="3"/>
    <d v="2015-11-01T00:00:00"/>
    <d v="2016-08-31T00:00:00"/>
    <n v="43.4"/>
    <m/>
    <n v="0"/>
    <n v="0"/>
    <n v="0"/>
    <n v="43.4"/>
    <m/>
    <m/>
  </r>
  <r>
    <x v="207"/>
    <s v="REGIONAL CALDAS"/>
    <x v="7"/>
    <s v="Hallazgo No 120. Con presunta incidencia administrativa. Regional Caldas_x000a__x000a_CDI Niña María Sede 1: El centro funciona en una edificación de propiedad del Municipio de Anserma, en la cual se encuentra evidencias que ha sido intervenida varias veces, pues se encontraron obras que se podrían denominar como nuevas aunque ya tienen varios años._x000a__x000a_No obstante lo anterior se encontraron techos deteriorados, sus soportes en algunas zonas presentan mal estado, pues se encontraron cuartones que presentan deterioro con el riesgo de un posible desplome del techo._x000a__x000a_Hay presencia de humedad en gran parte de la infraestructura tanto en techos como en paredes._x000a__x000a_Pisos de madera zapan los cuales en algunos sitios están levantados o sueltos, no son firmes lo que ocasiona que se muevan con el paso de las personas y están soportados en viguetas de maderas las cuales tienen presencia de broma lo cual potencializa el riesgo de desplome y se amerita intervención lo más pronto posible y así evitar el peligro ante el cual están expuestos no solo los infantes como también los docentes y demás personas que visitan el CDI._x000a__x000a_CDI Arco Iris Sede 1: El centro atiende a 156 niñas y niños. La infraestructura es una casa alquilada, funciona en un segundo piso, presenta humedades en techos y paredes. Los espacios son reducidos e insuficientes por lo cual presenta hacinamiento._x000a__x000a_CDI Arco Iris Sede 2: La infraestructura es una casa alquilada, en el momento de la visita de la CGR la institución estaba ad portas de ser traslada a otra edificación también alquilada, se evidencia hacinamiento, pues los espacios son insuficientes para la población atendida._x000a__x000a_Dado lo anterior y de acuerdo con consultas realizadas a las responsables de los CDI se puede concluir que la oferta es insuficiente pues hay lista de espera en los cuatro centros, sin embargo no se puede ampliar la oferta por insuficiencia de infraestructura física._x000a_..._x000a__x000a_Se presenta riesgo en la sanidad y salubridad de los niños beneficiarios de los CDI, así como riesgo a la integridad por el debilitamiento de las infraestructuras. De igual forma se puede afectar la nutrición de los niños por el almacenamiento inadecuado de los víveres. Afectación del desarrollo integral de los niños por falta de espacios adecuados."/>
    <s v="Lo anterior tiene como causa las debilidades en la expedición de los certificados de idoneidad técnico administrativa del operador y la habilitación de las sedes por parte del Instituto sin las condiciones requeridas para la prestación del servicio y el incumplimiento de lo regulado para orientar la prestación del servicio en Centros de Desarrollo Infantil."/>
    <s v="Socializar plan de emergencia con personal que permanece en la infraestructura_x000a_Realizar  mejoras a la infeaestructura en  las humedades,   malla a la escalera que del 2 piso va al 3 píso, reja en la entrada principal,  división en la terraza para que los niños y niñas no tengan acceso al balcón, los niños y niñas atendidos en el 3 piso, minimizar desplazamiento de los niños entre el 2 y 3 piso.  _x000a_Busquedas activas de casas para el traslado de la sede 1, ya que la sede 2 fue reubicada desde finales del año 2014, para la sede 1 se han encontrado."/>
    <s v="Realizar visita   de  verificaciòn de estandares a la nueva sede donde sera trasladado el CDI con el fin de emitir el concepto de habilitaciòn._x000a_"/>
    <s v="Acta de visita y concepto de habilitaciòn"/>
    <n v="1"/>
    <d v="2015-11-01T00:00:00"/>
    <d v="2016-09-30T00:00:00"/>
    <n v="47.7"/>
    <m/>
    <n v="0"/>
    <n v="0"/>
    <n v="0"/>
    <n v="47.7"/>
    <m/>
    <m/>
  </r>
  <r>
    <x v="207"/>
    <s v="REGIONAL CALDAS"/>
    <x v="7"/>
    <s v="Hallazgo No 120. Con presunta incidencia administrativa. Regional Caldas_x000a__x000a_CDI Niña María Sede 1: El centro funciona en una edificación de propiedad del Municipio de Anserma, en la cual se encuentra evidencias que ha sido intervenida varias veces, pues se encontraron obras que se podrían denominar como nuevas aunque ya tienen varios años._x000a__x000a_No obstante lo anterior se encontraron techos deteriorados, sus soportes en algunas zonas presentan mal estado, pues se encontraron cuartones que presentan deterioro con el riesgo de un posible desplome del techo._x000a__x000a_Hay presencia de humedad en gran parte de la infraestructura tanto en techos como en paredes._x000a__x000a_Pisos de madera zapan los cuales en algunos sitios están levantados o sueltos, no son firmes lo que ocasiona que se muevan con el paso de las personas y están soportados en viguetas de maderas las cuales tienen presencia de broma lo cual potencializa el riesgo de desplome y se amerita intervención lo más pronto posible y así evitar el peligro ante el cual están expuestos no solo los infantes como también los docentes y demás personas que visitan el CDI._x000a__x000a_CDI Arco Iris Sede 1: El centro atiende a 156 niñas y niños. La infraestructura es una casa alquilada, funciona en un segundo piso, presenta humedades en techos y paredes. Los espacios son reducidos e insuficientes por lo cual presenta hacinamiento._x000a__x000a_CDI Arco Iris Sede 2: La infraestructura es una casa alquilada, en el momento de la visita de la CGR la institución estaba ad portas de ser traslada a otra edificación también alquilada, se evidencia hacinamiento, pues los espacios son insuficientes para la población atendida._x000a__x000a_Dado lo anterior y de acuerdo con consultas realizadas a las responsables de los CDI se puede concluir que la oferta es insuficiente pues hay lista de espera en los cuatro centros, sin embargo no se puede ampliar la oferta por insuficiencia de infraestructura física._x000a_..._x000a__x000a_Se presenta riesgo en la sanidad y salubridad de los niños beneficiarios de los CDI, así como riesgo a la integridad por el debilitamiento de las infraestructuras. De igual forma se puede afectar la nutrición de los niños por el almacenamiento inadecuado de los víveres. Afectación del desarrollo integral de los niños por falta de espacios adecuados."/>
    <s v="Lo anterior tiene como causa las debilidades en la expedición de los certificados de idoneidad técnico administrativa del operador y la habilitación de las sedes por parte del Instituto sin las condiciones requeridas para la prestación del servicio y el incumplimiento de lo regulado para orientar la prestación del servicio en Centros de Desarrollo Infantil."/>
    <s v="Adecuaciones de piso y techo,cambio de soportes de escaleras a traves de contrato de obra con recursos conpes en el HOGAR INFANTIL NIÑA MARIA SEDE No. 1 por parte de la Alcaldia Municipal  durante  el periodo : 26 de Octubre y terminan el 22 de Dicembre de 2015"/>
    <s v="Realizar visita   de  verificaciòn de estandares de las adecuaciones el fin de emitir el concepto de habilitaciòn._x000a_"/>
    <s v="Acta de visita"/>
    <n v="1"/>
    <d v="2015-11-01T00:00:00"/>
    <d v="2016-01-31T00:00:00"/>
    <n v="13"/>
    <m/>
    <n v="0"/>
    <n v="0"/>
    <n v="0"/>
    <n v="13"/>
    <m/>
    <m/>
  </r>
  <r>
    <x v="208"/>
    <s v="Caquetá"/>
    <x v="8"/>
    <s v="Hallazgo 25.CAQUETA. FACTURAS. (D)._x000a__x000a_El ICBF Regional Caquetá, incumplió lo señalado en la Ley 87 de 1993 art. 2, objetivos del Sistema de Control Interno y los principios de la Contabilidad Pública._x000a__x000a_Debido a que se evidenciaron errores en la elaboración y presentación de facturas por parte del operador, en los siguientes casos: en el contrato 275 de 20-12-2011, cuya ejecución inicio el 31-12-11, el contratista presenta la factura con fecha 29-12-11; La factura N° 579 del mes de diciembre de 2013, se efectúa el 12-12-13, mucho antes de concluir el mes y la factura N° 498 no tiene fecha; el Contrato 273 del 20-12-11, el inicio del contrato es del 31 de diciembre de 2011, sin embargo la factura NQ0309 tiene fecha 29-12-11."/>
    <s v="Lo anterior por deficiencias en las labores de supervisión y de control, lo que genera cobros por parte del contratista sin que el servicio se haya recibido inclusive antes de iniciar la ejecución contractual."/>
    <s v="Fotalecer  la  Supervisión  y los conocimientos  en principios de la contabilidad a servidores Publicos y Contratistas que interviene en la  supervisión y revisión a los soportes para  trámite de pago de los Servicios contratados._x000a__x000a_"/>
    <s v="Aplicar trimestralmente lista de verificación al cumplimiento de los requisitos de la Factura, documentos soportes para el pago que son recepcionados en pagaduría."/>
    <s v="Lista de Verificación"/>
    <n v="4"/>
    <d v="2015-04-10T00:00:00"/>
    <d v="2015-11-10T00:00:00"/>
    <n v="30.6"/>
    <n v="3"/>
    <n v="0.75"/>
    <n v="23"/>
    <n v="23"/>
    <n v="30.6"/>
    <s v="FINANCIERA:_x000a_30-04-2015:  Se aplicó lista  de verifación a los  contratos de aporte ,Restablecimiento de la Administración a  la Justicia. 180-182-183-184-185 correspondientes al primer trimestre 2015,_x000a_30-05-2015: Los siguientes informes se harán en el 2° ,3°  y 4° Trimestre de 2015.            _x000a_ 30-06-2015: Con fecha 5/6/2015 se aplicó lista de verificación al cumplimiento de los requisitos de la factura a los contratos de Aporte Nos 192,194, 201,180,188 y 200. _x000a__x000a_31-07-2015 : La proxima actividad de  verificación está  p´rogramada  para  el 30-08-2015_x000a__x000a_31-08-2015: Los  días  10  ,12  y 24 de agosto se aplicó lista de  Verificación  Actividad  2  al cumplimiento de los requisitos de las facturas  en documentos soportes para  el pago  que son recepcionados en pagaduría a  las  cuentas de los  contratos  números 130-147-179-180-146-182-185 y 145_x000a__x000a_30-09-2015:  El  07 , 08 y 10 de septiembre se aplicó verificación al  cumplimiento  de los requisitos de las  facturas  que reposan en el área de  pagaduría de  los contratos  63/2015, 193/2014,197/2014, 198/2014, 182/2014, 183/2014, 184/2014 ,185/2014 y 128 /2015."/>
    <m/>
  </r>
  <r>
    <x v="208"/>
    <s v="Caquetá"/>
    <x v="8"/>
    <s v="Hallazgo 38. CAQUET Á. ACTAS DE INICIO. (A)._x000a__x000a_El ICBF Regional Caquetá, incumplió lo indicado en la cláusula segunda, numeral 2.2.2, de algunos contratos relacionado con la suscripción del acta de inicio. _x000a__x000a_Se evidenció que en los contratos N°s: 273 de 2011, 275 del 2011 y 123 de 2013 no se suscribieron actas de inicio del contrato."/>
    <s v="Lo anterior por deficiencias en las labores de supervisión y de control, lo que genera cobros por parte del contratista sin que el servicio se haya recibido inclusive antes de iniciar la ejecución contractual."/>
    <s v="Verificar que dentro las minutas  de los contratos de Aporte, se incluya  la clausula que obligue la suscripción de Acta de Inicio, si a ello hubiere lugar y efectivamente repose el documento en el expediente contractual."/>
    <s v="Verificar la inclusion  de la clausula de acta de inicio en las minutas de los contratos de aportes en el periodo, que incluye obligación de suscribir actas de inicio.."/>
    <s v="Contratos de Aporte"/>
    <n v="1"/>
    <d v="2015-04-14T00:00:00"/>
    <d v="2015-11-30T00:00:00"/>
    <n v="32.9"/>
    <n v="0.88"/>
    <n v="0.88"/>
    <n v="29"/>
    <n v="29"/>
    <n v="32.9"/>
    <s v="JURIDICA: _x000a_30-04-2015: Los Contratos de Aporte que a la fecha se han suscrito tienen incluida como obligación &quot;suscribir Acta de Inicio&quot; y las Actas reposan en los Expedientes Contractuales del Grupo Juridico._x000a_30-05-2015: Durante el mes de mayo de 2015, no se suscribieron Contratos de Aporte, sin embargo cada uno de los Contratos de Aporte donde se incluye Como obligación &quot;suscribir Acta de Inicio&quot;  estas Actas reposan en los Expedientes Contractuales del Grupo Juridico._x000a_30-06-2015: Durante el mes de Junio de 2015, se suscribieron  tres (3) Contratos de Aporte, de los cuales dos (2) Contratos iniciaron su ejecución en el mes de junio de 2015 y en cada expediente Contractual reposa el Acta de Inicio de los contratos mencionados, el otro Contrato incia su ejecución en el 1 de julio de 2015, razón por la cual el reporte del acta de incio se realizara en el mes de julio de 2015._x000a_30-07-2015: Durante el mes de Julio de 2015, se suscribio Un (1) Contrato de Aporte, el cual inicio su ejecución el día 15 de julio de 2015, el cual no tiene incluida como obligación &quot;suscribir Acta de Inicio&quot;._x000a_30-08-2015:  Durante el mes de Agosto de 2015, se suscribio Un (1) Contrato de Aporte, el cual inicio su ejecución el día 11 de agosto de 2015, el cual no tiene incluida como obligación &quot;suscribir Acta de Inicio&quot;._x000a_30-09-2015: Durante el mes de Septiembre de 2015, se suscribieron Seis (6) Contratos de Aporte, los cuales iniciaron su ejecución en el mes de octubre de 2015 , razón por la cual mediante correo electronico de fecha 01 de octubre de 2015, enviado a los Coordinadores del Centro Zonal Florencia 1 y Florencia 2, Supervisores de los Contratos suscritos, se les requirio que allegaran las Actas de Inicio de los seis (6) Contratos que iniciaron ejecución. "/>
    <m/>
  </r>
  <r>
    <x v="209"/>
    <s v="Caquetá"/>
    <x v="8"/>
    <s v="Hallazgo 38. CAQUET Á. ACTAS DE INICIO. (A)._x000a__x000a_El ICBF Regional Caquetá, incumplió lo indicado en la cláusula segunda, numeral 2.2.2, de algunos contratos relacionado con la suscripción del acta de inicio. _x000a__x000a_Se evidenció que en los contratos N°s: 273 de 2011, 275 del 2011 y 123 de 2013 no se suscribieron actas de inicio del contrato."/>
    <s v="Lo anterior por deficiencias de supervísíón y seguimiento de las obligaciones pactadas en los contratos, lo que genera incertidumbre en el inicio real de la ejecución de los contratos."/>
    <s v="Verificar que dentro las minutas  de los contratos de Aporte, se incluya  la clausula que obligue la suscripción de Acta de Inicio, si a ello hubiere lugar y efectivamente repose el documento en el expediente contractual."/>
    <s v="Solicitar a los Supervisores de los Contratos de Aporte mediante correos electronicos que envien las respectivas actas de inicio de la ejecución del Contrato de Aporte."/>
    <s v="Actas de Inicio"/>
    <n v="1"/>
    <d v="2015-04-14T00:00:00"/>
    <d v="2015-11-30T00:00:00"/>
    <n v="32.9"/>
    <n v="0.88"/>
    <n v="0.88"/>
    <n v="29"/>
    <n v="29"/>
    <n v="32.9"/>
    <s v="JURIDICA: _x000a_30-04-2015:Todos los Contratos de Aporte que tienen obligación de remitir las actas de inicio suscrito durante la vigencia 2015, cada uno tiene las actas de inicio enviadas por los supervisores._x000a_30-05-2015: Durante el mes de mayo de 2015, no se suscribieron Contratos de Aporte, razón por los supervisores no allegaron actas de inicio de los Contratos._x000a_30-06-2015: Durante el mes de Junio de 2015, se suscribieron  tres (3) Contratos de Aporte, de los cuales dos (2) Contratos iniciaron su ejecución en el mes de junio de 2015 y en cada expediente Contractual reposa el Acta de Inicio de los contratos 146 y 147 de 2015._x000a_30-07-2015: Durante el mes de julio de 2015, no se suscribieron Contratos de Aporte donde este como obligación la suscripción de Acta de Inicio a la ejecución del Contrato, razón por la cual los supervisores no allegaron actas de inicio de los Contratos._x000a_30-08-2015: Durante el mes de Agosto de 2015, no se suscribieron Contratos de Aporte donde este como obligación la suscripción de Acta de Inicio a la ejecución del Contrato, razón por la cual los supervisores no allegaron actas de inicio de los Contratos._x000a_30-09-2015: Durante el mes de Septiembre de 2015, se suscribieron  seis (6) Contratos de Aporte donde cada uno tiene la obligación de  suscripción de Acta de Inicio a la ejecución del Contrato, razón por la cual los supervisores no allegaron actas de inicio de los Contratos, razón por la cual mendiate correo electronico de fecha 01 de octubre de 2015, enviado a los Coordinadores del Centro Zonal Florencia 1 y Florencia 2, Supervisores de los Contratos suscritos, se les requirio que allegaran las Actas de Inicio de los seis (6) Contratos que iniciaron ejecución."/>
    <m/>
  </r>
  <r>
    <x v="210"/>
    <s v="Caquetá"/>
    <x v="8"/>
    <s v="Hallazgo 57. CAQUET Á. CONTRATO NQ273 DE 2011. (A, D, F)_x000a__x000a_En el 2013: en los meses de enero y marzo se pagó mayor valor por $4.46 y $0.87 millones respectivamente y en los meses de febrero, abril y mayo, se canceló menor valor por $0.86, $0.73 y $0.12 millones respectivamente._x000a__x000a_Una vez analizados los valores cancelados de más y restado los meses que se pagó menos, el resultado es la cancelación de mayor valor por $3.62 millones. El contrato fue modificado en el mes de enero de 2012, incrementando en 10 el número de cupos para atender a partir del 1 de febrero de 2012. _x000a__x000a_En enero de 2012 se atendió efectivamente 4 cupos, menos del 50% de los cupos contratados en el contrato primogenio, por consiguiente no existía una demanda del servicio para proceder a contratarla. En febrero de 2012, se atendieron 9 cupos que fueron los 10 pactados en el contrato inicial, sin embargo en razón a las condiciones de pago del contrato se canceló $9.91 millones, por los 10 cupos que se adicionaron en la modificación y no fueron utilizados. En marzo de 2012, según el informe del operador fueron atendidos 10 adolescentes, se continúa atendiendo los pactados en el contrato inicial, sin embargo debido a las condiciones de pago del contrato se canceló $6.94 millones, por los 10 cupos que se adicionaron en la modificación y no fueron utilizados._x000a__x000a_El no acatamiento de lo pactado en el contrato, conllevó a la adición de 10 cupos más a partir del mes de febrero de 2012, cupos que no fueron utilizados en los meses de febrero y marzo de 2012, sin embargo debido a las condiciones de desembolso del contrato (cláusula Sexta), se pagó el porcentaje contemplado en el mismo por cupos no utilizados, lo cual ascendió a $16.85 millones."/>
    <s v="Lo anterior por falta de Planeación y estudio de mercado de la demanda, deficiente supervisión y seguimiento de las actividades contractuales._x000a__x000a_Lo cual genero hallazgo con presunta incidencia disciplinaria de conformidad con_x000a_la Ley 734 de 2002 y fiscal en cuantía de $20.47 millones."/>
    <s v="Programar  los cupos a contratar, en las modalidades del SRPA, con base en lo establecido en los lineamientos de programación  y ejecución de metas sociales y financieras de la vigencia anterior._x000a__x000a_"/>
    <s v="Sustentar y Programar  Metas sociales y Financieras_x000a__x000a_"/>
    <s v="Actas"/>
    <n v="1"/>
    <d v="2015-09-01T00:00:00"/>
    <d v="2015-12-30T00:00:00"/>
    <n v="17.100000000000001"/>
    <n v="0"/>
    <n v="0"/>
    <n v="0"/>
    <n v="0"/>
    <n v="17.100000000000001"/>
    <s v="CE.ZONAL FLORENCIA 2:_x000a_30-04-2015:Con corte a  30 de abril de 2015 se han remitido dos correos electronicos donde se solicita a los Supervisores de los Contratos, el cumplimiento del Manual de Contratación y Manual de Supervisión vigente. Igualmente se ha recalcado la impoRtancia del diligenciamiento de los informes de Supervisión , los cuales vienen siendo revisados y verificados._x000a_30-05-2015: La actividad está programada para realizar en el periodo comprendido entre el 01/09/2015 y el 30/12/2015._x000a_30-06-2015: La actividad está programada para realizar en el periodo comprendido entre el 01/09/2015 y el 30/12/2015_x000a_31-07-2015: La actividad está programada para realizar en el periodo comprendido entre el 01/09/2015 y el 30/12/2015_x000a_31-08-2015: La actividad está programada para realizar en el periodo comprendido entre el 01/09/2015 y el 30/12/2015_x000a_30-09-2015: En el mes de septiembre no se desarrolló la actividad, porque aún no se reciben instrucciones del Nivel Nacional para programación de cupos a contratar en las modalidades de SRPA vigencia 2016."/>
    <m/>
  </r>
  <r>
    <x v="210"/>
    <m/>
    <x v="8"/>
    <s v="Hallazgo 57. CAQUET Á. CONTRATO NQ273 DE 2011. (A, D, F)_x000a__x000a_En el 2013: en los meses de enero y marzo se pagó mayor valor por $4.46 y $0.87 millones respectivamente y en los meses de febrero, abril y mayo, se canceló menor valor por $0.86, $0.73 y $0.12 millones respectivamente._x000a__x000a_Una vez analizados los valores cancelados de más y restado los meses que se pagó menos, el resultado es la cancelación de mayor valor por $3.62 millones. El contrato fue modificado en el mes de enero de 2012, incrementando en 10 el número de cupos para atender a partir del 1 de febrero de 2012. _x000a__x000a_En enero de 2012 se atendió efectivamente 4 cupos, menos del 50% de los cupos contratados en el contrato primogenio, por consiguiente no existía una demanda del servicio para proceder a contratarla. En febrero de 2012, se atendieron 9 cupos que fueron los 10 pactados en el contrato inicial, sin embargo en razón a las condiciones de pago del contrato se canceló $9.91 millones, por los 10 cupos que se adicionaron en la modificación y no fueron utilizados. En marzo de 2012, según el informe del operador fueron atendidos 10 adolescentes, se continúa atendiendo los pactados en el contrato inicial, sin embargo debido a las condiciones de pago del contrato se canceló $6.94 millones, por los 10 cupos que se adicionaron en la modificación y no fueron utilizados._x000a__x000a_El no acatamiento de lo pactado en el contrato, conllevó a la adición de 10 cupos más a partir del mes de febrero de 2012, cupos que no fueron utilizados en los meses de febrero y marzo de 2012, sin embargo debido a las condiciones de desembolso del contrato (cláusula Sexta), se pagó el porcentaje contemplado en el mismo por cupos no utilizados, lo cual ascendió a $16.85 millones."/>
    <s v="Lo anterior por falta de Planeación y estudio de mercado de la demanda, deficiente supervisión y seguimiento de las actividades contractuales._x000a__x000a_Lo cual genero hallazgo con presunta incidencia disciplinaria de conformidad con la Ley 734 de 2002 y fiscal en cuantía de $20.47 millones."/>
    <s v="Garantizar que los pagos se realicen de acuerdo a lo  pactado contractualmente, fortaleciendo el ejercicio de la supervisión."/>
    <s v="Presentar mensualmente las cuentas para pago conforme a la forma de pago pactadas y soportes requeridos."/>
    <s v="Certificaciones para pago "/>
    <n v="7"/>
    <d v="2015-04-14T00:00:00"/>
    <d v="2015-11-30T00:00:00"/>
    <n v="32.9"/>
    <n v="5"/>
    <n v="0.7142857142857143"/>
    <n v="23.5"/>
    <n v="23.5"/>
    <n v="32.9"/>
    <s v="C.Z FLORENCIA 2:_x000a_30-04-2015: Con corte a 30 de abril de 2015 se ha realizado la publicación en el SECOP  de  los estudios previos de las Modalidades de Selección y las respectivas modificaciones que han tenido los Contratos de Aporte,  Contratos de Bienes, Obras o Servicios, Contratos de Prestación de Servicios Porfesionales y/o de apoyo a la gestión._x000a_30-05-2015:  Las  cuentas de Marzo y Abril de  2015 se presentaron conforme a  la forma de  pago pactadas  contractualmente y con los  soportes establecidos a través de los memorandos 2015-115273 del 31-03-2015   y 2015-161152  del 05-05-2015._x000a_30-06-2015: Las  cuentas de Mayo de  2015 se presentaron conforme a  la forma de  pago pactadas  contractualmente y con los  soportes establecidos a través de los memorandos 2015-208231 del 03-06-2015._x000a_31-07-2015:   Las  cuentas de Junio de  2015 se presentaron conforme a  la forma de  pago pactadas  contractualmente y con los  soportes establecidos a través de los memorandos 2015-254012 del 07-07-2015._x000a_31-08-2015:   Las  cuentas de Julio de  2015 se presentaron conforme a  la forma de  pago pactadas  contractualmente y con los  soportes establecidos a través de los memorandos 2015-308051 del 11-08-2015._x000a_30-09-2015: Las  cuentas de Agosto de  2015 se presentaron conforme a  la forma de  pago pactadas  contractualmente y con los  soportes establecidos a través del Memorando 2015-348786 del 04-09-2015."/>
    <m/>
  </r>
  <r>
    <x v="210"/>
    <m/>
    <x v="8"/>
    <s v="Hallazgo 57. CAQUET Á. CONTRATO NQ273 DE 2011. (A, D, F)_x000a__x000a_En el 2013: en los meses de enero y marzo se pagó mayor valor por $4.46 y $0.87 millones respectivamente y en los meses de febrero, abril y mayo, se canceló menor valor por $0.86, $0.73 y $0.12 millones respectivamente._x000a__x000a_Una vez analizados los valores cancelados de más y restado los meses que se pagó menos, el resultado es la cancelación de mayor valor por $3.62 millones. El contrato fue modificado en el mes de enero de 2012, incrementando en 10 el número de cupos para atender a partir del 1 de febrero de 2012. _x000a__x000a_En enero de 2012 se atendió efectivamente 4 cupos, menos del 50% de los cupos contratados en el contrato primogenio, por consiguiente no existía una demanda del servicio para proceder a contratarla. En febrero de 2012, se atendieron 9 cupos que fueron los 10 pactados en el contrato inicial, sin embargo en razón a las condiciones de pago del contrato se canceló $9.91 millones, por los 10 cupos que se adicionaron en la modificación y no fueron utilizados. En marzo de 2012, según el informe del operador fueron atendidos 10 adolescentes, se continúa atendiendo los pactados en el contrato inicial, sin embargo debido a las condiciones de pago del contrato se canceló $6.94 millones, por los 10 cupos que se adicionaron en la modificación y no fueron utilizados._x000a__x000a_El no acatamiento de lo pactado en el contrato, conllevó a la adición de 10 cupos más a partir del mes de febrero de 2012, cupos que no fueron utilizados en los meses de febrero y marzo de 2012, sin embargo debido a las condiciones de desembolso del contrato (cláusula Sexta), se pagó el porcentaje contemplado en el mismo por cupos no utilizados, lo cual ascendió a $16.85 millones."/>
    <s v="Lo anterior por falta de Planeación y estudio de mercado de la demanda, deficiente supervisión y seguimiento de las actividades contractuales._x000a__x000a_Lo cual genero hallazgo con presunta incidencia disciplinaria de conformidad con_x000a_la Ley 734 de 2002 y fiscal en cuantía de $20.47 millones."/>
    <s v="Garantizar que los pagos se realicen de acuerdo a lo  pactado contractualmente, fortaleciendo el ejercicio de la supervisión."/>
    <s v="Realizar mensualmente reducciones presupuestales por cupos no utilizados en los contratos del SRPA, si hubiera lugar a ello."/>
    <s v="Otrosí modificatorio al Contrato de Aporte"/>
    <n v="1"/>
    <d v="2015-05-02T00:00:00"/>
    <d v="2015-11-30T00:00:00"/>
    <n v="30.3"/>
    <n v="0.56110000000000004"/>
    <n v="0.56110000000000004"/>
    <n v="17"/>
    <n v="17"/>
    <n v="30.3"/>
    <s v="C.ZONAL FLORENCIA 2:_x000a_Con corte a 30 de abril de 2015, se ha realizado la publicación en el SECOP de todos y cada uno de los Contratos y/o modificaciones que se han suscrito y legalizado en el periodo. _x000a_30-05-2015:No han presentado modificaciones al contrato por  baja coberturas ,pues  durante  los meses  marzo  y abril se atendió la cobertura  completa  que para la Modalidad de internamiento preventivo equivale a  20 cupos._x000a_30-06-2015: No han presentado modificaciones al contrato por  baja coberturas ,pues  durante el mes de mayo se atendió la cobertura completa que para la Modalidad de internamiento preventivo equivale a  20 cupos._x000a_31-07-2015: No han presentado modificaciones al contrato por  baja coberturas ,pues  durante el mes de junio se atendió la cobertura completa que para la Modalidad de internamiento preventivo equivale a  20 cupos._x000a_31-08-2015: No han presentado modificaciones al contrato por  baja coberturas ,pues  durante el mes de julio se atendió la cobertura completa que para la Modalidad de internamiento preventivo equivale a  20 cupos._x000a_30-09-2015:"/>
    <m/>
  </r>
  <r>
    <x v="211"/>
    <s v="Caquetá"/>
    <x v="8"/>
    <s v="Hallazgo 96. INFORMES DE SUPERVISIÓN Y DEL OPERADOR. (A)._x000a__x000a_El Instituto incumplió el numeral 1.8 del Manual de contratación, aprobado mediante Resolución N° 2690 del 14/06/2012, en razón a que los informes de supervisión que reposan en los expedientes contratuales presentan datos incorrectos, como en los siguiente contratos:_x000a__x000a_En el contrato N° 071 de 2013, en el informe de los meses de noviembre y diciembre 2013 se registran datos de pagos que no corresponden; en el contrato 273 del 20-12-11, el informe trimestral de supervisión N° 1, (del 30-12-11 a 131-03-12) no incluye todos los datos del proceso contractual, en razón a que el 20-01-12 se hizo adición de $155.74 millones y el informe no hace referencia a este dato, igualmente no relaciona la reducción del 27-03-12 por $4.96 millones; en este mismo contrato el informe del operador del mes de febrero 2012, hace referencia a los adolescentes atendidos de enero de 2012 y no indica los atendidos en febrero 2012, sin que se evidencie observación por parte del supervisor."/>
    <s v="Lo anterior por deficiencias en las actividades de supervision, generando incertidumbre en la ejecución del proceso contractual, debido a que los informes son básicos para constatar el desarrollo del contrato."/>
    <s v="Realizar verificación detallada de los informes de Supervisión  enviadas por los supervisores."/>
    <s v="Solicitar a los Supervisores de los Contratos de Aporte mediante correo electoricos el cumplimiento del Manual de Contratación y el debido diligenciamiento de los Informes de Supervisión de acuerdo a los formatos establecidos. "/>
    <s v="Informes de Supervisión"/>
    <n v="1"/>
    <d v="2015-04-14T00:00:00"/>
    <d v="2015-12-31T00:00:00"/>
    <n v="37.299999999999997"/>
    <n v="0.7"/>
    <n v="0.7"/>
    <n v="26.1"/>
    <n v="26.1"/>
    <n v="37.299999999999997"/>
    <s v="JURIDICA:_x000a_30-04-2015: Con corte a  30 de abril de 2015 se han remitido dos correos electronicos donde se solicita a los Supervisores de los Contratos, el cumplimiento del Manual de Contratación y Manual de Supervisión vigente. Igualmente se ha recalcado la improtancia del diligenciamiento de los informes de Supervisión , los cuales vienen siendo revisados y verificados._x000a_30-05-2015: Durante el mes de mayo de 2015, no se envío correo electronico a los supervisores recordandoles el cumplimiento del Manual de Contratación, si embargo los informes de supervisión que reposan en los expedientes Contractuales, estan debidamente diligenciados._x000a_30-06-2015:  Durante el mes de junio de 2015, se revisaron los informes de supervisión los cuales vienen cumplimiendo con lo establecido en el Manual de Supervisión y se encuentran debidamente diligenciados en el Formato establecido por la Dirección de Contratación._x000a_30-07-2015:  Durante el mes de julio de 2015, se revisaron los informes de supervisión los cuales vienen cumplimiendo con lo establecido en el Manual de Supervisión y se encuentran debidamente diligenciados en el Formato establecido por la Dirección de Contratación._x000a_30-08-2015: Durante el mes de agosto de 2015, se revisaron los informes de supervisión los cuales vienen cumplimiendo con lo establecido en el Manual de Supervisión y se encuentran debidamente diligenciados en el Formato establecido por la Dirección de Contratación._x000a_30-09-2015: Durante el mes de Septiembre de 2015, se revisaron los informes de supervisión los cuales vienen cumplimiendo con lo establecido en el Manual de Supervisión y se encuentran debidamente diligenciados en el Formato establecido por la Dirección de Contratación."/>
    <m/>
  </r>
  <r>
    <x v="212"/>
    <s v="Caquetá"/>
    <x v="8"/>
    <s v="Hallazgo 97. CAQUETÁ. PRINCIPIO .DE PUBLICIDAD - SECOP (A,D)._x000a__x000a_El ICBF Regional Caquetá, incumplió el artículo 7.3.6 del Decreto 734 de 2012, en razón a que los contratos no tienen publicados la totalidad de los documentos en el SECOP como los estudios previos que son parte integral de la contratación; algunos contratos no son publicados totalmente o con errores como los siguientes:_x000a__x000a_En el contrato 056 del 04~01-13 la liquidación pertenece a otro contrato (056 de 2012); el contrato 123 de 2013, se presenta diferencia entre el contrato que se subió al SECOP y el contrato que se encuentra en el expediente contractual en medio físico, en razón a que en la cláusula cuarta- plazo de ejecución, son diferentes: en el SECOP: &quot; el plazo de ejecución será desde el15 de diciembre de 2013&quot; en la carpeta del contrato: &quot;El plazo de ejecución será hasta el 15 de diciembre de 2013&quot;. Igualmente en la cláusula trigésima sexta- Domicilio, no se indica efectivamente el domicilio; el contrato 056 del 04-01-13, el acta de_x000a_modificación del 21-08-13 por la cual se acuerda la terminación del contrato de manera bilateral no se subió al SECOP; el contrato 072 del 18-01-13, la modificación del 12-06-13 no se subió al SECOP y el contrato 273 del 20-12-11, las modificaciones realizadas en los meses de marzo, abril, mayo, agosto y septiembre de 2013 no se encuentran en el SECOP, la modificación del 19-12-12 pertenece a otro contrato, (el 272)."/>
    <s v="Lo anterior, se presenta por deficiencias de controles y seguimiento a la información que se publíca en el SECOP, lo cual genera dudas e incertidumbre en la información de los procesos contractuales, afecta la veracidad y exactitud de la información, y desconocimiento por parte de personas interesadas y la comunidad en general de los procesos contractuales que adelanta la entidad, estas deficiencias dificultan el seguimiento por parte de los entes de control."/>
    <s v="Realizar la verificacion de los soporte de las solicitudes de Contratación y  verificación detallada a cada una de las modificaciónes de los Contratos, para ser publicados en el SECOP."/>
    <s v="Publicar estudios previos y modificaciones de acuerdo a las solicitudes aprobadas en los Comites Estrategicos y Planes de Contratación aprobados para suscripción de nuevo contratos por la Regional durante la vigencia 2015."/>
    <s v="Certificación de Publicación SECOP"/>
    <n v="1"/>
    <d v="2015-04-14T00:00:00"/>
    <d v="2015-12-31T00:00:00"/>
    <n v="37.299999999999997"/>
    <n v="0.7"/>
    <n v="0.7"/>
    <n v="26.1"/>
    <n v="26.1"/>
    <n v="37.299999999999997"/>
    <s v="JURIDICA:_x000a_30-04-2015: Con corte a 30 de abril de 2015, se ha realizado la publicación en el SECOP  de  los estudios previos de las Modalidades de Selección y las respectivas modificaciones que han tenido los Contratos de Aporte,  Contratos de Bienes, Obras o Servicios, Contratos de Prestación de Servicios Porfesionales y/o de apoyo a la gestión._x000a_30-05-2015: Con corte a 31 de mayo de 2015, se ha realizado la publicación en el SECOP  de  los estudios previos de las Modalidades de Selección y las respectivas modificaciones que han tenido los Contratos de Aporte,  Contratos de Bienes, Obras o Servicios, Contratos de Prestación de Servicios Porfesionales y/o de apoyo a la gestión._x000a_30-06-2015: Con corte a 30 de junio de 2015, se suscribieron diez (10) contratos de los cuales se encuentran debidamente publicados en la pagina del SECOP  igualmente las respectivas modificaciones que han tenido los Contratos de Aporte,  Contratos de Bienes, Obras o Servicios, Contratos de Prestación de Servicios Porfesionales y/o de apoyo a la gestión._x000a_30-07-2015: Con corte a 30 de julio de 2015, se suscribieron dos (2) contratos, los cuales se encuentran debidamente publicados en la pagina del SECOP.  Igualmente se han publicado las respectivas modificaciones que han tenido los Contratos de Aporte,  Contratos de Bienes, Obras o Servicios, Contratos de Prestación de Servicios Porfesionales y/o de apoyo a la gestión._x000a_30-08-2015: Con corte a 30 de agosto de 2015, se suscribieron nueve (9) contratos, los cuales se encuentran debidamente publicados en la pagina del SECOP.  Igualmente se han publicado las respectivas modificaciones que han tenido los Contratos de Aporte,  Contratos de Bienes, Obras o Servicios, Contratos de Prestación de Servicios Porfesionales y/o de apoyo a la gestión._x000a_30-09-2015: Con corte a 30 de septiembre de 2015, se suscribieron quince (15) contratos, los cuales se encuentran debidamente publicados en la pagina del SECOP. Igualmente se han publicado las respectivas modificaciones que han tenido los Contratos de Aporte, Contratos de Bienes, Obras o Servicios, Contratos de Prestación de Servicios Porfesionales y/o de apoyo a la gestión."/>
    <m/>
  </r>
  <r>
    <x v="212"/>
    <s v="Caquetá"/>
    <x v="8"/>
    <s v="Hallazgo 97. CAQUETÁ. PRINCIPIO .DE PUBLICIDAD - SECOP (A,D)._x000a__x000a_El ICBF Regional Caquetá, incumplió el artículo 7.3.6 del Decreto 734 de 2012, en razón a que los contratos no tienen publicados la totalidad de los documentos en el SECOP como los estudios previos que son parte integral de la contratación; algunos contratos no son publicados totalmente o con errores como los siguientes:_x000a__x000a_En el contrato 056 del 04~01-13 la liquidación pertenece a otro contrato (056 de 2012); el contrato 123 de 2013, se presenta diferencia entre el contrato que se subió al SECOP y el contrato que se encuentra en el expediente contractual en medio físico, en razón a que en la cláusula cuarta- plazo de ejecución, son diferentes: en el SECOP: &quot; el plazo de ejecución será desde el15 de diciembre de 2013&quot; en la carpeta del contrato: &quot;El plazo de ejecución será hasta el 15 de diciembre de 2013&quot;. Igualmente en la cláusula trigésima sexta- Domicilio, no se indica efectivamente el domicilio; el contrato 056 del 04-01-13, el acta de_x000a_modificación del 21-08-13 por la cual se acuerda la terminación del contrato de manera bilateral no se subió al SECOP; el contrato 072 del 18-01-13, la modificación del 12-06-13 no se subió al SECOP y el contrato 273 del 20-12-11, las modificaciones realizadas en los meses de marzo, abril, mayo, agosto y septiembre de 2013 no se encuentran en el SECOP, la modificación del 19-12-12 pertenece a otro contrato, (el 272)."/>
    <s v="Lo anterior, se presenta por deficiencias de controles y seguimiento a la información que se publíca en el SECOP, lo cual genera dudas e incertidumbre en la información de los procesos contractuales, afecta la veracidad y exactitud de la información, y desconocimiento por parte de personas interesadas y la comunidad en general de los procesos contractuales que adelanta la entidad, estas deficiencias dificultan el seguimiento por parte de los entes de control."/>
    <s v="Realizar la verificacion de los soporte de las solicitudes de Contratación y  verificación detallada a cada una de las modificaciónes de los Contratos, para ser publicados en el SECOP."/>
    <s v="Verificar la inclusion de la certificacion SECOP en los expedientes de los contratos suscritos en el periodo."/>
    <s v="Contratos con Certificacion SECOP"/>
    <n v="1"/>
    <d v="2015-04-14T00:00:00"/>
    <d v="2015-12-31T00:00:00"/>
    <n v="37.299999999999997"/>
    <n v="0.7"/>
    <n v="0.7"/>
    <n v="26.1"/>
    <n v="26.1"/>
    <n v="37.299999999999997"/>
    <s v="JURIDICA:_x000a_30-04-2015:Con corte a 30 de abril de 2015, se ha realizado la publicación en el SECOP de todos y cada uno de los Contratos y/o modificaciones que se han suscrito y legalizado en el periodo. _x000a_30-05-2015: Con corte a 31 de mayo de 2015, se ha realizado 8 publicaciones en el SECOP de todos y cada uno de los Contratos y/o modificaciones que se han suscrito y legalizado en el periodo._x000a_30-06-2015:  se han realizado la publicación en el SECOP de todos y cada uno de los Contratos y/o modificaciones que se han suscrito y legalizado durante el mes de junio de 2015, los reportes se pueden evidenciar en cada expediente Contractual._x000a_30-07-2015: Con corte a 30 de julio de 2015, se han realizado la publicación en el SECOP de todos y cada uno de los Contratos y/o modificaciones que se han suscrito y legalizado durante el mes de julio de 2015, los soportes pueden ser evidenciados en cada expediente Contractual._x000a_30-08-2015: Con corte a 30 de agosto de 2015, se han realizado la publicación en el SECOP de todos y cada uno de los Contratos y/o modificaciones que se han suscrito y legalizado durante el mes de agosto de 2015, los soportes pueden ser evidenciados en cada expediente Contractual._x000a_30-09-2015: Con corte a 30 de septiembre de 2015, se han realizado la publicación  en terminos en el SECOP de todos y cada uno de los Contratos y/o modificaciones que se han suscrito y legalizado durante el mes de Septiembre de 2015, los soportes pueden ser evidenciados en cada expediente Contractual."/>
    <m/>
  </r>
  <r>
    <x v="213"/>
    <s v="Caquetá"/>
    <x v="8"/>
    <s v="Hallazgo 114. CAQUETÁ. DIGITACIÓN y TRANSCRIPCiÓN (A)._x000a__x000a_Contrato N° 078 de 2013, la cláusula octava, en relación con el número de meses de pagos mensuales, tiene cifras diferentes en letras y en números; en el contrato N°265 de 2012, en la modificación del 25-11-13, se indica que la petición la hace el coordinador del Centro Zonal de Belén, mediante memorando radicado con el N°013894 del 12-11-13, centro zonal que no participó en el desarrollo del contrato._x000a__x000a_En el Contrato N° 273 de 2011, en la modificación del mes de enero de 2012, se indica que el contratista acepta la adición, con oficio fechado el 17-01-11, igualmente en las certificaciones de cupos contratados y  efectivamente utilizados se presenta los datos de porcentaje del valor fijo, diferentes a los indicados en el contrato; en el Contrato N° 275 de 2011, en la modificación del 12-12·13 de prórroga del contrato se indica como costo por cada usuario atendido $0.14 millones, el cual no se ajusta al valor, en razón a que el contrato inicial indica_x000a_$0.26 millones._x000a_"/>
    <s v="Lo anterior por deficiencias en el diligenciamiento de los documentos y debilidades en la supervisión y seguimiento, lo que genera dudas e incertidumbre en los datos de los diferentes documentos del expediente contractual."/>
    <s v="Verificar detalladamente cada modificación que se realice a los Contratos de Aporte y Prestación de Servicios Profesionales y/o de Apoyo a la Gestión."/>
    <s v="Revisar modificación a los Contros de la Regional suscritos en el periodo."/>
    <s v="Otrosi modificatorio "/>
    <n v="1"/>
    <d v="2015-05-02T00:00:00"/>
    <d v="2015-12-31T00:00:00"/>
    <n v="34.700000000000003"/>
    <n v="0.7"/>
    <n v="0.7"/>
    <n v="24.3"/>
    <n v="24.3"/>
    <n v="34.700000000000003"/>
    <s v="JURIDICA_x000a_30-04-2015:  La actividad tiene fecha de inicio el día 02 de mayo de 2015._x000a_30-05-2015:  Durante el mes de mayo de 2015, se realizaron 10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                                        _x000a_30-06-2015: Durante el mes de Junio de 2015, se realizaron 12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_x000a_30-07-2015: Durante el mes de Julio de 2015, se realizaron 34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_x000a_30-08-2015: Durante el mes de Agosto de 2015, se realizaron 9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_x000a_30-09-2015: Durante el mes de Septiembre de 2015, se realizaron veintiocho (28) Otrosi los cuales fueron revisados y verifcados por parte de la Coordinación del Grupo Juridico y los Profesionales que apoyan la Gestión de Contratación, encontrandose que estos fueron elaborados correctamente y se encuentran evidenciados en los soportes de los expedientes Contractuales."/>
    <m/>
  </r>
  <r>
    <x v="214"/>
    <s v="Caquetá"/>
    <x v="8"/>
    <s v="Hallazgo 120. CAQUETÁ. ORGANIZACiÓN DE DOCUMENTOS (A, 01)._x000a__x000a_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corresponden, (el otro si N° 1 corresponde al contrato 166 de 2013); en el contrato N° 275 de 2011, no se encuentran archivados la totalidad de los informes mensuales por parte del operador y en el contrato N° 273 del 20-12-11, se tienen facturas sin fecha y varias no se encuentran en el expediente contractual, igualmente no reposan la mayoría de informes mensuales del operador, documentos esenciales para conocer el desarrollo del contrato._x000a_"/>
    <s v="Lo anterior por deficiencias en la supervisión y seguimiento a los expedientes contractuales, lo cual genera incertidumbre sobre la ejecución del contrato y causa dificultad en el analisis del mismo."/>
    <s v="Organizar los expedientes contractuales de acuerdo a lo establecido en el manual de supervision."/>
    <s v="Verificar que en los expedientes no exista duplicidad en los documentos."/>
    <s v="Expedientes contractuales sin documentos duplicados"/>
    <n v="1"/>
    <d v="2015-05-02T00:00:00"/>
    <d v="2015-12-31T00:00:00"/>
    <n v="34.700000000000003"/>
    <n v="0.7"/>
    <n v="0.7"/>
    <n v="24.3"/>
    <n v="24.3"/>
    <n v="34.700000000000003"/>
    <s v="JURIDICA  _x000a_30-04-2015 : A la fecha cada uno de los expedientes contractuales se encuentran ordenados cronologicamente de acuerdo a la TRD y sin duplicidad dando cumplimiento al Manual de Contratación._x000a_30-05-2015: A la fecha cada uno de los expedientes contractuales se encuentran ordenados cronologicamente de acuerdo a la TRD y sin duplicidad dando cumplimiento al Manual de Contratación._x000a_30-06-2015:A la fecha cada uno de los expedientes contractuales se encuentran ordenados cronologicamente de acuerdo a la TRD y sin duplicidad dando cumplimiento al Manual de Contratación._x000a_30-07-2015: A la fecha cada uno de los expedientes contractuales se encuentran ordenados cronologicamente de acuerdo a la TRD y sin duplicidad dando cumplimiento al Manual de Contratación._x000a_30-08-2015: A la fecha cada uno de los expedientes contractuales se encuentran ordenados cronologicamente de acuerdo a la TRD y sin duplicidad dando cumplimiento al Manual de Contratación._x000a_30-09-2015: A la fecha cada uno de los expedientes contractuales se encuentran ordenados cronologicamente de acuerdo a la TRD y sin duplicidad dando cumplimiento al Manual de Contratación."/>
    <m/>
  </r>
  <r>
    <x v="215"/>
    <s v="Caquetá"/>
    <x v="8"/>
    <s v="Hallazgo 120. CAQUETÁ. ORGANIZACiÓN DE DOCUMENTOS (A, 01)._x000a__x000a_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corresponden, (el otro si N° 1 corresponde al contrato 166 de 2013); en el contrato N° 275 de 2011, no se encuentran archivados la totalidad de los informes mensuales por parte del operador y en el contrato N° 273 del 20-12-11, se tienen facturas sin fecha y varias no se encuentran en el expediente contractual, igualmente no reposan la mayoría de informes mensuales del operador, documentos esenciales para conocer el desarrollo del contrato._x000a_"/>
    <s v="Lo anterior por deficiencias en la supervisión y seguimiento a los expedientes contractuales, lo cual genera incertidumbre sobre la ejecución del contrato y causa dificultad en el analisis del mismo."/>
    <s v="Organizar los expedientes contractuales de acuerdo a lo estipulado en la normatividad de TRD y  manual de supervision."/>
    <s v="Solicitar a la Sede Nacional, dotar de scaner a las dependencias que realizan supervision de contratos."/>
    <s v="Escaner"/>
    <n v="1"/>
    <d v="2015-04-14T00:00:00"/>
    <d v="2015-12-30T00:00:00"/>
    <n v="37.1"/>
    <n v="0.7"/>
    <n v="0.7"/>
    <n v="26"/>
    <n v="26"/>
    <n v="37.1"/>
    <s v="PLANEACION Y SISTEMAS:  ( Solicitud  ESCANER  )_x000a_30-04-2015: En la fecha  11-05-2015 se  envió  correo  a  la Dirección de  Informática  y Tecnología solicitud de 4 cuatro Escaner para  los Centros Zonales._x000a_30-05-2015:  Con cumplimiento del  0%  Se  esta a  la espera de respuesta por parte  del Nivel nacional._x000a_30-06-2015:  Con cumplimiento del  0%  Pero   Se está a la espera de respuesta por parte  del SRT de acuerdo a las necesidades reportadas en el Parque Computacional._x000a_30-07-2015:  Se reitera solicitud al  correo al SRT solicitando escaner para la regional, se esta a la espera del proceso de adquisición de parque computacional e informan que está en curso con el estudio de mercado._x000a_31-08-2015: Se solicitó apoyo a la Cogestora Regional, para que sea enviado scanner a la regional caquetá._x000a_30-09-2015: Se recibió correo del SRT informando que en menos de 60 dias enviaran a la regional caquetá las herramientas tecnologicas de acuerdo a lo reportado en el Parque Computacional."/>
    <m/>
  </r>
  <r>
    <x v="215"/>
    <s v="Caquetá"/>
    <x v="8"/>
    <s v="Hallazgo 121. CAQUETÁ y NARIÑO. DIGITALIZACiÓN DE EXPEDIENTES_x000a_CONTRACTUALES. (A)._x000a__x000a_El ICBF Regional Caquetá, incumplió lo indicado en el inciso 6 del numeral 21.3 Supervisión y/o interventoría, del Manual de contratación, aprobado mediante Resolución N° 2690 del 14/04/2012 el cual indica: &quot;Las supervisores e interventores deberán mantener un archivo digital de la ejecución contractual de cada contrato asignado, este contendra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quot;.  Se evidenció que el Instituto no tiene digitalizado los documentos de la ejecución contractual de cada uno de los contratos."/>
    <s v="lo anterior por ínaplicabílidad del Manual de Contratación implementado por el ICBF, lo que genera riesgo de pérdidas, deterioro o daños en los documentos que conforman el expediente contractual."/>
    <s v="Digitalizar informes de supervision, legalizacion de cuentas y demas documentos que se desarrollan en la ejecucion por parte de los supevisores del contrato."/>
    <s v="Informar a traves de memorando que los documentos remitidos a Grupo Juridico se encuentran digitalizada."/>
    <s v="Acta de verificación cumplimiento."/>
    <n v="2"/>
    <d v="2015-04-14T00:00:00"/>
    <d v="2015-12-31T00:00:00"/>
    <n v="37.299999999999997"/>
    <n v="1"/>
    <n v="0.5"/>
    <n v="18.7"/>
    <n v="18.7"/>
    <n v="37.299999999999997"/>
    <s v="JURIDICA:_x000a_Con corte a 30 de abril de 2015, los memorandos enviados por los supervisores donde remiten los soportes de Legalización de Cuentas, Informes de Supervisión y demas documentos que se desarrollan en la ejecución del Contrato, informan que cada uno de estos se encuentran debidamente digitalizados, como se evidencia en los soportes allegados al Grupo Juridico._x000a_30-05-2015: Con corte a 31 de mayo de 2015, los memorandos enviados por los supervisores donde remiten los soportes de Legalización de Cuentas, Informes de Supervisión y demas documentos que se desarrollan en la ejecución del Contrato, informan que cada uno de estos se encuentran debidamente digitalizados, como se evidencia en los soportes allegados al Grupo Juridico._x000a_30-06-2015: Con corte a 30 de junio de 2015, los memorandos enviados por los supervisores donde remiten los soportes de Legalización de Cuentas, Informes de Supervisión y demas documentos que se desarrollan en la ejecución del Contrato, informan que cada uno de estos se encuentran debidamente digitalizados._x000a_30-07-2015:  Con corte a 30 de julio de 2015, los memorandos enviados por los supervisores donde remiten los soportes de Legalización de Cuentas, Informes de Supervisión y demas documentos que se desarrollan en la ejecución del Contrato, informan que cada uno de estos se encuentran debidamente digitalizados._x000a_30-08-2015: Con corte a 30 de agosto de 2015, los memorandos enviados por los supervisores donde remiten los soportes de Legalización de Cuentas, Informes de Supervisión y demas documentos que se desarrollan en la ejecución del Contrato, informan que cada uno de estos se encuentran debidamente digitalizados._x000a_30-09-2015: Con corte a 30 de septiembre de 2015, los memorandos enviados por los supervisores donde remiten los soportes de Legalización de Cuentas, Informes de Supervisión y demas documentos que se desarrollan en la ejecución del Contrato, informan que cada uno de estos se encuentran debidamente digitalizados."/>
    <m/>
  </r>
  <r>
    <x v="215"/>
    <s v="Caquetá"/>
    <x v="8"/>
    <s v="Hallazgo 121. CAQUETÁ y NARIÑO. DIGITALIZACiÓN DE EXPEDIENTES_x000a_CONTRACTUALES. (A)._x000a__x000a_El ICBF Regional Caquetá, incumplió lo indicado en el inciso 6 del numeral 21.3 Supervisión y/o interventoría, del Manual de contratación, aprobado mediante Resolución N° 2690 del 14/04/2012 el cual indica: &quot;Las supervisores e interventores deberán mantener un archivo digital de la ejecución contractual de cada contrato asignado, este contendra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quot;.  Se evidenció que el Instituto no tiene digitalizado los documentos de la ejecución contractual de cada uno de los contratos."/>
    <s v="lo anterior por ínaplicabílidad del Manual de Contratación implementado por el ICBF, lo que genera riesgo de pérdidas, deterioro o daños en los documentos que conforman el expediente contractual."/>
    <s v="Digitalizar informes de supervision, legalizacion de cuentas y demas documentos que se desarrollan en la ejecucion por parte de los supevisores del contrato."/>
    <s v="Verificar en sitio por parte de la Coordinación del Grupo Juridico, a los Supervisores de los Grupos Regionales y Centros Zonales Florencia 1 y Florencia del cumplimiento de la Digitalización de los documentos de los Contratos suscritos donde ejerzan la supervisión."/>
    <s v="Acta"/>
    <n v="2"/>
    <d v="2015-04-14T00:00:00"/>
    <d v="2015-12-31T00:00:00"/>
    <n v="37.299999999999997"/>
    <n v="1"/>
    <n v="0.5"/>
    <n v="18.7"/>
    <n v="18.7"/>
    <n v="37.299999999999997"/>
    <s v="JURIDICA _x000a_30-04-2015: Se realizó verificación en sitio por parte del Coordinador del Grupo Juridico  a una muestra  de Contratos donde ejercen como supervisores los Coordinadores de Grupo Regional  y Centro Zonal Florencia 2, evidenciando que los supervisores tienen los contratos con los demas documentos debidamente digitalizados_x000a_30-05-2015: Durante el mes de mayo se realizó verificación en sitio por parte del Coordinador del Grupo Juridico  a una muestra  de Contratos donde ejercen como supervisores al Coordinador del Centro Zonal Florencia 1, evidenciando que los supervisores tienen los contratos con los demas documentos debidamente digitalizados_x000a_30-06-2015: Durante el mes de junio no se realizó verificación en sitio por parte del Coordinador del Grupo Juridico, teniendo en cuenta que la muestra se realizara nuevamente en el mes de septiembre y octubre de 2015_x000a_30-07-2015: Durante el mes de julio no se realizó verificación en sitio por parte del Coordinador del Grupo Juridico, teniendo en cuenta que la muestra se realizara nuevamente en el mes de septiembre y octubre de 2015._x000a_30-08-2015: Durante el mes de agosto no se realizó verificación en sitio por parte del Coordinador del Grupo Juridico, teniendo en cuenta que la muestra se realizara nuevamente en el mes de septiembre y octubre de 2015._x000a_30-09-2015: La actividad se realizara durante el mes de octubre de 2015."/>
    <m/>
  </r>
  <r>
    <x v="216"/>
    <s v="CASANARE "/>
    <x v="9"/>
    <s v="Hallazgo 48Casanare. Contrato 070 de 2014 (A)_x000a_En revisión del contrato aporte N° 070 de 2014, suscrito con la Fundación Mujeres Pro Casanare, por $70 millones, se determinó que:_x000a__x000a_En los informes financieros que soportan la ejecución del contrato, la fundación está reportando el gasto de salud y pensión de los empleados, tanto en la nómina como en el pago del aporte parafiscal y seguridad social, quedando duplicado este valor. Lo anterior fue comunicado a la Entidad quien realizó la corrección de todos los informes financieros sustentado en el acta 00094 del 22 de mayo de 2015. _x000a__x000a_No se registró en el sistema de información los datos correspondientes a la infraestructura de las unidades de servicio a cargo de la fundación, la dotación existente, ni la dotación recibida, debido a que en el aplicativo CUENTAME estos módulos no se encuentran en producción; por lo tanto, no es coherente la obligación contractual con la operatividad del aplicativo CUENTAME para el módulo en mención._x000a__x000a_Por otra parte, no se garantiza que las personas que preparan alimentos en las unidades de servicio cuenten con carnet o certificado de manipuladoras de alimentos expedido por la autoridad de salud del municipio respectiva o quien autorice, ya que estos certificados fueron obtenidos por las manipuladoras de alimentos ocho meses después de haber iniciado el contrato._x000a_"/>
    <s v="Lo anterior se origina en debilidades de control y seguimiento por parte del ICBF Regional Casanare en la supervisión de los contratos de aporte y en la revisión y organización de los respectivos soportes"/>
    <s v="Realizar seguimiento a los contratos de aportes"/>
    <s v="1) Revisar por parte del equipo supervisor el 100% de los informes financieros presentados por lo operadores de servicios de primera infancia, de acuerdo a los desembolsos previstos en los contratos de aportes. _x000a__x000a_"/>
    <s v="Acta"/>
    <n v="1"/>
    <d v="2016-01-01T00:00:00"/>
    <d v="2016-09-30T00:00:00"/>
    <n v="39"/>
    <m/>
    <n v="0"/>
    <n v="0"/>
    <n v="0"/>
    <n v="39"/>
    <m/>
    <m/>
  </r>
  <r>
    <x v="216"/>
    <s v="CASANARE "/>
    <x v="9"/>
    <s v="Hallazgo 48 Casanare. Contrato 070 de 2014 (A)_x000a_En revisión del contrato aporte N° 070 de 2014, suscrito con la Fundación Mujeres Pro Casanare, por $70 millones, se determinó que:_x000a__x000a_En los informes financieros que soportan la ejecución del contrato, la fundación está reportando el gasto de salud y pensión de los empleados, tanto en la nómina como en el pago del aporte parafiscal y seguridad social, quedando duplicado este valor. Lo anterior fue comunicado a la Entidad quien realizó la corrección de todos los informes financieros sustentado en el acta 00094 del 22 de mayo de 2015. _x000a__x000a_No se registró en el sistema de información los datos correspondientes a la infraestructura de las unidades de servicio a cargo de la fundación, la dotación existente, ni la dotación recibida, debido a que en el aplicativo CUENTAME estos módulos no se encuentran en producción; por lo tanto, no es coherente la obligación contractual con la operatividad del aplicativo CUENTAME para el módulo en mención._x000a__x000a_Por otra parte, no se garantiza que las personas que preparan alimentos en las unidades de servicio cuenten con carnet o certificado de manipuladoras de alimentos expedido por la autoridad de salud del municipio respectiva o quien autorice, ya que estos certificados fueron obtenidos por las manipuladoras de alimentos ocho meses después de haber iniciado el contrato._x000a_"/>
    <s v="Lo anterior se origina en debilidades de control y seguimiento por parte del ICBF Regional Casanare en la supervisión de los contratos de aporte y en la revisión y organización de los respectivos soportes_x000a_"/>
    <s v="Realizar segumiento a la Dirección de Priemra Infancia sobre la puesta en producción de los modulos de infraestructura y dotación del aplicativo CUENTAME"/>
    <s v="2) Enviar memorando a la Dirección de Primera Infancia solciitando indicaciones acerca del funcionamiento de los módulos CUENTAME de infraestructura y dotación de las UDS"/>
    <s v="Memorando"/>
    <n v="1"/>
    <d v="2015-10-01T00:00:00"/>
    <d v="2015-11-30T00:00:00"/>
    <n v="8.6"/>
    <m/>
    <n v="0"/>
    <n v="0"/>
    <n v="0"/>
    <n v="8.6"/>
    <m/>
    <m/>
  </r>
  <r>
    <x v="216"/>
    <s v="CASANARE "/>
    <x v="9"/>
    <s v="Hallazgo 48 Casanare. Contrato 070 de 2014 (A)_x000a_En revisión del contrato aporte N° 070 de 2014, suscrito con la Fundación Mujeres Pro Casanare, por $70 millones, se determinó que:_x000a__x000a_En los informes financieros que soportan la ejecución del contrato, la fundación está reportando el gasto de salud y pensión de los empleados, tanto en la nómina como en el pago del aporte parafiscal y seguridad social, quedando duplicado este valor. Lo anterior fue comunicado a la Entidad quien realizó la corrección de todos los informes financieros sustentado en el acta 00094 del 22 de mayo de 2015. _x000a__x000a_No se registró en el sistema de información los datos correspondientes a la infraestructura de las unidades de servicio a cargo de la fundación, la dotación existente, ni la dotación recibida, debido a que en el aplicativo CUENTAME estos módulos no se encuentran en producción; por lo tanto, no es coherente la obligación contractual con la operatividad del aplicativo CUENTAME para el módulo en mención._x000a__x000a_Por otra parte, no se garantiza que las personas que preparan alimentos en las unidades de servicio cuenten con carnet o certificado de manipuladoras de alimentos expedido por la autoridad de salud del municipio respectiva o quien autorice, ya que estos certificados fueron obtenidos por las manipuladoras de alimentos ocho meses después de haber iniciado el contrato._x000a_"/>
    <s v="Lo anterior se origina en debilidades de control y seguimiento por parte del ICBF Regional Casanare en la supervisión de los contratos de aporte y en la revisión y organización de los respectivos soportes_x000a_"/>
    <s v="Realizar segumiento a la Dirección de Priemra Infancia sobre la puesta en producción de los modulos de infraestructura y dotación del aplicativo CUENTAME"/>
    <s v="3) Realizar seguimiento a la respuesta de la Dirección de Primera Infancia acerca del funcionamiento de los módulos CUENTAME de infraestructura y dotación de las UDS"/>
    <s v="Correo electrónico"/>
    <n v="3"/>
    <d v="2015-12-01T00:00:00"/>
    <d v="2016-09-30T00:00:00"/>
    <n v="43.4"/>
    <m/>
    <n v="0"/>
    <n v="0"/>
    <n v="0"/>
    <n v="43.4"/>
    <m/>
    <m/>
  </r>
  <r>
    <x v="216"/>
    <s v="CASANARE "/>
    <x v="9"/>
    <s v="Hallazgo 48Casanare. Contrato 070 de 2014 (A)_x000a_En revisión del contrato aporte N° 070 de 2014, suscrito con la Fundación Mujeres Pro Casanare, por $70 millones, se determinó que:_x000a__x000a_En los informes financieros que soportan la ejecución del contrato, la fundación está reportando el gasto de salud y pensión de los empleados, tanto en la nómina como en el pago del aporte parafiscal y seguridad social, quedando duplicado este valor. Lo anterior fue comunicado a la Entidad quien realizó la corrección de todos los informes financieros sustentado en el acta 00094 del 22 de mayo de 2015. _x000a__x000a_No se registró en el sistema de información los datos correspondientes a la infraestructura de las unidades de servicio a cargo de la fundación, la dotación existente, ni la dotación recibida, debido a que en el aplicativo CUENTAME estos módulos no se encuentran en producción; por lo tanto, no es coherente la obligación contractual con la operatividad del aplicativo CUENTAME para el módulo en mención._x000a__x000a_Por otra parte, no se garantiza que las personas que preparan alimentos en las unidades de servicio cuenten con carnet o certificado de manipuladoras de alimentos expedido por la autoridad de salud del municipio respectiva o quien autorice, ya que estos certificados fueron obtenidos por las manipuladoras de alimentos ocho meses después de haber iniciado el contrato._x000a_"/>
    <s v="Lo anterior se origina en debilidades de control y seguimiento por parte del ICBF Regional Casanare en la supervisión de los contratos de aporte y en la revisión y organización de los respectivos soportes_x000a__x000a_"/>
    <s v="Realizar seguimiento a ejecución de contratos de primera infancia._x000a__x000a__x000a_"/>
    <s v="4) Realizar 1  visita de Supervisión a cada sede administrativa de los operadores de PI por parte del supervisor y el profesional administrativo del equipo de supervisión de PI para verificar pagos de seguridad social, certificados de manipulación de alimentos y documentos soportes de las hojas de vida del talento humano contratato por cada Entidad Prestado de Servicio_x000a_"/>
    <s v="Acta"/>
    <n v="1"/>
    <d v="2015-10-01T00:00:00"/>
    <d v="2016-09-30T00:00:00"/>
    <n v="52.1"/>
    <m/>
    <n v="0"/>
    <n v="0"/>
    <n v="0"/>
    <n v="52.1"/>
    <m/>
    <m/>
  </r>
  <r>
    <x v="217"/>
    <s v="CASANARE "/>
    <x v="9"/>
    <s v="Hallazgo 49 Casanare. Contrato 116 de 2013 (AD)_x000a_Una vez analizado el contrato de aporte 116 de 2013, suscrito con la Asociación HCB Barrio Morichal Villanueva, para atención integral a la primera infancia, por $810,15 millones, se evidenciaron irregularidades en los informes financieros, para los siguientes períodos:_x000a__x000a_La dotación no fungible no fue adquirida dentro del período de alistamiento del mes de septiembre de 2013, sino durante el mes de diciembre del mismo año, sin existir justificación al respecto._x000a__x000a_El ICBF Regional Casanare argumenta que: “se aclara que los recursos fueron consignados por el ICBF el día 8 de noviembre de 2013, lo cual se puede evidenciar en el extracto bancario del mes de noviembre y mediante acta No.03 del 4 de diciembre de 2013 la supervisora del contrato aprobó la dotación a comprar” ... (ver informe de la CGR- paginas 109 a la 112) _x000a_"/>
    <s v="Evidencia falta de control y seguimiento a la ejecución del contrato, permitiendo legalizar recursos financieros que no contaban con soportes y que no fueron ejecutados durante el mes de octubre de 2013 y que fueron "/>
    <s v="Brindar asistencia Técnica a operadores de PI"/>
    <s v="1) Realizar capacitación a operadores de los contratos de PI en el componenente financiero ( 1 evento CDI y Entorno Familiar y 1 evento HCB)"/>
    <s v="Acta/lista de asistencia"/>
    <n v="2"/>
    <d v="2016-01-01T00:00:00"/>
    <d v="2016-06-30T00:00:00"/>
    <n v="25.9"/>
    <m/>
    <n v="0"/>
    <n v="0"/>
    <n v="0"/>
    <n v="25.9"/>
    <m/>
    <m/>
  </r>
  <r>
    <x v="217"/>
    <s v="CASANARE "/>
    <x v="9"/>
    <s v="Hallazgo 49 Casanare. Contrato 116 de 2013 (AD)_x000a_Una vez analizado el contrato de aporte 116 de 2013, suscrito con la Asociación HCB Barrio Morichal Villanueva, para atención integral a la primera infancia, por $810,15 millones, se evidenciaron irregularidades en los informes financieros, para los siguientes períodos:_x000a__x000a_La dotación no fungible no fue adquirida dentro del período de alistamiento del mes de septiembre de 2013, sino durante el mes de diciembre del mismo año, sin existir justificación al respecto._x000a__x000a_El ICBF Regional Casanare argumenta que: “se aclara que los recursos fueron consignados por el ICBF el día 8 de noviembre de 2013, lo cual se puede evidenciar en el extracto bancario del mes de noviembre y mediante acta No.03 del 4 de diciembre de 2013 la supervisora del contrato aprobó la dotación a comprar” ... (ver informe de la CGR- paginas 109 a la 112) _x000a_"/>
    <s v="Evidencia falta de control y seguimiento a la ejecución del contrato, permitiendo legalizar recursos financieros que no contaban con soportes y que no fueron ejecutados durante el mes de octubre de 2013 y que fueron"/>
    <s v="Realizar seguimiento a ejecución de contratos de primera infancia._x000a__x000a__x000a_"/>
    <s v="2) Realizar 1 auditoria financieras por operador de los contratos de Primera Infancia"/>
    <s v="Acta"/>
    <n v="1"/>
    <d v="2016-02-01T00:00:00"/>
    <d v="2016-09-30T00:00:00"/>
    <n v="34.6"/>
    <m/>
    <n v="0"/>
    <n v="0"/>
    <n v="0"/>
    <n v="34.6"/>
    <m/>
    <m/>
  </r>
  <r>
    <x v="218"/>
    <s v="CASANARE "/>
    <x v="9"/>
    <s v="Hallazgo 61. Intoxicación de menores con raticida (A).Casanare_x000a__x000a_Contrato de aporte 154 de 2014 Clausula 4 Numeral 6 “Ejercer la supervisión administrativa, técnica, financiera y jurídica del contrato con el fin de contratar la correcta ejecución, el cumplimiento del objeto y las obligaciones de la entidad administradora del servicio”._x000a__x000a_De la cláusula 6, los numerales: “2.4 Obligaciones relacionadas con la supervisión; 2.7.2 Asegurar la incorporación y permanencia de los agentes educativos que se desempeñaban en las unidades de servicio que han transitado o transiten a los nuevos esquemas de atención. En caso de situaciones que afecten la permanencia del Talento Humano que transitó, es necesario que se lleven y se revisen en Comité Técnico; 2.7.10 Vincular al Talento Humano presentado en la convocatoria realizada para adjudicar el presente contrato y solicitar aprobación al supervisor del contrato cuando se requiera realizar algún cambio, en cuyo caso el personal deberá ser reemplazado por uno de igual o superior perfil._x000a__x000a_Cláusula 5 “…numeral 2. Cumplir en su integralidad con el objeto contractual de acuerdo con lo señalado en el manual técnico operativo…”_x000a__x000a_Durante la realización de la visita a las instalaciones del CDI Los Angelitos del Municipio de Villanueva Casanare que opera Fundesarrollo mediante contrato 154 de 2014, se recibió por parte del comité veedor y madres de familia oficio donde se manifiestan algunas presuntas irregularidades. ... (ver informe CGR de la pagina 153 a la 155)"/>
    <s v="La anterior situación obedeció a debilidades en la ejecución y supervisión de las obras realizadas, así como deficiencias en la comunicación entre las entidades involucradas, que pusieron en riesgo la salud y la vida de los niños y niñas que reciben el servicio de atención integral a la primera infancia, configurando un hallazgo administrativo. De estos hechos ya tiene conocimiento la Secretaría de Salud, lo cual se pudo constatar en la notificación realizada en SIVIGILA de fecha 20 de abril del año en curso."/>
    <s v="Socializar a  informe de situación presentada en CDI Los Angelitos del Municipio de Villanueva, en relación a la presunta intoxicación de menores con Raticida a operadores de servicio de PI para evitar nuevos eventos."/>
    <s v="1) Presentar informe de situación presentada en CDI Los Angelitos del Municipio de Villanueva, en relación a la presunta intoxicación de menores con Raticida a operadores de servicio de Primera Infancia para evitar nuevos eventos._x000a__x000a_"/>
    <s v="Acta/lista de asistencia"/>
    <n v="1"/>
    <d v="2015-11-01T00:00:00"/>
    <d v="2015-12-31T00:00:00"/>
    <n v="8.6"/>
    <m/>
    <n v="0"/>
    <n v="0"/>
    <n v="0"/>
    <n v="8.6"/>
    <m/>
    <m/>
  </r>
  <r>
    <x v="218"/>
    <s v="CASANARE "/>
    <x v="9"/>
    <s v="Hallazgo 61. Intoxicación de menores con raticida (A).Casanare_x000a__x000a_Contrato de aporte 154 de 2014 Clausula 4 Numeral 6 “Ejercer la supervisión administrativa, técnica, financiera y jurídica del contrato con el fin de contratar la correcta ejecución, el cumplimiento del objeto y las obligaciones de la entidad administradora del servicio”._x000a__x000a_De la cláusula 6, los numerales: “2.4 Obligaciones relacionadas con la supervisión; 2.7.2 Asegurar la incorporación y permanencia de los agentes educativos que se desempeñaban en las unidades de servicio que han transitado o transiten a los nuevos esquemas de atención. En caso de situaciones que afecten la permanencia del Talento Humano que transitó, es necesario que se lleven y se revisen en Comité Técnico; 2.7.10 Vincular al Talento Humano presentado en la convocatoria realizada para adjudicar el presente contrato y solicitar aprobación al supervisor del contrato cuando se requiera realizar algún cambio, en cuyo caso el personal deberá ser reemplazado por uno de igual o superior perfil._x000a__x000a_Cláusula 5 “…numeral 2. Cumplir en su integralidad con el objeto contractual de acuerdo con lo señalado en el manual técnico operativo…”_x000a__x000a_Durante la realización de la visita a las instalaciones del CDI Los Angelitos del Municipio de Villanueva Casanare que opera Fundesarrollo mediante contrato 154 de 2014, se recibió por parte del comité veedor y madres de familia oficio donde se manifiestan algunas presuntas irregularidades. ... (ver informe CGR de la pagina 153 a la 155)"/>
    <s v="La anterior situación obedeció a debilidades en la ejecución y supervisión de las obras realizadas, así como deficiencias en la comunicación entre las entidades involucradas, que pusieron en riesgo la salud y la vida de los niños y niñas que reciben el servicio de atención integral a la primera infancia, configurando un hallazgo administrativo. De estos hechos ya tiene conocimiento la Secretaría de Salud, lo cual se pudo constatar en la notificación realizada en SIVIGILA de fecha 20 de abril del año en curso."/>
    <s v="Articular con Entes municipales sistemas de fumigación que no pongan en riesgo la salud de niñ@s que reciben servicios de primera infancia"/>
    <s v="2) Enviar oficio a Secretarias de Salud Municipales, manifestando se evalué la posibilidad de utilizar sistemas de fumigación que no pongan en riesgo la salud de los niños, tenindo en cuanta el evento presentado en el CDI Los Angelitos del Municipio de Villanueva."/>
    <s v="Oficio"/>
    <n v="1"/>
    <d v="2016-01-01T00:00:00"/>
    <d v="2016-04-30T00:00:00"/>
    <n v="17.100000000000001"/>
    <m/>
    <n v="0"/>
    <n v="0"/>
    <n v="0"/>
    <n v="17.100000000000001"/>
    <m/>
    <m/>
  </r>
  <r>
    <x v="219"/>
    <s v="CASANARE "/>
    <x v="9"/>
    <s v="Hallazgo 62. Vinculación y permanencia del personal que ha transitado (A - D). Casanare_x000a__x000a_Contrato de aporte 154 del 17 de diciembre 2014 Numeral 2.7.1 “Vincular oportunamente el talento humano requerido en el Manual Técnico operativo de acuerdo con los perfiles de formación y experiencia allí definidos”. Numeral 2.7.2. “Asegurar la incorporación y permanencia de los agentes educativos que se desempeñaban en las unidades de servicios que han transitado o transiten a los nuevos esquemas de atención. En caso de situaciones que afecten la permanencia del talento humano que tránsito, es necesario que se lleven y se revisen en comité técnico”._x000a__x000a_En desarrollo de la visita realizada para verificar la ejecución del contrato de aporte 154 de 2014, se recibió insumo donde se pone en conocimiento del equipo auditor “presunto despido injustificado de una madre comunitaria que se desempeñaba como coordinadora del CDI”....(ver informe CGR de la pagina 155 a la 156)_x000a_"/>
    <m/>
    <s v="Realizar seguimiento a ejecución de contratos de primera infancia._x000a__x000a__x000a_"/>
    <s v="1) Realizar 1 auditoria financieras por operador de los contratos de primera Infancia"/>
    <s v="Actas"/>
    <n v="1"/>
    <d v="2016-01-01T00:00:00"/>
    <d v="2016-09-30T00:00:00"/>
    <n v="39"/>
    <m/>
    <n v="0"/>
    <n v="0"/>
    <n v="0"/>
    <n v="39"/>
    <m/>
    <m/>
  </r>
  <r>
    <x v="220"/>
    <s v="CASANARE "/>
    <x v="9"/>
    <s v="Hallazgo N° 103. Centros de Desarrollo Infantil (A). Casanare Hacinamiento en CDI Creciendo Juntos_x000a_Manual operativo de servicio educación inicial, cuidado y nutrición en marco atención integral Primera Infancia. Estándar 40._x000a__x000a_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_x000a__x000a_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_x000a__x000a_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_x000a_"/>
    <m/>
    <s v="Realizar seguimiento a ejecución de contratos de primera infancia._x000a__x000a__x000a_"/>
    <s v="1) Realizar visitas de verificación infraestructura a CDI Creciendo Juntos (infraestructura en arrendamiento)"/>
    <s v="Acta"/>
    <n v="1"/>
    <d v="2015-10-01T00:00:00"/>
    <d v="2015-12-31T00:00:00"/>
    <n v="13"/>
    <m/>
    <n v="0"/>
    <n v="0"/>
    <n v="0"/>
    <n v="13"/>
    <m/>
    <m/>
  </r>
  <r>
    <x v="220"/>
    <s v="CASANARE "/>
    <x v="9"/>
    <s v="Hallazgo N° 103. Centros de Desarrollo Infantil (A). Casanare Hacinamiento en CDI Creciendo Juntos_x000a_Manual operativo de servicio educación inicial, cuidado y nutrición en marco atención integral Primera Infancia. Estándar 40._x000a__x000a_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_x000a__x000a_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_x000a__x000a_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_x000a_"/>
    <m/>
    <s v="Gestionar con entes territoriales construcción de nuevas infraestructuras en los municipios con CDI con arriendo"/>
    <s v="2) Incluir en Concejos de Política Social Departamental y Municipal el tema de necesidades de construcción de nuevas infraestructuras, de acuerdo a las líneas técnicas, en los 16 municipios CDI con infraestructra con arriendo._x000a_"/>
    <s v="Actas"/>
    <n v="16"/>
    <d v="2015-10-01T00:00:00"/>
    <d v="2016-09-30T00:00:00"/>
    <n v="52.1"/>
    <m/>
    <n v="0"/>
    <n v="0"/>
    <n v="0"/>
    <n v="52.1"/>
    <m/>
    <m/>
  </r>
  <r>
    <x v="220"/>
    <s v="CASANARE "/>
    <x v="9"/>
    <s v="Hallazgo N° 103. Centros de Desarrollo Infantil (A). Casanare Hacinamiento en CDI Creciendo Juntos_x000a_Manual operativo de servicio educación inicial, cuidado y nutrición en marco atención integral Primera Infancia. Estándar 40._x000a__x000a_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_x000a__x000a_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_x000a__x000a_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_x000a_"/>
    <m/>
    <s v="Realizar seguimiento a ejecución de contratos de primera infancia._x000a__x000a__x000a_"/>
    <s v="3) Realizar visitas de verificación al 100% de CDI en infraestructuras con arriendo "/>
    <s v="Actas"/>
    <n v="1"/>
    <d v="2015-10-01T00:00:00"/>
    <d v="2016-09-30T00:00:00"/>
    <n v="52.1"/>
    <m/>
    <n v="0"/>
    <n v="0"/>
    <n v="0"/>
    <n v="52.1"/>
    <m/>
    <m/>
  </r>
  <r>
    <x v="221"/>
    <s v="CASANARE "/>
    <x v="9"/>
    <s v="Hallazgo N° 140. Proceso concursal (A). Casanare_x000a_Memorando 11300 del 15 de junio de 2006, emitido por la Oficina Jurídica del ICBF, en el cual determina el procedimiento a seguir en procesos de jurisdicción coactiva, cuando los demandados entran en procesos concursales, de reestructuración de pasivos o liquidación voluntaria._x000a__x000a_En el trámite del Proceso de Jurisdicción Coactiva N°001 de 2010, se observa que mediante Auto sin número se suspendió dicho proceso, debido a que la empresa investigada entró en liquidación y el promotor designado por la Superintendencia de Sociedades, informó que se graduó el crédito a favor del ICBF. _x000a__x000a_Se determinó que durante las vigencias 2010 a 2014, el ICBF no designó un abogado de la Sede Nacional para que hiciera seguimiento al proceso de liquidación que se tramita en la Superintendencia de Sociedades, incumpliendo lo establecido en el memorando 11300 del 15 de junio de 2006, emitido por la Oficina Jurídica del ICBF, el cual expresa: “…(iii) Remitirá copia del expediente al Grupo Jurídico de la Regional o Agencia, o a la Oficina Jurídica de la Sede Nacional, si el proceso debe adelantarse en Bogotá y el crédito se originó en una Regional diferente a Bogotá y Cundinamarca, para que se designe apoderado…”.(ver informe CGR página 347)"/>
    <s v="Falta de control y seguimiento oportuno por parte de la Oficina Jurídica al cumplimiento de la normatividad establecida al interior del ICBF, conllevó a que el proceso concursal, estuviera muchos años sin apoderado de la Sede Central, incumpliendo lo establecido en el memorando 11300 de junio de 2006 y poniendo en riesgo la oportunidad de las actuaciones dentro de dicho proceso"/>
    <s v="Solicitar y sugerir a la oficina jurídica cumplimiento al memorando 11300 del 15 de junio de 2006."/>
    <s v="1) Solicitar a la oficina Asesora jurídica de la Dirección General los soportes y evidencias de la representación judicial llevada a cabo por la Oficina Asesora Juridica frente a la superintendecia con relación al  Proceso de Jurisdicción Coactiva N°001 de 2010_x000a_"/>
    <s v="Correo electrónico"/>
    <n v="1"/>
    <d v="2015-10-31T00:00:00"/>
    <d v="2015-12-31T00:00:00"/>
    <n v="8.6999999999999993"/>
    <m/>
    <n v="0"/>
    <n v="0"/>
    <n v="0"/>
    <n v="8.6999999999999993"/>
    <m/>
    <m/>
  </r>
  <r>
    <x v="222"/>
    <s v="CASANARE "/>
    <x v="9"/>
    <s v="Hallazgo N° 175. Muebles pendientes de legalizar (A-D). Casanare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_x000a__x000a_Por lo anterior, el hallazgo se mantiene dado que no se cuenta con soportes que permitan identificar y verificar la existencia del inventario antes mencionado._x000a_"/>
    <s v="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_x000a__x000a__x000a_"/>
    <s v="_x000a_Gestionar ante la Dirección Administrativa de la Dirección General los soportes correspondientes a los bienes pendientes legalizar de la Regional Casanare"/>
    <s v="1) Solicitar ante el nivel nacional Grupo de Infraestructura y Gestión de Bienes, para que alleguen los soportes correspondientes a los convenios 187 de 2009, 72 de 2003 y 260 de 2004 - Fonade._x000a__x000a__x000a__x000a__x000a_"/>
    <s v="Memorando"/>
    <n v="2"/>
    <d v="2015-10-01T00:00:00"/>
    <d v="2016-05-31T00:00:00"/>
    <n v="34.700000000000003"/>
    <m/>
    <n v="0"/>
    <n v="0"/>
    <n v="0"/>
    <n v="34.700000000000003"/>
    <m/>
    <m/>
  </r>
  <r>
    <x v="222"/>
    <s v="CASANARE "/>
    <x v="9"/>
    <s v="Hallazgo N° 175. Muebles pendientes de legalizar (A-D). Casanare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_x000a__x000a_Por lo anterior, el hallazgo se mantiene dado que no se cuenta con soportes que permitan identificar y verificar la existencia del inventario antes mencionado._x000a_"/>
    <s v="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Legalizar los convenios pendientes de la Regional Casanare"/>
    <s v="2) Registrar en el aplicativo SEVEN los convenios 187 de 2009, 72 de 2003, 260 de 2004._x000a__x000a_"/>
    <s v="Movimiento de almacen del aplicativo SEVEN"/>
    <n v="3"/>
    <d v="2015-10-01T00:00:00"/>
    <d v="2016-09-30T00:00:00"/>
    <n v="52.1"/>
    <m/>
    <n v="0"/>
    <n v="0"/>
    <n v="0"/>
    <n v="52.1"/>
    <m/>
    <m/>
  </r>
  <r>
    <x v="222"/>
    <s v="CASANARE "/>
    <x v="9"/>
    <s v="Hallazgo N° 175. Muebles pendientes de legalizar (A-D). Casanare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_x000a__x000a_Por lo anterior, el hallazgo se mantiene dado que no se cuenta con soportes que permitan identificar y verificar la existencia del inventario antes mencionado._x000a_"/>
    <s v="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Legalizar los convenios pendientes de la Regional Casanare"/>
    <s v="3) Aprobar la legalización de los convenios en el área Financiera de los convenios 187 de 2009, 72 de 2003, 260 de 2004."/>
    <s v="Comprobantes contables"/>
    <n v="1"/>
    <d v="2015-10-01T00:00:00"/>
    <d v="2016-09-30T00:00:00"/>
    <n v="52.1"/>
    <m/>
    <n v="0"/>
    <n v="0"/>
    <n v="0"/>
    <n v="52.1"/>
    <m/>
    <m/>
  </r>
  <r>
    <x v="223"/>
    <s v="CASANARE "/>
    <x v="9"/>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Este hallazgo se trasladará a la Contaduría General de la Nación para lo de su competencia."/>
    <s v="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_x000a__x000a__x000a__x000a_"/>
    <s v="Gestionar ante Grupo de Infraestructura y Gestión de Bienes, para que alleguen los soportes (copia del convenio, clausula de forma de pago, acta de incio, movimiento de almacen) a la inversión realizada en Casanare del Convenio 3374 de 2013 por valor de $2.44,46 millones, a fin de corroborar físicamente._x000a_"/>
    <s v="1) Enviar memorando al Grupo de Infraestructura y Gestión de Bienes, para que alleguen los soportes (copia del convenio, clausula de forma de pago, acta de incio, movimiento de almacen) a la inversión realizada en Casanare del Convenio 3374 de 2013 por valor de $2.44,46 millones"/>
    <s v="Memorando"/>
    <n v="2"/>
    <d v="2015-10-01T00:00:00"/>
    <d v="2016-06-30T00:00:00"/>
    <n v="39"/>
    <m/>
    <n v="0"/>
    <n v="0"/>
    <n v="0"/>
    <n v="39"/>
    <m/>
    <m/>
  </r>
  <r>
    <x v="223"/>
    <s v="CASANARE "/>
    <x v="9"/>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Este hallazgo se trasladará a la Contaduría General de la Nación para lo de su competencia."/>
    <s v="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
    <s v="Gestionar ante Grupo de Infraestructura y Gestión de Bienes, para que alleguen los soportes (copia del convenio, clausula de forma de pago, acta de incio, movimiento de almacen) a la inversión realizada en Casanare del Convenio 3374 de 2013 por valor de $2.44,46 millones, a fin de corroborar físicamente._x000a_"/>
    <s v="2) Verificar que los soportes enviados Grupo de Infraestructura y Gestión de Bienes a la inversión realizada del Convenio 3374 de 2013 por valor de $2.44,46 millones corresponda con la información registrada en el SEVEN y los bienes fisicos"/>
    <s v="Acta"/>
    <n v="1"/>
    <d v="2015-10-01T00:00:00"/>
    <d v="2016-09-30T00:00:00"/>
    <n v="52.1"/>
    <m/>
    <n v="0"/>
    <n v="0"/>
    <n v="0"/>
    <n v="52.1"/>
    <m/>
    <m/>
  </r>
  <r>
    <x v="224"/>
    <s v="CASANARE "/>
    <x v="9"/>
    <s v="Hallazgo N° 182. Control de Bienes (A). Casanare_x000a_Realizada la verificación de la existencia de la propiedad, planta y equipo que se encuentra registrada en los libros contables de la regional Casanare del ICBF, se determinó que:_x000a__x000a_ Los bienes muebles no se encuentran debidamente identificados, de forma que no se puede corroborar el inventario en forma detallada._x000a__x000a_ En la contabilidad se tiene registrada una planta eléctrica por $55,7 millones, sin embargo, la misma fue entregada desde el mes de diciembre de 2012 a la Congregación Religiosos Terciarios Capuchinos de Nuestra señora de los Dolores, sin que medie documento donde se pueda verificar su entrega y disposición._x000a_...(ver informe CGR página 445 a la 446)"/>
    <s v="Debilidades en el control y seguimiento por parte del ICBF Regional Casanare en el manejo, administración y custodia de la Propiedad Planta y Equipo"/>
    <s v="Actualizar inventarios de bines devolutivos en servicio en la Regional Casanare"/>
    <s v="1) Verificar inventarios por cuentadantes_x000a_"/>
    <s v="Acta "/>
    <n v="4"/>
    <d v="2015-10-01T00:00:00"/>
    <d v="2016-01-31T00:00:00"/>
    <n v="17.399999999999999"/>
    <m/>
    <n v="0"/>
    <n v="0"/>
    <n v="0"/>
    <n v="17.399999999999999"/>
    <m/>
    <m/>
  </r>
  <r>
    <x v="224"/>
    <s v="CASANARE "/>
    <x v="9"/>
    <s v="Hallazgo N° 182. Control de Bienes (A). Casanare_x000a_Realizada la verificación de la existencia de la propiedad, planta y equipo que se encuentra registrada en los libros contables de la regional Casanare del ICBF, se determinó que:_x000a__x000a_ Los bienes muebles no se encuentran debidamente identificados, de forma que no se puede corroborar el inventario en forma detallada._x000a__x000a_ En la contabilidad se tiene registrada una planta eléctrica por $55,7 millones, sin embargo, la misma fue entregada desde el mes de diciembre de 2012 a la Congregación Religiosos Terciarios Capuchinos de Nuestra señora de los Dolores, sin que medie documento donde se pueda verificar su entrega y disposición._x000a_...(ver informe CGR página 445 a la 446)"/>
    <s v="Debilidades en el control y seguimiento por parte del ICBF Regional Casanare en el manejo, administración y custodia de la Propiedad Planta y Equipo"/>
    <s v="Actualizar inventarios de bienes devolutivos en servicio en la Regional Casanare"/>
    <s v="_x000a_2) Identificar los elementos devolutivos que se encuentran en servicio con la placa asignada en el aplicativo SEVEN"/>
    <s v="Acta"/>
    <n v="4"/>
    <d v="2015-10-01T00:00:00"/>
    <d v="2016-03-31T00:00:00"/>
    <n v="26"/>
    <m/>
    <n v="0"/>
    <n v="0"/>
    <n v="0"/>
    <n v="26"/>
    <m/>
    <m/>
  </r>
  <r>
    <x v="224"/>
    <s v="CASANARE "/>
    <x v="9"/>
    <s v="Hallazgo N° 182. Control de Bienes (A). Casanare_x000a_Realizada la verificación de la existencia de la propiedad, planta y equipo que se encuentra registrada en los libros contables de la regional Casanare del ICBF, se determinó que:_x000a__x000a_ Los bienes muebles no se encuentran debidamente identificados, de forma que no se puede corroborar el inventario en forma detallada._x000a__x000a_ En la contabilidad se tiene registrada una planta eléctrica por $55,7 millones, sin embargo, la misma fue entregada desde el mes de diciembre de 2012 a la Congregación Religiosos Terciarios Capuchinos de Nuestra señora de los Dolores, sin que medie documento donde se pueda verificar su entrega y disposición._x000a_...(ver informe CGR página 445 a la 446)"/>
    <s v="Debilidades en el control y seguimiento por parte del ICBF Regional Casanare en el manejo, administración y custodia de la Propiedad Planta y Equipo"/>
    <s v="Socializar a coordinadores de grupo y centros zonales, indicaciones del proceso de entrega de bienes muebles a terceros, de acuerdo a lo estipulado en la Guía de Gestión de Bienes e indicaciones del Grupo de Gestión de Bienes de la D. Adminsitrativa._x000a__x000a_"/>
    <s v="3) Realizar GET con coordinadores de grupo y centros zonales, indicaciones del proceso de entrega de bienes muebles a terceros, de acuerdo a lo estipulado en la Guía de Gestión de Bienes e indicaciones del Grupo de Gestión de Bienes de la D. Adminsitrativa."/>
    <s v="Acta/planilla de asistencia"/>
    <n v="2"/>
    <d v="2015-11-01T00:00:00"/>
    <d v="2016-07-31T00:00:00"/>
    <n v="39"/>
    <m/>
    <n v="0"/>
    <n v="0"/>
    <n v="0"/>
    <n v="39"/>
    <m/>
    <m/>
  </r>
  <r>
    <x v="225"/>
    <s v="CASANARE "/>
    <x v="9"/>
    <s v="Hallazgo N° 200. Entrega de donaciones recibidas de la DIAN (A-D). Casanare_x000a__x000a_Ley 734 de 2002 Articulo 34 numeral 22, Articulo 35 numeral 13. Guía de gestión de bienes del ICBF numeral 1.1.2.2 Donación. Resolución 357 de 2008 numeral 3.7 Soportes documentales. Una vez revisados los soportes relacionados con los registro de los otros activos, se observa la incorporación y posterior salida del almacén de donaciones recibidas de la DIAN, correspondiente a:_x000a__x000a_- 3.940 kilos de carne de bovino macho avaluada en $8,06 millones con registro salida de almacén del día 6 de junio de 2014, _x000a__x000a_-37.476 kilos de mandarina y 14.910 libas de maracuyá avaluados en $82,08 millones, con comprobante de egreso de inventarios No. 23 del 13 de mayo de 2014._x000a__x000a_No obstante, los comprobantes de salida de almacén se realizaron en forma global y no cuentan con los soportes suficientes y pertinentes que permitan establecer el destino final del producto; los documentos de entrega de las frutas no registran la cantidad donada, fecha de entrega, firma de quien entrega y las actas de entrega de la carne no indica hacía que población va dirigida la donación, perdiéndose el control sobre estos recursos. ...( ver informe CGR página 476 y 477)_x000a_"/>
    <m/>
    <s v="Socializar la Guía de Gestión de Bienes - Ítem 1.1.2.2 Donaciones para su correcta aplicación_x000a__x000a_"/>
    <s v="1) Realizar grupo de estudio con la coordionadora de asistencia técnica, coordinador administrativo y almacenista, para socializar el procedimiento de recepción y entrega de elementos recibidos a través de donaciones (Guía de Gestión de Bienes - Ítem 1.1.2.2 Donaciones)_x000a_"/>
    <s v="Acta"/>
    <n v="1"/>
    <d v="2016-01-01T00:00:00"/>
    <d v="2016-02-28T00:00:00"/>
    <n v="8.3000000000000007"/>
    <m/>
    <n v="0"/>
    <n v="0"/>
    <n v="0"/>
    <n v="8.3000000000000007"/>
    <m/>
    <m/>
  </r>
  <r>
    <x v="226"/>
    <s v="CASANARE "/>
    <x v="9"/>
    <s v="Hallazgo N° 213. Gestión Documental Archivo de la Dirección de Contratación (A–AGN). •Casanare. Cumplimiento Ley de archivo _x000a_En revisión de los contratos de aporte 72, 125, 136, 131, 116, 80, 132, 70, 135, 125 de 2014, se observó lo siguiente:_x000a__x000a_- Los documentos que conforman las carpetas que contienen soportes de ejecución no se encuentran ordenados cronológicamente._x000a__x000a_- No tienen tabla de retención documental_x000a__x000a_- Se evidenciaron copias de documentos repetidos_x000a__x000a_- Existe información de otros contratos como el caso del contrato 136 de 2014 donde se localizan informes correspondientes al  contrato 131 de 2014, los cuales culminaron en el mes de diciembre de 2014 y a la fecha la información no reposa en el expediente._x000a__x000a_"/>
    <s v="La falta de control en la administración del archivo de la Regional, impide que se cumpla lo establecido en la Ley General de Archivo y dificulta la revisión, análisis y seguimiento de los contratos. "/>
    <s v="Socializar y organizar los documentos de los contratos de aporte de acuerdo a la guia de gestión de bienes y TRD"/>
    <s v="1) Solicitar a Dirección Administrativa de la Dirección General video conferencia, con el propósito de recibir orientaciones acerca del  proceso de gestión documental, en contratos de aporte, por dar cumplimiento a obligaciones especificas._x000a__x000a_"/>
    <s v="Correo electrónico"/>
    <n v="1"/>
    <d v="2015-10-01T00:00:00"/>
    <d v="2015-10-31T00:00:00"/>
    <n v="4.3"/>
    <m/>
    <n v="0"/>
    <n v="0"/>
    <n v="0"/>
    <n v="4.3"/>
    <m/>
    <m/>
  </r>
  <r>
    <x v="226"/>
    <s v="CASANARE "/>
    <x v="9"/>
    <s v="Hallazgo N° 213. Gestión Documental Archivo de la Dirección de Contratación (A–AGN). •Casanare. Cumplimiento Ley de archivo _x000a_En revisión de los contratos de aporte 72, 125, 136, 131, 116, 80, 132, 70, 135, 125 de 2014, se observó lo siguiente:_x000a__x000a_- Los documentos que conforman las carpetas que contienen soportes de ejecución no se encuentran ordenados cronológicamente._x000a__x000a_- No tienen tabla de retención documental_x000a__x000a_- Se evidenciaron copias de documentos repetidos_x000a__x000a_- Existe información de otros contratos como el caso del contrato 136 de 2014 donde se localizan informes correspondientes al  contrato 131 de 2014, los cuales culminaron en el mes de diciembre de 2014 y a la fecha la información no reposa en el expediente._x000a__x000a_"/>
    <s v="La falta de control en la administración del archivo de la Regional, impide que se cumpla lo establecido en la Ley General de Archivo y dificulta la revisión, análisis y seguimiento de los contratos. "/>
    <s v="Socializar y organizar los documentos de los contratos de aporte de acuerdo a la guia de gestión de bienes y TRD"/>
    <s v="2) Socializar Guía de Gestión Documental, en Regional a supervisores de contratos de aporte."/>
    <s v="Lista de Asistencia"/>
    <n v="1"/>
    <d v="2015-10-01T00:00:00"/>
    <d v="2015-11-30T00:00:00"/>
    <n v="8.6"/>
    <m/>
    <n v="0"/>
    <n v="0"/>
    <n v="0"/>
    <n v="8.6"/>
    <m/>
    <m/>
  </r>
  <r>
    <x v="226"/>
    <s v="CASANARE "/>
    <x v="9"/>
    <s v="Hallazgo N° 213. Gestión Documental Archivo de la Dirección de Contratación (A–AGN). •Casanare. Cumplimiento Ley de archivo _x000a_En revisión de los contratos de aporte 72, 125, 136, 131, 116, 80, 132, 70, 135, 125 de 2014, se observó lo siguiente:_x000a__x000a_- Los documentos que conforman las carpetas que contienen soportes de ejecución no se encuentran ordenados cronológicamente._x000a__x000a_- No tienen tabla de retención documental_x000a__x000a_- Se evidenciaron copias de documentos repetidos_x000a__x000a_- Existe información de otros contratos como el caso del contrato 136 de 2014 donde se localizan informes correspondientes al  contrato 131 de 2014, los cuales culminaron en el mes de diciembre de 2014 y a la fecha la información no reposa en el expediente._x000a__x000a_"/>
    <s v="La falta de control en la administración del archivo de la Regional, impide que se cumpla lo establecido en la Ley General de Archivo y dificulta la revisión, análisis y seguimiento de los contratos. "/>
    <s v="Socializar y organizar los documentos de los contratos de aporte de acuerdo a la guia de gestión de bienes y TRD"/>
    <s v="3) Socializar de la TRD a supervisores de contratos de aporte"/>
    <s v="Lista de Asistencia/Acta"/>
    <n v="1"/>
    <d v="2015-10-01T00:00:00"/>
    <d v="2016-03-30T00:00:00"/>
    <n v="25.9"/>
    <m/>
    <n v="0"/>
    <n v="0"/>
    <n v="0"/>
    <n v="25.9"/>
    <m/>
    <m/>
  </r>
  <r>
    <x v="226"/>
    <s v="CASANARE "/>
    <x v="9"/>
    <s v="Hallazgo N° 213. Gestión Documental Archivo de la Dirección de Contratación (A–AGN). •Casanare. Cumplimiento Ley de archivo _x000a_En revisión de los contratos de aporte 72, 125, 136, 131, 116, 80, 132, 70, 135, 125 de 2014, se observó lo siguiente:_x000a__x000a_- Los documentos que conforman las carpetas que contienen soportes de ejecución no se encuentran ordenados cronológicamente._x000a__x000a_- No tienen tabla de retención documental_x000a__x000a_- Se evidenciaron copias de documentos repetidos_x000a__x000a_- Existe información de otros contratos como el caso del contrato 136 de 2014 donde se localizan informes correspondientes al  contrato 131 de 2014, los cuales culminaron en el mes de diciembre de 2014 y a la fecha la información no reposa en el expediente._x000a__x000a_"/>
    <s v="La falta de control en la administración del archivo de la Regional, impide que se cumpla lo establecido en la Ley General de Archivo y dificulta la revisión, análisis y seguimiento de los contratos. "/>
    <s v="Socializar y organizar los documentos de los contratos de aporte de acuerdo a la guia de gestión de bienes y TRD"/>
    <s v="4) Realizar jornadas de clasificación y organización de documentos de contratos de aporte"/>
    <s v="Lista de asistencia/acta/regfistro fotografico"/>
    <n v="2"/>
    <d v="2015-10-01T00:00:00"/>
    <d v="2016-05-30T00:00:00"/>
    <n v="34.6"/>
    <m/>
    <n v="0"/>
    <n v="0"/>
    <n v="0"/>
    <n v="34.6"/>
    <m/>
    <m/>
  </r>
  <r>
    <x v="226"/>
    <s v="CASANARE "/>
    <x v="9"/>
    <s v="Hallazgo N° 213. Gestión Documental Archivo de la Dirección de Contratación (A–AGN). •Casanare. Cumplimiento Ley de archivo _x000a_En revisión de los contratos de aporte 72, 125, 136, 131, 116, 80, 132, 70, 135, 125 de 2014, se observó lo siguiente:_x000a__x000a_- Los documentos que conforman las carpetas que contienen soportes de ejecución no se encuentran ordenados cronológicamente._x000a__x000a_- No tienen tabla de retención documental_x000a__x000a_- Se evidenciaron copias de documentos repetidos_x000a__x000a_- Existe información de otros contratos como el caso del contrato 136 de 2014 donde se localizan informes correspondientes al  contrato 131 de 2014, los cuales culminaron en el mes de diciembre de 2014 y a la fecha la información no reposa en el expediente._x000a__x000a_"/>
    <s v="La falta de control en la administración del archivo de la Regional, impide que se cumpla lo establecido en la Ley General de Archivo y dificulta la revisión, análisis y seguimiento de los contratos. "/>
    <s v="Socializar y organizar los documentos de los contratos de aporte de acuerdo a la guia de gestión de bienes y TRD"/>
    <s v="5) Realizar visitas de seguimiento para verificar de forma aleatoria el cumplimiento de la TRD y la guia de gestión de bienes al archivo de contratos de aporte en el grupo juridico "/>
    <s v="Acta"/>
    <n v="2"/>
    <d v="2015-11-01T00:00:00"/>
    <d v="2016-07-30T00:00:00"/>
    <n v="38.9"/>
    <m/>
    <n v="0"/>
    <n v="0"/>
    <n v="0"/>
    <n v="38.9"/>
    <m/>
    <m/>
  </r>
  <r>
    <x v="227"/>
    <s v="CASANARE "/>
    <x v="9"/>
    <s v="Hallazgo N° 214. Soportes de los informes financieros en el Contrato de Aporte No. 080 de 2014 (A). Casanare. _x000a_Ley 734 de 2002 Artículo 48 numeral 34. Manual de contratación del ICBF numeral 1.8 Expediente contractual. Artículo 2 del Decreto 1001 de 1997 y artículo 617 del Estatuto tributario. Artículo 3 de la Resolución 5709 de 1996.Contrato 080 del 24 de Enero de 2014 suscrito con la Asociación Comunitaria de Familias usuarias de servicios ICBF programas hogares con Bienestar del Barrio Morichal del Municipio de Villanueva, con el objeto de atender a la primera infancia en el marco de la estrategia “De cero a siempre”, específicamente “a los niños y niñas menores de cinco (5) años de familias en situación de vulnerabilidad de conformidad con las directrices, lineamientos y parámetros establecidos por el ICBF”… por $114,49 millones._x000a__x000a_En la revisión documental adelantada, se evidencian presuntas inconsistencias en la presentación y soportes de los informes financieros tales como: _x000a__x000a_- Algunas facturas que soportan el gasto no registran fecha._x000a_- Las facturas por proveedor no presentan numeración consecutiva y cronológica, sino que retroceden de un mes a otro, incumpliendo con lo establecido en el artículo 617 del Estatuto tributario._x000a_- La factura N° 2660, se presenta tanto en el contrato 180 en la que se encuentra sin fecha por $0,094 millones, como en el contrato 188 donde registra fecha 31 de octubre de 2014 por $0,56 millones....(ver informe CGR páginas 500 y 501)"/>
    <s v="Esta situación se origina en debilidades de supervisión y control a la presentación de los informes que permiten validar soportes que no cumplen con el lleno de los requisitos, ya que al aceptar que un proveedor repita la numeración de las facturas y las presente en diferentes contratos, se dificulta la labor de supervisión, seguimiento y control y puede generar perdida o desviación de recursos."/>
    <s v="Dar indicaciones precisas a operadores de contratos de PI para control y seguimiento de informes financieros, estableciendo la forma correcta de presentar y entregar los soportes de los informes financieros"/>
    <s v="1) Enviar oficio a operadores de primera infancia con indicaciones para la presentación de informes financieros"/>
    <s v="Oficio"/>
    <n v="2"/>
    <d v="2015-10-01T00:00:00"/>
    <d v="2016-04-30T00:00:00"/>
    <n v="30.3"/>
    <m/>
    <n v="0"/>
    <n v="0"/>
    <n v="0"/>
    <n v="30.3"/>
    <m/>
    <m/>
  </r>
  <r>
    <x v="227"/>
    <s v="CASANARE "/>
    <x v="9"/>
    <s v="Hallazgo N° 214. Soportes de los informes financieros en el Contrato de Aporte No. 080 de 2014 (A). Casanare. _x000a_Ley 734 de 2002 Artículo 48 numeral 34. Manual de contratación del ICBF numeral 1.8 Expediente contractual. Artículo 2 del Decreto 1001 de 1997 y artículo 617 del Estatuto tributario. Artículo 3 de la Resolución 5709 de 1996.Contrato 080 del 24 de Enero de 2014 suscrito con la Asociación Comunitaria de Familias usuarias de servicios ICBF programas hogares con Bienestar del Barrio Morichal del Municipio de Villanueva, con el objeto de atender a la primera infancia en el marco de la estrategia “De cero a siempre”, específicamente “a los niños y niñas menores de cinco (5) años de familias en situación de vulnerabilidad de conformidad con las directrices, lineamientos y parámetros establecidos por el ICBF”… por $114,49 millones._x000a__x000a_En la revisión documental adelantada, se evidencian presuntas inconsistencias en la presentación y soportes de los informes financieros tales como: _x000a__x000a_- Algunas facturas que soportan el gasto no registran fecha._x000a_- Las facturas por proveedor no presentan numeración consecutiva y cronológica, sino que retroceden de un mes a otro, incumpliendo con lo establecido en el artículo 617 del Estatuto tributario._x000a_- La factura N° 2660, se presenta tanto en el contrato 180 en la que se encuentra sin fecha por $0,094 millones, como en el contrato 188 donde registra fecha 31 de octubre de 2014 por $0,56 millones....(ver informe CGR páginas 500 y 501)"/>
    <s v="Esta situación se origina en debilidades de supervisión y control a la presentación de los informes que permiten validar soportes que no cumplen con el lleno de los requisitos, ya que al aceptar que un proveedor repita la numeración de las facturas y las presente en diferentes contratos, se dificulta la labor de supervisión, seguimiento y control y puede generar perdida o desviación de recursos."/>
    <s v="Asistencia Técnica a operadores de PI"/>
    <s v="2) Realizar capacitación a operadores de los contratos de PI en el componenente financiero (1 evento CDI y Entorno Familiar y 1 evento HCB)"/>
    <s v="Actas/listas de asistencia"/>
    <n v="2"/>
    <d v="2016-01-01T00:00:00"/>
    <d v="2016-06-30T00:00:00"/>
    <n v="25.9"/>
    <m/>
    <n v="0"/>
    <n v="0"/>
    <n v="0"/>
    <n v="25.9"/>
    <m/>
    <m/>
  </r>
  <r>
    <x v="228"/>
    <s v="CASANARE "/>
    <x v="9"/>
    <s v="Hallazgo N° 226. Reconocimiento del derecho al pago de una participación económica (A). Casanare _x000a_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_x000a__x000a_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_x000a__x000a_En revisión de la contabilidad no se observa que el ICBF haya causado esta obligación, en el momento en que ocurrieron los hechos...(Ver informe CGR Páginas 509 y 510)"/>
    <s v="Debilidades en el control interno contable, por los registros no realizados en el momento en que ocurrieron los hechos."/>
    <s v="Solicitar actualización de resolución 2200 de 2010 por medio de la cual se adopta el procedimiento  que debe seguirse en el tramite de las de  Denuncia Vocaciones Hereditarias y de Bienes Vacantes Mostrencos"/>
    <s v="1) Solicitar a la oficina juridica del nivel nacional ajuste del resolución 2200 de 2010 por medio de la cual se adopta el procedimiento  que debe seguirse en el tramite de las de  Denuncia Vocaciones Hereditarias y de Bienes Vacantes Mostrencos, en el sentido de indicar que una vez suscrito el contrato de particpación economica con el denunciante de una vocación hereditaria o bienes vacantes y mostrencos el grupo juridico debe informar a l area financiera q se celebró un contrato generandose un posible derecho que debe ser registrado en las cuentas de orden con el valor liquidado de acuerdo al articulo 4 de decreto 3421 de 1986."/>
    <s v="Memorando"/>
    <n v="1"/>
    <d v="2015-10-01T00:00:00"/>
    <d v="2015-10-31T00:00:00"/>
    <n v="4.3"/>
    <m/>
    <n v="0"/>
    <n v="0"/>
    <n v="0"/>
    <n v="4.3"/>
    <m/>
    <m/>
  </r>
  <r>
    <x v="228"/>
    <s v="CASANARE "/>
    <x v="9"/>
    <s v="Hallazgo N° 226. Reconocimiento del derecho al pago de una participación económica (A). Casanare _x000a_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_x000a__x000a_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_x000a__x000a_En revisión de la contabilidad no se observa que el ICBF haya causado esta obligación, en el momento en que ocurrieron los hechos...(Ver informe CGR Páginas 509 y 510)"/>
    <s v="Debilidades en el control interno contable, por los registros no realizados en el momento en que ocurrieron los hechos."/>
    <s v="Socializar resolución por medio de la cual se adopta el procedimiento  que debe seguirse en el tramite de las de  Denuncia Vocaciones Hereditarias y de Bienes Vacantes Mostrencos "/>
    <s v="2) Realizar capacitación con el personal involucrado en el cumplimiento del procedimiento  que debe seguirse en el tramite de las de  Denuncia Vocaciones Hereditarias y de Bienes Vacantes Mostrencos (Grupo Jurídico y Financiero) una vez sea actualizada la Resolución 2200 de 2010."/>
    <s v="Listas de Asistencia"/>
    <n v="1"/>
    <d v="2016-01-01T00:00:00"/>
    <d v="2016-06-30T00:00:00"/>
    <n v="25.9"/>
    <m/>
    <n v="0"/>
    <n v="0"/>
    <n v="0"/>
    <n v="25.9"/>
    <m/>
    <m/>
  </r>
  <r>
    <x v="228"/>
    <s v="CASANARE "/>
    <x v="9"/>
    <s v="Hallazgo N° 226. Reconocimiento del derecho al pago de una participación económica (A). Casanare _x000a_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_x000a__x000a_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_x000a__x000a_En revisión de la contabilidad no se observa que el ICBF haya causado esta obligación, en el momento en que ocurrieron los hechos...(Ver informe CGR Páginas 509 y 510)"/>
    <s v="Debilidades en el control interno contable, por los registros no realizados en el momento en que ocurrieron los hechos."/>
    <s v="Socializar Instructivo contable para el reconocimiento y revelación de los procesos judiciales, laudos arbitrales, conciliaciones extrajudiciales y embargos decretados y ejecutados sobre cuentas bancarias"/>
    <s v="3) Socializar Instructivo contable para el reconocimiento y revelación de los procesos judiciales, laudos arbitrales, conciliaciones extrajudiciales y embargos decretados y ejecutados sobre cuentas bancarias&quot; el decreto 3421 del 1986- procedimiento de bienes vacantes y mostrencos."/>
    <s v="Acta/Lista de asistencia"/>
    <n v="1"/>
    <d v="2015-10-01T00:00:00"/>
    <d v="2016-06-30T00:00:00"/>
    <n v="39"/>
    <m/>
    <n v="0"/>
    <n v="0"/>
    <n v="0"/>
    <n v="39"/>
    <m/>
    <m/>
  </r>
  <r>
    <x v="229"/>
    <s v="CAUCA"/>
    <x v="10"/>
    <s v="Hallazgo N° 16. Hallazgo N° 16. Modificaciones al Presupuesto (A). Cauca _x000a__x000a_Decreto 111 de 1996. Artículo 17. Programación Integral. Todo programa presupuestal deberá contemplar simultáneamente los gastos de inversión y de funcionamiento que las exigencias técnicas y administrativas demanden como necesarios para su ejecución y operación, de conformidad con los procedimientos y normas legales vigentes._x000a__x000a_El ICBF-Regional Cauca, apropió adiciones a los rubros presupuestales, que oscilan entre el 55% y el 314%, denotando una deficiente planeación en la programación del Presupuesto. (Cuadro No. 21)._x000a__x000a_De la misma manera, se evidencia deficiente planeación en la programación del Presupuesto, por cuanto rubros que no contaban con apropiación inicial, fueron adicionados por $13.031 millones en el transcurso de la vigencia 2014, como se observa en el cuadro No. 22_x000a__x000a_"/>
    <s v="Lo anterior, por una deficiente planeación del ICBF-Regional Cauca en la programación del presupuesto, en tanto que no se prevén de manera integral los Gastos de Inversión y de Funcionamiento, necesarios para la ejecución y operación de los diferentes Centro Zonales, durante la vigencia respectiva, impactando el cumplimiento de metas de los diferentes programas."/>
    <s v="Identificar y sustentar las necesidades de la Regional en la Vigencia 2016 de Metas Sociales y Financieras_x000a__x000a_"/>
    <s v="Realizar diagnósticos situacionales de la vigencia 2015 de los programas o modalidades o tipos de poblacion según la necesidad del servicio."/>
    <s v="Diagnóstico Situacional vigencia 2015_x000a__x000a__x000a__x000a__x000a__x000a__x000a__x000a_"/>
    <n v="7"/>
    <d v="2015-10-01T00:00:00"/>
    <d v="2015-12-30T00:00:00"/>
    <n v="12.9"/>
    <m/>
    <n v="0"/>
    <n v="0"/>
    <n v="0"/>
    <n v="12.9"/>
    <m/>
    <m/>
  </r>
  <r>
    <x v="229"/>
    <s v="CAUCA"/>
    <x v="10"/>
    <s v="Hallazgo N° 16. Hallazgo N° 16. Modificaciones al Presupuesto (A). Cauca _x000a__x000a_Decreto 111 de 1996. Artículo 17. Programación Integral. Todo programa presupuestal deberá contemplar simultáneamente los gastos de inversión y de funcionamiento que las exigencias técnicas y administrativas demanden como necesarios para su ejecución y operación, de conformidad con los procedimientos y normas legales vigentes._x000a__x000a_El ICBF-Regional Cauca, apropió adiciones a los rubros presupuestales, que oscilan entre el 55% y el 314%, denotando una deficiente planeación en la programación del Presupuesto. (Cuadro No. 21)._x000a__x000a_De la misma manera, se evidencia deficiente planeación en la programación del Presupuesto, por cuanto rubros que no contaban con apropiación inicial, fueron adicionados por $13.031 millones en el transcurso de la vigencia 2014, como se observa en el cuadro No. 22_x000a__x000a_"/>
    <s v="Lo anterior, por una deficiente planeación del ICBF-Regional Cauca en la programación del presupuesto, en tanto que no se prevén de manera integral los Gastos de Inversión y de Funcionamiento, necesarios para la ejecución y operación de los diferentes Centro Zonales, durante la vigencia respectiva, impactando el cumplimiento de metas de los diferentes programas."/>
    <s v="Identificar y sustentar las necesidades de la Regional en la Vigencia 2016 de Metas Sociales y Financieras_x000a__x000a_"/>
    <s v="Efectuar la programación de metas sociales y financieras de la vigencia 2016 (Unidades - Cupos - Usuarios y Meta Financiera), acorde a los techos asigados por el Nivel Nacional_x000a__x000a_"/>
    <s v="Acta de Comité Estratégico"/>
    <n v="1"/>
    <d v="2015-10-01T00:00:00"/>
    <d v="2015-12-30T00:00:00"/>
    <n v="12.9"/>
    <m/>
    <n v="0"/>
    <n v="0"/>
    <n v="0"/>
    <n v="12.9"/>
    <m/>
    <m/>
  </r>
  <r>
    <x v="229"/>
    <s v="CAUCA"/>
    <x v="10"/>
    <s v="Hallazgo N° 16. Hallazgo N° 16. Modificaciones al Presupuesto (A). Cauca _x000a__x000a_Decreto 111 de 1996. Artículo 17. Programación Integral. Todo programa presupuestal deberá contemplar simultáneamente los gastos de inversión y de funcionamiento que las exigencias técnicas y administrativas demanden como necesarios para su ejecución y operación, de conformidad con los procedimientos y normas legales vigentes._x000a__x000a_El ICBF-Regional Cauca, apropió adiciones a los rubros presupuestales, que oscilan entre el 55% y el 314%, denotando una deficiente planeación en la programación del Presupuesto. (Cuadro No. 21)._x000a__x000a_De la misma manera, se evidencia deficiente planeación en la programación del Presupuesto, por cuanto rubros que no contaban con apropiación inicial, fueron adicionados por $13.031 millones en el transcurso de la vigencia 2014, como se observa en el cuadro No. 22_x000a__x000a_"/>
    <s v="Lo anterior, por una deficiente planeación del ICBF-Regional Cauca en la programación del presupuesto, en tanto que no se prevén de manera integral los Gastos de Inversión y de Funcionamiento, necesarios para la ejecución y operación de los diferentes Centro Zonales, durante la vigencia respectiva, impactando el cumplimiento de metas de los diferentes programas."/>
    <s v="Identificar y sustentar las necesidades de la Regional en la Vigencia 2016 de Metas Sociales y Financieras_x000a__x000a_"/>
    <s v="Realizar seguimiento y control a la ejecución y modificación de metas sociales y financieras de la vigencia 2015 y 2016"/>
    <s v="Reporte Timestral para el 2015 y 2016, de Ejecución y/o Modificación de Metas Sociales y Financieras "/>
    <n v="4"/>
    <d v="2015-10-01T00:00:00"/>
    <d v="2016-09-30T00:00:00"/>
    <n v="52.1"/>
    <m/>
    <n v="0"/>
    <n v="0"/>
    <n v="0"/>
    <n v="52.1"/>
    <m/>
    <m/>
  </r>
  <r>
    <x v="230"/>
    <s v="CAUCA"/>
    <x v="10"/>
    <s v="Hallazgo N° 22. Cuentas por pagar (A). Antioquia y Cauca _x000a__x000a_Decreto 111 de 1996, Artículo 89: “Las apropiaciones incluidas en el presupuesto General de la Nación, son autorizaciones máximas de gasto que el Congreso aprueba para ser ejecutadas o comprometidas durante la vigencia fiscal respectiva.Igualmente, cada órgano constituirá al 31 de diciembre del año cuentas por pagar con las obligaciones correspondientes a los anticipos pactados en los contratos y a la entrega de bienes y servicios”._x000a__x000a_RESOLUCIÓN ICBF No. 4272 DE 2008. Artículo 1.“Unificar el procedimiento, los requisitos y los documentos soporte que se debe aportar a las áreas de Tesorería de las Regionales, Seccionales y al Grupo Financiero de la Sede Nacional, con el fin de ser verificadas como soporte de pago.(…)”_x000a__x000a_Formato ICBF: Certificación Pago Contratos Prestación de Servicios y Programas Diferentes de Honorarios._x000a__x000a_Las Cuentas por Pagar constituidas por el ICBF-Regional Cauca, en la vigencia 2014, presentan las siguientes deficiencias en relación con los soportes así: (Cuadro No. 33)_x000a__x000a_- Facturas sin fecha, incumpliendo lo establecido en el Artículo 617, numeral 5 del Estatuto Tributario._x000a_-  Facturas que no corresponden al Contrato de Aporte._x000a_-  Certificados de cumplimiento donde no se indica el período de pago._x000a__x000a_"/>
    <s v="Situación originada por deficiente seguimiento a los procedimientos establecidos en el área financiera para la constitución las Cuentas por Pagar."/>
    <s v="Realizar un proceso de Socialización, sobre obligaciones contractuales y de la resolucion 3333  de 2015 de  los contratos de aportes dirigido a 4  supervisores de cada   Centros Zonales y 2 por cada  Grupos de la Regional, responsables de la certificación de cuentas para pago,_x000a__x000a_"/>
    <s v="Socializar  a los 32  supervisores escogidos de la regional sobre obligaciones contractuales y de la resolucion 3333  de 2015 _x000a_"/>
    <s v="Acta de Reunión (F1.PR20.MPA1.P5  Versión 2.0)_x000a_F11 PR2 MPA1 P1 Listado de Asistencia "/>
    <n v="2"/>
    <d v="2015-10-01T00:00:00"/>
    <d v="2016-09-30T00:00:00"/>
    <n v="52.1"/>
    <m/>
    <n v="0"/>
    <n v="0"/>
    <n v="0"/>
    <n v="52.1"/>
    <m/>
    <m/>
  </r>
  <r>
    <x v="230"/>
    <s v="CAUCA"/>
    <x v="10"/>
    <s v="Hallazgo N° 22. Cuentas por pagar (A). Antioquia y Cauca _x000a__x000a_Decreto 111 de 1996, Artículo 89: “Las apropiaciones incluidas en el presupuesto General de la Nación, son autorizaciones máximas de gasto que el Congreso aprueba para ser ejecutadas o comprometidas durante la vigencia fiscal respectiva.Igualmente, cada órgano constituirá al 31 de diciembre del año cuentas por pagar con las obligaciones correspondientes a los anticipos pactados en los contratos y a la entrega de bienes y servicios”._x000a__x000a_RESOLUCIÓN ICBF No. 4272 DE 2008. Artículo 1.“Unificar el procedimiento, los requisitos y los documentos soporte que se debe aportar a las áreas de Tesorería de las Regionales, Seccionales y al Grupo Financiero de la Sede Nacional, con el fin de ser verificadas como soporte de pago.(…)”_x000a__x000a_Formato ICBF: Certificación Pago Contratos Prestación de Servicios y Programas Diferentes de Honorarios._x000a__x000a_Las Cuentas por Pagar constituidas por el ICBF-Regional Cauca, en la vigencia 2014, presentan las siguientes deficiencias en relación con los soportes así: (Cuadro No. 33)_x000a__x000a_- Facturas sin fecha, incumpliendo lo establecido en el Artículo 617, numeral 5 del Estatuto Tributario._x000a_-  Facturas que no corresponden al Contrato de Aporte._x000a_-  Certificados de cumplimiento donde no se indica el período de pago._x000a__x000a_"/>
    <s v="Situación originada por deficiente seguimiento a los procedimientos establecidos en el área financiera para la constitución las Cuentas por Pagar."/>
    <s v="Verificar entre la Coordinación Financiera y los Supervisores de Contrato de los 7 Centros Zonales y los 5 Grupos de la Regional, de manera aleatoria el 20% repartido en el ultimo trimestre del 2015 y  3 trimestres del 2016, del cumplimiento de los requisitos de los Contratos de aportes, necesarios para las certificaciones de acuerdo a la normativa vigente._x000a__x000a_"/>
    <s v="Realizar informe de seguimiento de la verificación del estado de cumplimiento de los requisitos de los Contratos necesarios para las certificaciones de los 7 Centros Zonales y los Grupos de la Regiona, y generar acciones de mejora, según aplique._x000a__x000a__x000a__x000a_"/>
    <s v="Informes"/>
    <n v="4"/>
    <d v="2015-10-01T00:00:00"/>
    <d v="2016-09-30T00:00:00"/>
    <n v="52.1"/>
    <m/>
    <n v="0"/>
    <n v="0"/>
    <n v="0"/>
    <n v="52.1"/>
    <m/>
    <m/>
  </r>
  <r>
    <x v="230"/>
    <s v="CAUCA"/>
    <x v="10"/>
    <s v="Hallazgo N° 22. Cuentas por pagar (A). Antioquia y Cauca _x000a__x000a_Decreto 111 de 1996, Artículo 89: “Las apropiaciones incluidas en el presupuesto General de la Nación, son autorizaciones máximas de gasto que el Congreso aprueba para ser ejecutadas o comprometidas durante la vigencia fiscal respectiva.Igualmente, cada órgano constituirá al 31 de diciembre del año cuentas por pagar con las obligaciones correspondientes a los anticipos pactados en los contratos y a la entrega de bienes y servicios”._x000a__x000a_RESOLUCIÓN ICBF No. 4272 DE 2008. Artículo 1.“Unificar el procedimiento, los requisitos y los documentos soporte que se debe aportar a las áreas de Tesorería de las Regionales, Seccionales y al Grupo Financiero de la Sede Nacional, con el fin de ser verificadas como soporte de pago.(…)”_x000a__x000a_Formato ICBF: Certificación Pago Contratos Prestación de Servicios y Programas Diferentes de Honorarios._x000a__x000a_Las Cuentas por Pagar constituidas por el ICBF-Regional Cauca, en la vigencia 2014, presentan las siguientes deficiencias en relación con los soportes así: (Cuadro No. 33)_x000a__x000a_- Facturas sin fecha, incumpliendo lo establecido en el Artículo 617, numeral 5 del Estatuto Tributario._x000a_-  Facturas que no corresponden al Contrato de Aporte._x000a_-  Certificados de cumplimiento donde no se indica el período de pago._x000a__x000a_"/>
    <s v="Situación originada por deficiente seguimiento a los procedimientos establecidos en el área financiera para la constitución las Cuentas por Pagar."/>
    <s v="Implementar las acciones correctivas y de mejora que se deriven del incumplimiento reiterativo y sistemático a la observancia de los requisitos establecidos en la Resolución 3333 de 2015, por parte de los Servidores Públicos responsables de la certificación de la muestra aleatoria de los  contratos el 20% repartido en el ultimo trimestre del 2015 y  3 trimestres del 2016, del cumplimiento de los requisitos de los Contratos de aportes, necesarios para las certificaciones de acuerdo a la normativa vigente._x000a_"/>
    <s v="Generar acciones de mejora a partir de los reportes de errores y no conformidades presentados por el servidor público responsable de la revisión"/>
    <s v="Reporte ISOLUCION, Semestral Acciones de Mejora (SNC-AC-AP) _x000a__x000a_"/>
    <n v="4"/>
    <d v="2015-10-01T00:00:00"/>
    <d v="2016-09-30T00:00:00"/>
    <n v="52.1"/>
    <m/>
    <n v="0"/>
    <n v="0"/>
    <n v="0"/>
    <n v="52.1"/>
    <m/>
    <m/>
  </r>
  <r>
    <x v="231"/>
    <s v="CAUCA"/>
    <x v="10"/>
    <s v="Hallazgo N° 99. Contratación de prestación de servicios (A). Cauca, Guajira, Huila, Nariño, Santander y Tolima _x000a__x000a_Contratos suscritos para vinculación de personal de apoyo:_x000a__x000a_Ley 80 de 1993 y sus decretos reglamentarios, Ley 1150 del 2007, Ley 1474 de 2011, Decreto 019 de 2012 y Decreto Nacional 1510 de 2013, Manual de Contratación del ICBF, Manual de supervisión de contratos y de convenios del ICBF._x000a__x000a_Los contratos suscritos para la vinculación de personal de apoyo presentan observaciones como: Formulario Único de Declaración Juramentada de Bienes y Rentas y/o Formato Único de Hoja de Vida en formatos ilegibles, sin fecha de trámite, con información desactualizada, sin la firma del contratista y sin la firma del jefe de personal o de contratos que certifique que la información ha sido constatada._x000a__x000a_Contrato 28 del 7 de enero de 2014: El formato de hoja de vida de la profesional se encuentra sin firma y fecha de trámite, la información de experiencia laboral está incompleta, toda vez que a folio 29 se hace referencia a documentos adjuntos cómo &quot;certificaciones académicas y referencias laborales&quot;, que no reposan en la carpeta. _x000a__x000a_Contrato 29 del 7 de enero de 2014: A folio 20 obra fotocopia del formato de Formulario Único de Declaración Juramentada de Bienes y Rentas, con fecha de tramite 24 de diciembre de 2012, presentándose información desactualizada que soporta la contratación._x000a__x000a_Contrato 35 del 7 de enero de 2014: El Formato Único de Hoja de Vida se encuentra sin fecha de trámite y corresponde a una fotocopia de un formato del 20 de diciembre de 2012, información desactualizada que soporta la contratación de la profesional._x000a__x000a_"/>
    <s v="Estas situaciones han influido en la prestación del servicio por cuanto la dificultad en el acceso a las zonas es una de las razones por las cuales los profesionales renuncian; si bien es cierto, se le descuenta al contratista los recursos por personal no contratado, la finalidad del programa no se cumple con los estándares de calidad, por cuanto las actividades de seguimiento y control en salud y nutrición las realizan personal no calificado."/>
    <s v="Revisar las carpetas 28,29 y 35 del 2014 de los Contratos suscritos para vinculación de personal de apoyo, para verificar el cumplimiento de los documentos requeridos en la etapa precontractual y contractual de acuerdo a lo establecido en el Manual de Supervisión de Contratos y de Convenios del ICBF_x000a_"/>
    <s v="Verificar el cumplimiento de los documentos requeridos en la etapa precontractual y contractual de acuerdo a lo establecido en el Manual de Supervisión de Contratos y de Convenios del ICBF, en las carpetas 28,29 y 35 del 2014 de los Contratos suscritos para vinculación de personal de apoyo_x000a_"/>
    <s v="Acta de Revisión_x000a__x000a__x000a_"/>
    <n v="1"/>
    <d v="2015-10-01T00:00:00"/>
    <d v="2015-12-30T00:00:00"/>
    <n v="12.9"/>
    <m/>
    <n v="0"/>
    <n v="0"/>
    <n v="0"/>
    <n v="12.9"/>
    <m/>
    <m/>
  </r>
  <r>
    <x v="232"/>
    <s v="CAUCA"/>
    <x v="10"/>
    <s v="Hallazgo N°112.Capacitación responsables puntos de distribución (A). Cauca_x000a__x000a_Párrafo2,numeral 2 y 8 del Instructivo para la Creación de Puntos y Distribución de Bienestarina._x000a__x000a_En los puntos de distribución de Bienestarina del ICBF Regional Cauca visitados, se detectó que existe inoportunidad por parte del Área Técnica para brindar capacitación a los responsables del recibo, entrega y traslado de la bienestarina a los diferentes programas o servicios que brinda la Entidad, además, se presentan cambios de los responsables en forma frecuente, sin que el Instituto realice el proceso de inducción respectiva._x000a__x000a_"/>
    <s v="Lo anterior se presenta por falta de seguimiento a las novedades sobre cambios y rotación de personal, que afecta la entrega en condiciones óptima y oportuna del producto a los beneficiarios."/>
    <s v="Fortalecer  la aplicación e implementación del procedimiento de programación de bienestarina _x000a__x000a_"/>
    <s v="Realizar una socialización de 2 horas por centro zonal sobre el procedimiento de bienestarina vigente a operadores contratados para la vigencia 2016 y responsables  de los puntos de entrega activos a la fecha del evento_x000a__x000a__x000a_"/>
    <s v="Actas de socialización y lista de asistencia_x000a__x000a__x000a__x000a_ "/>
    <n v="7"/>
    <d v="2015-10-01T00:00:00"/>
    <d v="2016-10-01T00:00:00"/>
    <n v="52.3"/>
    <m/>
    <n v="0"/>
    <n v="0"/>
    <n v="0"/>
    <n v="52.3"/>
    <m/>
    <m/>
  </r>
  <r>
    <x v="232"/>
    <s v="CAUCA"/>
    <x v="10"/>
    <s v="Hallazgo N°112.Capacitación responsables puntos de distribución (A). Cauca_x000a__x000a_Párrafo2,numeral 2 y 8 del Instructivo para la Creación de Puntos y Distribución de Bienestarina._x000a__x000a_En los puntos de distribución de Bienestarina del ICBF Regional Cauca visitados, se detectó que existe inoportunidad por parte del Área Técnica para brindar capacitación a los responsables del recibo, entrega y traslado de la bienestarina a los diferentes programas o servicios que brinda la Entidad, además, se presentan cambios de los responsables en forma frecuente, sin que el Instituto realice el proceso de inducción respectiva._x000a__x000a_"/>
    <s v="Lo anterior se presenta por falta de seguimiento a las novedades sobre cambios y rotación de personal, que afecta la entrega en condiciones óptima y oportuna del producto a los beneficiarios."/>
    <s v="Realizar verificación del procedimiento de programación de bienestarina  a traves de visita a los puntos de entrega de Bienestarina de los centrso zonales_x000a__x000a_"/>
    <s v="Realizar seguimiento  a 14 unidades, dos por Centro Zonal para observar la aplicación del procedimiento de programación de bienestarina _x000a_"/>
    <s v="Actas de visita ,_x000a_"/>
    <n v="14"/>
    <d v="2016-01-03T00:00:00"/>
    <d v="2016-09-30T00:00:00"/>
    <n v="38.700000000000003"/>
    <m/>
    <n v="0"/>
    <n v="0"/>
    <n v="0"/>
    <n v="38.700000000000003"/>
    <m/>
    <m/>
  </r>
  <r>
    <x v="233"/>
    <s v="CAUCA"/>
    <x v="10"/>
    <s v="Hallazgo N° 113. Bienestarina (A). Cauca _x000a__x000a_• Espacio bienestarina Centro Zonal Centro_x000a__x000a_Numeral 2.4 Disponibilidad de espacio-Área Necesaria puntos 7 y 8; Otras condiciones generales-Instructivo para la Creación de Puntos y Distribución de Bienestarina._x000a__x000a_En el Centro Zonal Centro de la Regional Cauca, el espacio donde se encuentran ubicadas las Unidades de Bienestarina no se ajusta a los parámetros exigidos en el instructivo en lo relacionado con la preservación y cuidado del producto... Ver. Texto Completo- Informe CGR._x000a__x000a_• Profesional para el manejo de la bienestarina_x000a__x000a_Actividad No. 15 del Procedimiento Programación y Entrega de Bienestarina Instructivo para la Creación de Puntos y Distribución de Bienestarina._x000a__x000a_El equipo sicosocial del Centro Zonal Centro, no cuenta con Nutricionista o Enfermero(a), para que realice el control y seguimiento al programa de bienestarina... Ver. Texto Completo- Informe CGR._x000a__x000a_• Inventario bienestarina_x000a__x000a_Actividad Nº 15, 15.3, 15.4 del ProcedimientoProgramación y Entrega de bienestarina. (cuadro 83) ... Ver. Texto Completo- Informe CGR._x000a__x000a__x000a__x000a_"/>
    <s v="Lo anterior se presenta por falta de control y seguimiento del responsable del proceso en el ICBF, lo que genera inseguridad en cuanto a pérdida de producto y riesgo de contaminación por tratarse de un lugar de atención al público en zona de fácil acceso._x000a__x000a_Los hechos antes mencionados se presentan por desorden en la Coordinación y falta de efectividad en los controles y seguimientos, lo que genera riesgo de contaminación, vencimiento, pérdida, manejo irregular en el punto de entrega y que se deje de distribuir el alimento de alto valor nutricional a los beneficiarios del programa que ofrece el ICBF a través de la Dirección de Nutrición._x000a__x000a_"/>
    <s v="Fortalecer  a las defensorias de familia sobre la aplicación e implementación del procedimiento de programación de bienestarina que aplica para los usuarios con medida de protección Hogar Gestor "/>
    <s v="Realizar una socialización de 2 horas por centro zonal a equipo de Defensoría responsables de Hogar Gestor  sobre el procedimiento  y entrega de bienestarina para la medida Hogar Gestor por parte del enlace de bienestarina de cada centro zonal_x000a__x000a_"/>
    <s v="Actas de socialización y lista de asistencia _x000a__x000a_ "/>
    <n v="14"/>
    <d v="2016-02-01T00:00:00"/>
    <d v="2016-04-30T00:00:00"/>
    <n v="12.7"/>
    <m/>
    <n v="0"/>
    <n v="0"/>
    <n v="0"/>
    <n v="12.7"/>
    <m/>
    <m/>
  </r>
  <r>
    <x v="233"/>
    <s v="CAUCA"/>
    <x v="10"/>
    <s v="Hallazgo N° 113. Bienestarina (A). Cauca _x000a__x000a_• Espacio bienestarina Centro Zonal Centro_x000a__x000a_Numeral 2.4 Disponibilidad de espacio-Área Necesaria puntos 7 y 8; Otras condiciones generales-Instructivo para la Creación de Puntos y Distribución de Bienestarina._x000a__x000a_En el Centro Zonal Centro de la Regional Cauca, el espacio donde se encuentran ubicadas las Unidades de Bienestarina no se ajusta a los parámetros exigidos en el instructivo en lo relacionado con la preservación y cuidado del producto... Ver. Texto Completo- Informe CGR._x000a__x000a_• Profesional para el manejo de la bienestarina_x000a__x000a_Actividad No. 15 del Procedimiento Programación y Entrega de Bienestarina Instructivo para la Creación de Puntos y Distribución de Bienestarina._x000a__x000a_El equipo sicosocial del Centro Zonal Centro, no cuenta con Nutricionista o Enfermero(a), para que realice el control y seguimiento al programa de bienestarina... Ver. Texto Completo- Informe CGR._x000a__x000a_• Inventario bienestarina_x000a__x000a_Actividad Nº 15, 15.3, 15.4 del ProcedimientoProgramación y Entrega de bienestarina. (cuadro 83) ... Ver. Texto Completo- Informe CGR._x000a__x000a__x000a__x000a_"/>
    <s v="Lo anterior se presenta por falta de control y seguimiento del responsable del proceso en el ICBF, lo que genera inseguridad en cuanto a pérdida de producto y riesgo de contaminación por tratarse de un lugar de atención al público en zona de fácil acceso._x000a__x000a_Los hechos antes mencionados se presentan por desorden en la Coordinación y falta de efectividad en los controles y seguimientos, lo que genera riesgo de contaminación, vencimiento, pérdida, manejo irregular en el punto de entrega y que se deje de distribuir el alimento de alto valor nutricional a los beneficiarios del programa que ofrece el ICBF a través de la Dirección de Nutrición._x000a__x000a_"/>
    <s v="Garantizar  la entrega de bienestarina de la medida de protección Hogar Gestor, de aucerdo al lineamiento de raciones _x000a__x000a_"/>
    <s v="Realizar una visita  de seguimiento a los  puntos de entrega  de CZ Centro, HI Caucanitos, HI Pequeñines, SEGALCO para verificar condiciones de almacenamiento y diligenciamiento de formatos de control por parte del profesional enalce regional de bienestarina _x000a__x000a_"/>
    <s v="acta de visita de seguimiento"/>
    <n v="4"/>
    <d v="2015-10-01T00:00:00"/>
    <d v="2015-12-31T00:00:00"/>
    <n v="13"/>
    <m/>
    <n v="0"/>
    <n v="0"/>
    <n v="0"/>
    <n v="13"/>
    <m/>
    <m/>
  </r>
  <r>
    <x v="234"/>
    <s v="CAUCA"/>
    <x v="10"/>
    <s v="Hallazgo N° 115. Madres comunitarias y/o agentes educativos vinculados a procesos de formación en el modelo de atención integral (A). Cauca_x000a__x000a_Plan de acción ICBF Regional Cauca Vigencia 2014: Coordinar a nivel local, con las entidades de formación en convenios con ICBF, los cupos requeridos para la formación de madres comunitarias y agentes educativos. Realizar seguimiento a los procesos de formación._x000a__x000a_Al revisar los listados de las madres comunitarias y/o agentes educativos capacitados en procesos de formación en el modelo de Atención Integral, se evidenció que el ICBF Regional Cauca capacitó a 322 madres comunitarias en el Diplomado “Fundamentos Políticos y Técnicos para la Atención Integral en el Marco de la Estrategia de Cero A Siempre”, con una duración de 120 horas, incumpliendo la meta establecida para el 2014, de vincular a 485 madres comunitarias en este proceso... Ver texto completo- Informe CGR._x000a__x000a_Construcción de Centros de Desarrollo Infantil (Cuadro 94-95-96-97-98-99-100)...Ver texto completo- Informe CGR._x000a__x000a__x000a__x000a_"/>
    <s v="Situación que se origina por falta de coordinación a nivel Regional, con entidades de formación para la suscripción de convenios de capacitación, afectando el cumplimiento de las metas, como tampoco se evidencia seguimiento a esos procesos."/>
    <s v="Revisar  en el listado de las madres comunitarias y agentes educativoa que fueron capacitados en el modelo de atencion  integral,   para verificar las 165 personas restantes entre madres y agentes que no fueron capacitadas en el  2014"/>
    <s v="Identificar y registrar en cuadro excel las madres comunitarias  y agentes que no fueron capacitados en el 2014,  para capacitarlos  en el proceso  de atencion integral;    listado de las 322 personas entre agentes y madres cominitarias  capacitadas en 2014 .               "/>
    <s v="listado                                          excel _x000a__x000a_"/>
    <n v="2"/>
    <d v="2016-02-01T00:00:00"/>
    <d v="2016-03-30T00:00:00"/>
    <n v="8.3000000000000007"/>
    <m/>
    <n v="0"/>
    <n v="0"/>
    <n v="0"/>
    <n v="8.3000000000000007"/>
    <m/>
    <m/>
  </r>
  <r>
    <x v="234"/>
    <s v="CAUCA"/>
    <x v="10"/>
    <s v="Hallazgo N° 115. Madres comunitarias y/o agentes educativos vinculados a procesos de formación en el modelo de atención integral (A). Cauca_x000a__x000a_Plan de acción ICBF Regional Cauca Vigencia 2014: Coordinar a nivel local, con las entidades de formación en convenios con ICBF, los cupos requeridos para la formación de madres comunitarias y agentes educativos. Realizar seguimiento a los procesos de formación._x000a__x000a_Al revisar los listados de las madres comunitarias y/o agentes educativos capacitados en procesos de formación en el modelo de Atención Integral, se evidenció que el ICBF Regional Cauca capacitó a 322 madres comunitarias en el Diplomado “Fundamentos Políticos y Técnicos para la Atención Integral en el Marco de la Estrategia de Cero A Siempre”, con una duración de 120 horas, incumpliendo la meta establecida para el 2014, de vincular a 485 madres comunitarias en este proceso... Ver texto completo- Informe CGR._x000a__x000a_Construcción de Centros de Desarrollo Infantil (Cuadro 94-95-96-97-98-99-100)...Ver texto completo- Informe CGR._x000a__x000a__x000a__x000a_"/>
    <s v="Situación que se origina por falta de coordinación a nivel Regional, con entidades de formación para la suscripción de convenios de capacitación, afectando el cumplimiento de las metas, como tampoco se evidencia seguimiento a esos procesos."/>
    <s v="Retroalimentar a 165 personas entre madres y agentes   en el tema “Fundamentos Políticos y Técnicos para la Atención Integral en el Marco de la Estrategia de Cero A Siempre”, por parte de ICBF"/>
    <s v="Realizar la retroalimentacion  para efectuar la formacion a 165 personas entre mc y agentes  en  “Fundamentos Políticos y Técnicos para la Atención Integral en el Marco de la Estrategia de Cero A Siempre”, por parte de ICBF"/>
    <s v="acta y lista de asistencia"/>
    <n v="1"/>
    <d v="2016-01-01T00:00:00"/>
    <d v="2016-09-30T00:00:00"/>
    <n v="39"/>
    <m/>
    <n v="0"/>
    <n v="0"/>
    <n v="0"/>
    <n v="39"/>
    <m/>
    <m/>
  </r>
  <r>
    <x v="235"/>
    <s v="CAUCA"/>
    <x v="10"/>
    <s v="Hallazgo N°126. Valoración y seguimiento nutricional de menores de 5 años (A). Cauca _x000a__x000a_• Valoracion y seguimiento_x000a__x000a_Plan de Acción ICBF Regional Cauca Vigencia 2014: 100% de niñas y niños menores de 5 años en atención integral con valoración y seguimiento nutricional._x000a__x000a_En la base de datos de beneficiarios (suministrada al equipo auditor por el ICBF), se encontró que durante la vigencia 2014 se atendieron 41.784 niños y niñas en el servicio Atención Integral CDI Familiar, no obstante, las tomas nutricionales contenidas en el Sistema de Información CUENTAME, reportan registros de 22.343 beneficiarios en la toma No. 1; 20.620 en la toma No. 2; 22.442 en la toma No. 3 y 23.202 en la toma No.4. Con lo anterior se evidencia que durante la vigencia 2014, se registró el 53% de la información de valoración y seguimiento de salud y nutrición. (Cuadro 122)._x000a__x000a_• Menores en modalidad de Centros de Recuperación Nutricional RN y Recuperación Nutricional con Enfoque Comunitario RNEC_x000a__x000a_Plan Acción ICBF Regional Cauca Vigencia 2014: 100% de niñas y niños menores de 5 años en Centros de Recuperación Nutricional y Recuperación Nutricional con Enfoque Comunitario con valoración y seguimiento nutricional._x000a__x000a_Analizada la base de datos de beneficiarios de RN y RNEC (suministrada por el ICBF al equipo auditor) se encontró que durante la vigencia 2014 se atendieron 946 niñ@s; al confrontar esta información con los registros de las tomas nutricionales contenidos en el Sistema de Información CUENTAME, el cargue fue del 40% en promedio, como se evidencia a continuación: (Cuadro 123)_x000a__x000a__x000a__x000a_"/>
    <s v="Situación que se presenta por registro inoportuno en el sistema, así como información incompleta en las  fichas de caracterización y rejillas de crecimiento, que no permite evaluar el cumplimiento de la meta del indicador ni medir el impacto real del programa en la población beneficiada. _x000a__x000a_Esta situación se presenta por deficiencias en el registro oportuno de datos en el sistema e información incompleta en la ficha de caracterización y rejillas de crecimiento, en consecuencia, no permite medir el impacto real del programa en la población beneficiada. "/>
    <s v="Realizar control y seguimiento al  procedimiento del Sistema de Segumiento Nutricional a los operadores de los 7 cz referente  "/>
    <s v="Realizar socialización mediante reuniones  al 100%  de los operadores de las modalidades de PI y ERN contratados en la vigencia 2016 , sobre el procedimiento de seguimiento nutricional, fechas de cargue de información, calidad de los datos y clausula contractual.    Actividad a cargo de las nutricionistas,  administradores de cuentame y  supervisores de contrato._x000a__x000a__x000a_"/>
    <s v="Actas de Socialización y lista de asistencia_x000a__x000a_"/>
    <n v="7"/>
    <d v="2016-01-01T00:00:00"/>
    <d v="2016-09-30T00:00:00"/>
    <n v="39"/>
    <m/>
    <n v="0"/>
    <n v="0"/>
    <n v="0"/>
    <n v="39"/>
    <m/>
    <m/>
  </r>
  <r>
    <x v="235"/>
    <s v="CAUCA"/>
    <x v="10"/>
    <s v="Hallazgo N°126. Valoración y seguimiento nutricional de menores de 5 años (A). Cauca _x000a__x000a_• Valoracion y seguimiento_x000a__x000a_Plan de Acción ICBF Regional Cauca Vigencia 2014: 100% de niñas y niños menores de 5 años en atención integral con valoración y seguimiento nutricional._x000a__x000a_En la base de datos de beneficiarios (suministrada al equipo auditor por el ICBF), se encontró que durante la vigencia 2014 se atendieron 41.784 niños y niñas en el servicio Atención Integral CDI Familiar, no obstante, las tomas nutricionales contenidas en el Sistema de Información CUENTAME, reportan registros de 22.343 beneficiarios en la toma No. 1; 20.620 en la toma No. 2; 22.442 en la toma No. 3 y 23.202 en la toma No.4. Con lo anterior se evidencia que durante la vigencia 2014, se registró el 53% de la información de valoración y seguimiento de salud y nutrición. (Cuadro 122)._x000a__x000a_• Menores en modalidad de Centros de Recuperación Nutricional RN y Recuperación Nutricional con Enfoque Comunitario RNEC_x000a__x000a_Plan Acción ICBF Regional Cauca Vigencia 2014: 100% de niñas y niños menores de 5 años en Centros de Recuperación Nutricional y Recuperación Nutricional con Enfoque Comunitario con valoración y seguimiento nutricional._x000a__x000a_Analizada la base de datos de beneficiarios de RN y RNEC (suministrada por el ICBF al equipo auditor) se encontró que durante la vigencia 2014 se atendieron 946 niñ@s; al confrontar esta información con los registros de las tomas nutricionales contenidos en el Sistema de Información CUENTAME, el cargue fue del 40% en promedio, como se evidencia a continuación: (Cuadro 123)_x000a__x000a__x000a__x000a_"/>
    <s v="Situación que se presenta por registro inoportuno en el sistema, así como información incompleta en las  fichas de caracterización y rejillas de crecimiento, que no permite evaluar el cumplimiento de la meta del indicador ni medir el impacto real del programa en la población beneficiada. _x000a__x000a_Esta situación se presenta por deficiencias en el registro oportuno de datos en el sistema e información incompleta en la ficha de caracterización y rejillas de crecimiento, en consecuencia, no permite medir el impacto real del programa en la población beneficiada. "/>
    <s v="Realizar control y seguimiento al  procedimiento Sistema de Segumiento Nutricional a los operadores de los 7 cz referente  "/>
    <s v="Realizar seguimiento trimestral al registro de  la la infor,macion en el aplicativo CUENTAME  por parte de los operadores, información que sera remitida a los CZ via correos electrónicos, para generar las alertas ante las EAS  de los servicios de PI y ERN de acuerdo a los respectivos avances.  Actividad a cargo de las nutricionistas,  administradores de cuentame y  supervisores de contrato._x000a__x000a_"/>
    <s v="Reporte aplicativo CUENTAME                           Correos electrónicos con archivos adjuntos  (bases de datos en archivos de Excell) _x000a_"/>
    <n v="4"/>
    <d v="2015-10-01T00:00:00"/>
    <d v="2016-09-30T00:00:00"/>
    <n v="52.1"/>
    <m/>
    <n v="0"/>
    <n v="0"/>
    <n v="0"/>
    <n v="52.1"/>
    <m/>
    <m/>
  </r>
  <r>
    <x v="236"/>
    <s v="CAUCA"/>
    <x v="10"/>
    <s v="Hallazgo N°127. Cobertura de niños y niñas atendidos en hogares del ICBF sin el componente de educación inicial (A). Cauca_x000a__x000a_Plan de Acción ICBF Regional Cauca Vigencia 2014: Niños y niñas en la modalidad de Hogares del ICBF sin el componente de educación inicial._x000a__x000a_Enla base de datos de cobertura de niñ@s atendidos en el Programa “Atención a la Primera Infancia sin el componente de educación inicial”, se encontró que la Regional atendió 33.672 niñ@s (Hogares Tradicionales 28.405; Hogares Tradicionales Agrupados 2.136; Hogares FAMI 3.131), que representa el 83% de la meta programada en el Plan de Acción de atender 40.569 niños en el 2014, cifra que difiere del 95% reportado por la Entidad en el oficio No. 02099 del 10 de abril de 2015. (Cuadro 124)._x000a__x000a_De acuerdo con la respuesta de la entidad, el incumplimiento en la meta se deriva de: _x000a__x000a_- Los CDI Familiar se ubican cerca de Hogares Comunitarios de Bienestar._x000a_- Baja cobertura._x000a_- Algunos padres de familia han optado por retirarlos para inscribirlos a otros programas de atención a la primera infancia como ludotecas naves, modalidad familiar, argumentando que esta decisión la toman en su mayoría por los alimentos que son entregados._x000a_- La movilidad de familias en busca de oportunidades y a los desplazamientos por la incursión de grupos al margen de la Ley._x000a_- Cierre de Hogares por la presencia de otros programas que atienden la misma población de Primera Infancia._x000a__x000a__x000a_"/>
    <s v="Obedece a deficiencias en el seguimiento y ajustes al Plan de Acción, ocasionando incumplimiento de metas que afecta la gestión y resultados de la Regional."/>
    <s v="Identificar la estructura del  Formato del Indicador de Niños y Niñas en la modalidad de Hogares del ICBF sin el componente de educación inicial en el, de acuerdo a lo definido por la Dirección de Primera Infancia dentro de la Herramienta del Tablero de Control de Procesos Vigente y descrito en el aplicativo SIMEI (Sistema Integral de Monitoreo y Evaluación Institucional)._x000a_ "/>
    <s v="Generar Reporte de la estructura del Formato de la Hoja de Vida del Indicador de Niños y Niñas en la modalidad de Hogares del ICBF sin el componente de educación inicial en el (Última Versión 2015 y Última Versión 2016), de acuerdo a lo establecido en el Tablero de Control de Procesos Vigente y descrito en el aplicativo SIMEI(Sistema Integral de Monitoreo y Evaluación Institucional). _x000a__x000a__x000a__x000a_"/>
    <s v="Formato de la Hoja de Vida Indicador Niños y niñas en la modalidad de Hogares del ICBF sin el componente de educación inicial (Última Versión 2015 y Última Versión 2016), de acuerdo a lo establecido en el Tablero de Control de Procesos vigente y registrado en el Aplicativo SIMEI (Sistema Integral de Monitoreo y Evaluación Institucional) _x000a__x000a_"/>
    <n v="2"/>
    <d v="2016-01-01T00:00:00"/>
    <d v="2016-09-30T00:00:00"/>
    <n v="39"/>
    <m/>
    <n v="0"/>
    <n v="0"/>
    <n v="0"/>
    <n v="39"/>
    <m/>
    <m/>
  </r>
  <r>
    <x v="236"/>
    <s v="CAUCA"/>
    <x v="10"/>
    <s v="Hallazgo N°127. Cobertura de niños y niñas atendidos en hogares del ICBF sin el componente de educación inicial (A). Cauca_x000a__x000a_Plan de Acción ICBF Regional Cauca Vigencia 2014: Niños y niñas en la modalidad de Hogares del ICBF sin el componente de educación inicial._x000a__x000a_Enla base de datos de cobertura de niñ@s atendidos en el Programa “Atención a la Primera Infancia sin el componente de educación inicial”, se encontró que la Regional atendió 33.672 niñ@s (Hogares Tradicionales 28.405; Hogares Tradicionales Agrupados 2.136; Hogares FAMI 3.131), que representa el 83% de la meta programada en el Plan de Acción de atender 40.569 niños en el 2014, cifra que difiere del 95% reportado por la Entidad en el oficio No. 02099 del 10 de abril de 2015. (Cuadro 124)._x000a__x000a_De acuerdo con la respuesta de la entidad, el incumplimiento en la meta se deriva de: _x000a__x000a_- Los CDI Familiar se ubican cerca de Hogares Comunitarios de Bienestar._x000a_- Baja cobertura._x000a_- Algunos padres de familia han optado por retirarlos para inscribirlos a otros programas de atención a la primera infancia como ludotecas naves, modalidad familiar, argumentando que esta decisión la toman en su mayoría por los alimentos que son entregados._x000a_- La movilidad de familias en busca de oportunidades y a los desplazamientos por la incursión de grupos al margen de la Ley._x000a_- Cierre de Hogares por la presencia de otros programas que atienden la misma población de Primera Infancia._x000a__x000a__x000a_"/>
    <s v="Obedece a deficiencias en el seguimiento y ajustes al Plan de Acción, ocasionando incumplimiento de metas que afecta la gestión y resultados de la Regional."/>
    <s v="Realizar seguimiento y monitoreo al estado y avance de los resultados del Indicador Niños y niñas en la modalidad de Hogares del ICBF sin el componente de educación inicial."/>
    <s v="Realizar informe o acta de seguimiento y monitoreo cuatrimestral"/>
    <s v="Acta de Seguimiento y Monitoreo Cuatrimestral_x000a_"/>
    <n v="2"/>
    <d v="2016-01-01T00:00:00"/>
    <d v="2016-09-30T00:00:00"/>
    <n v="39"/>
    <m/>
    <n v="0"/>
    <n v="0"/>
    <n v="0"/>
    <n v="39"/>
    <m/>
    <m/>
  </r>
  <r>
    <x v="237"/>
    <s v="CAUCA"/>
    <x v="10"/>
    <s v="Hallazgo N°131. Sentencias y fallos judiciales en contra de la entidad (A). Sede Nacional, Cauca y Cundinamarca _x000a__x000a_Sentencias:_x000a__x000a_Artículo 192 de la Ley 1437 de 2011-Código de Procedimiento Administrativo y de lo Contencioso Administrativo._x000a__x000a_Mediante sentencia del 24 de septiembre de 2014 y ejecutoriada el 6 de octubre del mismo año, el ICBF-Regional Cauca fue condenado por $31.2 millones, (sin incluir intereses), a la fecha, no se han adelantado las acciones de pago respectivas, situación generada por debilidades en los reportes presentados por el funcionario responsable de los procesos y en el seguimiento de los mismos y falta de comunicación entre la Oficina Jurídica y el Área Financiera, que podría constituir un daño patrimonial al momento de hacerse efectivo el desembolso de los recursos y reconocer el pago de intereses por mora._x000a_"/>
    <s v="Incumplimiento de lo establecido en el artículo 3 de la Ley 489 de 1998 "/>
    <s v="Reportar el pago del proceso No. 19001333100120060005200 de FIDEL TUMBO PETECHE, mediante resolución No. 4069 del 16 de julio de 2015 por valor de $74.537.710 incluidos intereses. De esta manera el hallazgo queda subsanado debido al cumplimiento del pago._x000a_"/>
    <s v="Remitir el informe final del proceso con los soportes que validan el pago a  Gestión Jurídica del Nivel Nacional_x000a__x000a__x000a__x000a__x000a__x000a_"/>
    <s v="Informe_x000a_"/>
    <n v="1"/>
    <d v="2015-10-01T00:00:00"/>
    <d v="2015-11-01T00:00:00"/>
    <n v="4.4000000000000004"/>
    <m/>
    <n v="0"/>
    <n v="0"/>
    <n v="0"/>
    <n v="4.4000000000000004"/>
    <m/>
    <m/>
  </r>
  <r>
    <x v="237"/>
    <s v="CAUCA"/>
    <x v="10"/>
    <s v="Hallazgo N°131. Sentencias y fallos judiciales en contra de la entidad (A). Sede Nacional, Cauca y Cundinamarca _x000a__x000a_Sentencias:_x000a__x000a_Artículo 192 de la Ley 1437 de 2011-Código de Procedimiento Administrativo y de lo Contencioso Administrativo._x000a__x000a_Mediante sentencia del 24 de septiembre de 2014 y ejecutoriada el 6 de octubre del mismo año, el ICBF-Regional Cauca fue condenado por $31.2 millones, (sin incluir intereses), a la fecha, no se han adelantado las acciones de pago respectivas, situación generada por debilidades en los reportes presentados por el funcionario responsable de los procesos y en el seguimiento de los mismos y falta de comunicación entre la Oficina Jurídica y el Área Financiera, que podría constituir un daño patrimonial al momento de hacerse efectivo el desembolso de los recursos y reconocer el pago de intereses por mora._x000a_"/>
    <s v="Incumplimiento de lo establecido en el artículo 3 de la Ley 489 de 1998 "/>
    <s v="Realizar seguimiento y control a las Sentencias y fallos judiciales vigentes en contra de la entidad Sede Regional Cauca, de acuerdo a lo establecido en la Normatividad Vigente_x000a__x000a_"/>
    <s v="Verificar los fallos judiciales generados del seguimiento y control a todos los procesos vigentes de las Sentencias y fallos judiciales, en contra de la entidad Sede Regional Cauca, de acuerdo a lo establecido en la Normatividad Vigente_x000a__x000a_"/>
    <s v="Acta de verificación"/>
    <n v="2"/>
    <d v="2015-10-01T00:00:00"/>
    <d v="2016-09-30T00:00:00"/>
    <n v="52.1"/>
    <m/>
    <n v="0"/>
    <n v="0"/>
    <n v="0"/>
    <n v="52.1"/>
    <m/>
    <m/>
  </r>
  <r>
    <x v="238"/>
    <s v="CAUCA"/>
    <x v="10"/>
    <s v="Hallazgo N°141. Procesos laborales en contra del municipio de Caloto y otras entidades por aportes patronales (A – D – C. Secc. Judicatura). Cauca_x000a__x000a_Artículo 56 de la Resolución 384 de 2008, Artículo 317  del Código General del Proceso, Manual de Funciones del ICBF, Resolución No. 8484 de 2013 Manual Específico de Funciones y Competencias Laborales, Artículo 34 Numeral 2 de la Ley 734 de 2002 Código Único Disciplinario._x000a__x000a_Mediante Resolución No. 0050 del 29 de abril de 2003, el ICBF constituyó en mora del aporte parafiscal al Municipio de Caloto por $28.9 millones; en Proceso Ejecutivo 2003-00126 del 25 de noviembre de 2003 se libra Mandamiento de Pago, notificado el 9 de diciembre del mismo año.. (Cuadro 134)... Ver. Texto Completo- Informe CGR."/>
    <s v="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
    <s v="Realizar revisión y verificación del proceso laboral con relación a la mora del aporte parafiscal del Municipio de Caloto y actualizarlo conforme a lo establecido en la Ley 1739 de 2014 y/o impulsar el proceso._x000a__x000a_"/>
    <s v="Remitir el Informe de avance del proceso laboral con relación a la mora del aporte parafiscal del Municipio de Caloto, de acuerdo al procedimiento vigente_x000a__x000a_"/>
    <s v="Informe"/>
    <n v="1"/>
    <d v="2015-10-01T00:00:00"/>
    <d v="2015-12-30T00:00:00"/>
    <n v="12.9"/>
    <m/>
    <n v="0"/>
    <n v="0"/>
    <n v="0"/>
    <n v="12.9"/>
    <m/>
    <m/>
  </r>
  <r>
    <x v="238"/>
    <s v="CAUCA"/>
    <x v="10"/>
    <s v="Hallazgo N°141. Procesos laborales en contra del municipio de Caloto y otras entidades por aportes patronales (A – D – C. Secc. Judicatura). Cauca_x000a__x000a_Artículo 56 de la Resolución 384 de 2008, Artículo 317  del Código General del Proceso, Manual de Funciones del ICBF, Resolución No. 8484 de 2013 Manual Específico de Funciones y Competencias Laborales, Artículo 34 Numeral 2 de la Ley 734 de 2002 Código Único Disciplinario._x000a__x000a_Mediante Resolución No. 0050 del 29 de abril de 2003, el ICBF constituyó en mora del aporte parafiscal al Municipio de Caloto por $28.9 millones; en Proceso Ejecutivo 2003-00126 del 25 de noviembre de 2003 se libra Mandamiento de Pago, notificado el 9 de diciembre del mismo año.. (Cuadro 134)... Ver. Texto Completo- Informe CGR."/>
    <s v="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
    <s v="Realizar el seguimiento y monitoreo a los procesos laborales y otras entidades por aportes patronales vigentes, para actualizarlo con forme a lo establecido en la Ley 1739 de 2014 y/o impulsar el proceso_x000a__x000a_"/>
    <s v="Efectuar verificación al seguimiento y monitoreo a los procesos laborales y otras entidades por aportes patronales vigentes Sede ICBF Regional Cauca, para actualizarlo con forme a lo establecido en la Ley 1739 de 2014 y/o impulsar el proceso_x000a__x000a_"/>
    <s v="Acta de verificación"/>
    <n v="2"/>
    <d v="2015-10-01T00:00:00"/>
    <d v="2015-12-30T00:00:00"/>
    <n v="12.9"/>
    <m/>
    <n v="0"/>
    <n v="0"/>
    <n v="0"/>
    <n v="12.9"/>
    <m/>
    <m/>
  </r>
  <r>
    <x v="239"/>
    <s v="CAUCA"/>
    <x v="10"/>
    <s v="Hallazgo N°149. Actividades de Seguimiento y Supervisión (A). Bogotá, Cauca, Chocó y Guaviare _x000a__x000a_Ley 80 de 1993 y sus decretos reglamentarios, Ley 1150 del 2007, Ley 1474 de 2011, Decreto 019 de 2012 y Decreto Nacional 1510 de 2013, Manual de Contratación del ICBF, Manual de supervisión de contratos y de convenios del  ICBF._x000a__x000a_En los contratos de aporte números 145, 205 y 286 de 2014, se encontraron actas de visitas practicadas por los supervisores que registran deficiencias en la ejecución de actividades formativas para las madres comunitarias y/o agentes educativos, en el diligenciamiento de las fichas que reposan en las carpetas de los menores atendidos y en la  entrega de material duradero y de consumo. "/>
    <s v="No se evidencian acciones, por parte del ICBF, para el seguimiento a las observaciones y recomendaciones generadas por los supervisores en la etapa de ejecución de los contratos, lo que afecta la calidad en la prestación del servicio."/>
    <s v="Realizar asistencia técnica y capacitacion para subsanar  los hallazgos, al 100% de llas visitas realizadas en el 2015 en el  proceso de supervisión  del año 2015._x000a__x000a_"/>
    <s v="Desarrollar el plan de asistencia tecnica en la vigencia 2015 y 2016 de los contratos de aportes de Primera Infancia (uno por centro zonal), hasta el vencimiento de este plan _x000a__x000a__x000a__x000a__x000a_"/>
    <s v="Acta de Asistencia tecnica"/>
    <n v="7"/>
    <d v="2016-01-01T00:00:00"/>
    <d v="2016-09-30T00:00:00"/>
    <n v="39"/>
    <m/>
    <n v="0"/>
    <n v="0"/>
    <n v="0"/>
    <n v="39"/>
    <m/>
    <m/>
  </r>
  <r>
    <x v="239"/>
    <s v="CAUCA"/>
    <x v="10"/>
    <s v="Hallazgo N°149. Actividades de Seguimiento y Supervisión (A). Bogotá, Cauca, Chocó y Guaviare _x000a__x000a_Ley 80 de 1993 y sus decretos reglamentarios, Ley 1150 del 2007, Ley 1474 de 2011, Decreto 019 de 2012 y Decreto Nacional 1510 de 2013, Manual de Contratación del ICBF, Manual de supervisión de contratos y de convenios del  ICBF._x000a__x000a_En los contratos de aporte números 145, 205 y 286 de 2014, se encontraron actas de visitas practicadas por los supervisores que registran deficiencias en la ejecución de actividades formativas para las madres comunitarias y/o agentes educativos, en el diligenciamiento de las fichas que reposan en las carpetas de los menores atendidos y en la  entrega de material duradero y de consumo. "/>
    <s v="No se evidencian acciones, por parte del ICBF, para el seguimiento a las observaciones y recomendaciones generadas por los supervisores en la etapa de ejecución de los contratos, lo que afecta la calidad en la prestación del servicio."/>
    <s v="Convovar a los operadores  de primera infancia  quienes han recibido el proceso de supervision  de los 7 centros zonales   a comites tecnicos para solicitar los planes de mejora y dos veces al año"/>
    <s v="Realizar Comites Técnicos liderados por el Referente de Primera Infancia del Grupo de Asistencia Técnica Regional, dirigidos a los 7 Centro Zonales, para  adelantar  seguimento al cumplimiento de los planes de mejora,  elaborados durante  el proceso de supervisión  del año 2016 ( 2 por centro zonal)._x000a__x000a_"/>
    <s v="Acta  de comité técnico"/>
    <n v="14"/>
    <d v="2016-05-01T00:00:00"/>
    <d v="2016-09-30T00:00:00"/>
    <n v="21.7"/>
    <m/>
    <n v="0"/>
    <n v="0"/>
    <n v="0"/>
    <n v="21.7"/>
    <m/>
    <m/>
  </r>
  <r>
    <x v="239"/>
    <s v="CAUCA"/>
    <x v="10"/>
    <s v="Hallazgo N°149. Actividades de Seguimiento y Supervisión (A). Bogotá, Cauca, Chocó y Guaviare _x000a__x000a_Ley 80 de 1993 y sus decretos reglamentarios, Ley 1150 del 2007, Ley 1474 de 2011, Decreto 019 de 2012 y Decreto Nacional 1510 de 2013, Manual de Contratación del ICBF, Manual de supervisión de contratos y de convenios del  ICBF._x000a__x000a_En los contratos de aporte números 145, 205 y 286 de 2014, se encontraron actas de visitas practicadas por los supervisores que registran deficiencias en la ejecución de actividades formativas para las madres comunitarias y/o agentes educativos, en el diligenciamiento de las fichas que reposan en las carpetas de los menores atendidos y en la  entrega de material duradero y de consumo. "/>
    <s v="No se evidencian acciones, por parte del ICBF, para el seguimiento a las observaciones y recomendaciones generadas por los supervisores en la etapa de ejecución de los contratos, lo que afecta la calidad en la prestación del servicio."/>
    <s v="Convovar a los operadores  de primera infancia  quienes han recibido el proceso de supervision  de los 7 centros zonales   a comites tecnicos para solicitar los planes de mejora y dos veces al año"/>
    <s v="Realizar seguimiento y revisión al cumplimiento de los planes de mejora, elaborados durante el proceso de supervisión del año 2016 ( 2 por centro zonal)"/>
    <s v="Acta de Seguimiento y Revisión"/>
    <n v="7"/>
    <d v="2016-05-01T00:00:00"/>
    <d v="2016-09-30T00:00:00"/>
    <n v="21.7"/>
    <m/>
    <n v="0"/>
    <n v="0"/>
    <n v="0"/>
    <n v="21.7"/>
    <m/>
    <m/>
  </r>
  <r>
    <x v="240"/>
    <s v="CAUCA"/>
    <x v="10"/>
    <s v="Hallazgo N°153. Consistencias en soportes contractuales (A). Cauca_x000a__x000a_Ley 80 de 1993 y sus decretos reglamentarios, Ley 1150 del 2007, Ley 1474 de 2011, Decreto 019 de 2012 y Decreto Nacional 1510 de 2013, Manual de Contratación del ICBF, Manual de supervisión de contratos y de convenios del  ICBF._x000a__x000a_Revisados los documentos de la etapa precontractual y contractual de la muestra seleccionada se identificaron las inconsistencias que se relacionan a continuación:_x000a__x000a_El Ítem “Descripción de la necesidad” del Contrato 451 del 7 de septiembre de 2013...Ver. Texto Completo- Informe CGR._x000a__x000a_En el contrato 307 del 11 de febrero de 2013...Ver. Texto Completo- Informe CGR._x000a__x000a_Así mismo, en el contrato 311 del 26 de febrero de 2013...Ver. Texto Completo- Informe CGR._x000a__x000a_En el contrato 145 del 13 de enero de 2014...Ver. Texto Completo- Informe CGR._x000a__x000a_Finalmente, en el contrato 137 del 16 de enero de 2014... Ver. Texto Completo- Informe CGR._x000a_"/>
    <s v="Se originan por debilidades en el proceso de seguimiento y control al proceso contractual, incumplimiento de los procedimientos establecidos en el Manual de Contratación y de Supervisión, que generan inconsistencias en la información y poca confiabilidad en lo que se reporta."/>
    <s v="Revisar las carpetas 451, 307, 311, 145 y 137 , para verificar el cumplimiento de los documentos requeridos en la etapa precontractual y contractual de acuerdo a lo establecido en el Manual de Supervisión de Contratos y de Convenios del ICBF_x000a_"/>
    <s v="Verificar el cumplimiento de los documentos requeridos en la etapa precontractual y contractual de acuerdo a lo establecido en el Manual de Supervisión de Contratos y de Convenios del ICBF, en las carpetas 451, 307, 311, 145 y 137. _x000a_"/>
    <s v="Acta de Revisión_x000a__x000a__x000a_"/>
    <n v="1"/>
    <d v="2015-10-01T00:00:00"/>
    <d v="2016-09-30T00:00:00"/>
    <n v="52.1"/>
    <m/>
    <n v="0"/>
    <n v="0"/>
    <n v="0"/>
    <n v="52.1"/>
    <m/>
    <m/>
  </r>
  <r>
    <x v="240"/>
    <s v="CAUCA"/>
    <x v="10"/>
    <s v="Hallazgo N°153. Consistencias en soportes contractuales (A). Cauca_x000a__x000a_Ley 80 de 1993 y sus decretos reglamentarios, Ley 1150 del 2007, Ley 1474 de 2011, Decreto 019 de 2012 y Decreto Nacional 1510 de 2013, Manual de Contratación del ICBF, Manual de supervisión de contratos y de convenios del  ICBF._x000a__x000a_Revisados los documentos de la etapa precontractual y contractual de la muestra seleccionada se identificaron las inconsistencias que se relacionan a continuación:_x000a__x000a_El Ítem “Descripción de la necesidad” del Contrato 451 del 7 de septiembre de 2013...Ver. Texto Completo- Informe CGR._x000a__x000a_En el contrato 307 del 11 de febrero de 2013...Ver. Texto Completo- Informe CGR._x000a__x000a_Así mismo, en el contrato 311 del 26 de febrero de 2013...Ver. Texto Completo- Informe CGR._x000a__x000a_En el contrato 145 del 13 de enero de 2014...Ver. Texto Completo- Informe CGR._x000a__x000a_Finalmente, en el contrato 137 del 16 de enero de 2014... Ver. Texto Completo- Informe CGR._x000a_"/>
    <s v="Se originan por debilidades en el proceso de seguimiento y control al proceso contractual, incumplimiento de los procedimientos establecidos en el Manual de Contratación y de Supervisión, que generan inconsistencias en la información y poca confiabilidad en lo que se reporta."/>
    <s v="Realizar la revisión del 15% (Quince), de las carpetas de Contratos de aporte de la vigencia 2015 y primer semestre del 2016,  con relación a los documentos requeridos en la etapa precontractual y contractual de acuerdo a lo establecido en el Manual de Supervisión de Contratos y de Convenios del ICBF."/>
    <s v="Revisar el 15% (Quince) de los de contratos de aporte para la vigencia 2015 y primer semestre del 2016, con relación a los documentos requeridos en la etapa precontractual (Ejemplo: Personería Jurídica, Controlaría, Procuraduría, Cédula Representante legal, Pago de Aportes Parafiscales, entre otros) y contractual (Ejemplo: Registro Presupuestal, Aprobación de Póliza, Memorando de Supervisor, entre otros) de acuerdo a lo establecido en el Manual de Supervisión de Contratos y de Convenios del ICBF._x000a__x000a_"/>
    <s v="Acta de Revisión"/>
    <n v="1"/>
    <d v="2015-10-01T00:00:00"/>
    <d v="2016-09-30T00:00:00"/>
    <n v="52.1"/>
    <m/>
    <n v="0"/>
    <n v="0"/>
    <n v="0"/>
    <n v="52.1"/>
    <m/>
    <m/>
  </r>
  <r>
    <x v="241"/>
    <s v="CAUCA"/>
    <x v="10"/>
    <s v="Hallazgo N°160. Gestión ambiental (A). Cauca, Quindío y Tolima _x000a__x000a_Plan de Gestión Ambiental_x000a__x000a_Resolución 4964 del 21 de agosto de 2012: Por la cual se adopta la Política Ambiental del Instituto Colombiano de Bienestar Familiar - Cecilia de la Fuente de Lleras y se establecen responsabilidades en la implementación del Sistema de Gestión Ambiental (SGA)._x000a__x000a_Al evaluar el cumplimiento del Plan de Gestión Ambiental en el ICBF Regional Cauca vigencia 2014, se encontró que las actividades planeadas y ejecutadas d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 dentro de la Regional."/>
    <s v="Lo anterior se presenta por falta de ajuste del Plan de Gestión Ambiental Nacional alPlan de GestiónRegional, lo que origina que no se pueda realizar actividades que son propias de otros organismos institucionales."/>
    <s v="Remitir a la Dirección Administrativa del Nivel Nacional el hallazgo, quienes son los responsables de generar el Plan de Gestión Ambiental a Nivel Nacional, para que se lleve a cabo el ajuste requerido en el mismo  y se tenga en cuenta qu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
    <s v="Elaborar memorando dirigido a la Dirección Administrativa del Nivel Nacional, direccionando el Hallazgo No. 160, como responsable de generar el Plan de Gestión Ambiental a Nivel Nacional, para que se lleve a cabo el ajuste requerido en el mismo  y se tenga en cuenta que los programas como: Manejo Ambiental de Obra, Manejo de Vertimientos, Manejo del Parque Automotor y Gestión Ambiental Contractual y Manejo de Sustancias Químicas, no guardan relación directa con las actividades misionales y administrativas que tenga efectos relevantes en materia ambiental"/>
    <s v="Memorando"/>
    <n v="1"/>
    <d v="2015-10-01T00:00:00"/>
    <d v="2015-11-30T00:00:00"/>
    <n v="8.6"/>
    <m/>
    <n v="0"/>
    <n v="0"/>
    <n v="0"/>
    <n v="8.6"/>
    <m/>
    <m/>
  </r>
  <r>
    <x v="242"/>
    <s v="CAUCA"/>
    <x v="10"/>
    <s v="Hallazgo N°168. Nómina (A). Cauca y Huila_x000a__x000a_Depuración contable en Aportes _x000a__x000a_Teniendo en cuenta lo previsto en la Resolución 357 del 23 de julio de 2008 “Por la cual se adopta el procedimiento de Control Interno Contable y de reporte del informe anual de evaluación a la Contaduría General de la Nación”, 3. Procedimientos de Control Interno Contable-3.1. Depuración contable permanente y sostenibilidad , así como lo señalado en el Plan General de Contabilidad del Régimen de Contabilidad Pública-párrafo 104 Razonabilidad , el ICBF-Regional Cauca no ha adoptado las gestiones pertinentes para depurar la información contable de las cuentas 140202 y 147083 que corresponden a Aportes sobre la Nómina ICBF y Otros Intereses por $101.6 millones y $30.6 millones respectivamente, por corresponder a derechos a cargo de Entidades que se encuentran liquidadas. (Cuadro No. 161)"/>
    <s v="La situación descrita se origina porque el ICBF–Regional Cauca no ha adelantado las gestiones administrativas necesarias para adelantar un proceso de depuración que le permita contar con información razonable, en consecuencia, se genera una sobreestimación por $101.7 millones en la cuenta 140202 Aportes sobre la Nómina ICBF y de $30.6 millones en la cuenta 147083 Otros Intereses y de igual manera una sobreestimación en la cuenta 3208 Capital Fiscal por $132.3 millones. "/>
    <s v="Revisar los expedientes  y verificar el estado actual de la deuda de las empresas que se encuentra en liquidación para verificar la viabilidad del saneamiento respectivo. "/>
    <s v="Realizar  el ajuste del registro contable de acuerdo a los resultados de la revisión, al 100% de los expedientes de las empresas en liquidación vigentes asignados a la Regional, según aplique._x000a__x000a__x000a_"/>
    <s v="Acta de Revisión y registro contable"/>
    <n v="1"/>
    <d v="2015-10-01T00:00:00"/>
    <d v="2015-12-30T00:00:00"/>
    <n v="12.9"/>
    <m/>
    <n v="0"/>
    <n v="0"/>
    <n v="0"/>
    <n v="12.9"/>
    <m/>
    <m/>
  </r>
  <r>
    <x v="242"/>
    <s v="CAUCA"/>
    <x v="10"/>
    <s v="Hallazgo N°168. Nómina (A). Cauca y Huila_x000a__x000a_Depuración contable en Aportes _x000a__x000a_Teniendo en cuenta lo previsto en la Resolución 357 del 23 de julio de 2008 “Por la cual se adopta el procedimiento de Control Interno Contable y de reporte del informe anual de evaluación a la Contaduría General de la Nación”, 3. Procedimientos de Control Interno Contable-3.1. Depuración contable permanente y sostenibilidad , así como lo señalado en el Plan General de Contabilidad del Régimen de Contabilidad Pública-párrafo 104 Razonabilidad , el ICBF-Regional Cauca no ha adoptado las gestiones pertinentes para depurar la información contable de las cuentas 140202 y 147083 que corresponden a Aportes sobre la Nómina ICBF y Otros Intereses por $101.6 millones y $30.6 millones respectivamente, por corresponder a derechos a cargo de Entidades que se encuentran liquidadas. (Cuadro No. 161)"/>
    <s v="La situación descrita se origina porque el ICBF–Regional Cauca no ha adelantado las gestiones administrativas necesarias para adelantar un proceso de depuración que le permita contar con información razonable, en consecuencia, se genera una sobreestimación por $101.7 millones en la cuenta 140202 Aportes sobre la Nómina ICBF y de $30.6 millones en la cuenta 147083 Otros Intereses y de igual manera una sobreestimación en la cuenta 3208 Capital Fiscal por $132.3 millones. "/>
    <s v="Realizar en Comité de Cartera, la revisión de los expedientes  y verificar el estado actual de la deuda de  las empresas que se encuentra en liquidación así como la viabilidad del saneamiento respectivo, durante la vigencia de este plan._x000a__x000a_"/>
    <s v="Implementar las actuaciones administrativas según la normatividad vigente, de acuerdo a lo definido en Comité de Cartera._x000a__x000a_"/>
    <s v="Actas Comité de Cartera"/>
    <n v="1"/>
    <d v="2015-10-01T00:00:00"/>
    <d v="2016-09-30T00:00:00"/>
    <n v="52.1"/>
    <m/>
    <n v="0"/>
    <n v="0"/>
    <n v="0"/>
    <n v="52.1"/>
    <m/>
    <m/>
  </r>
  <r>
    <x v="243"/>
    <s v="CAUCA"/>
    <x v="10"/>
    <s v="Hallazgo N°177. Construcciones en curso (A). Atlántico, Cauca, Guaviare, Huila, Santander y Tolima_x000a__x000a_Régimen de Contabilidad Pública, Capitulo III. Procedimiento Contable para el Reconocimiento y Revelación de Hechos relacionados con las Propiedades, Planta y Equipo. Plan General de Contabilidad del Régimen de Contabilidad Pública párrafo 104 Razonabilidad. _x000a__x000a_El saldo de la cuenta Construcciones en Curso a 31 de diciembre de 2014 es de $5.590,09 millones, que corresponde al valor de los costos y demás erogaciones derivadas de procesos de construcción suscritos principalmente en el nivel central de la Entidad. (Cuadro No. 168)_x000a__x000a_El ICBF-Regional Cauca refleja en el saldo de la cuenta 1615 Construcciones en Curso a 31 de diciembre de 2014, obras que se encuentran terminadas y en condiciones de utilización de acuerdo con las Actas de Entrega de los años 2011 y 2013, pero, que corresponden a convenios suscritos en la Sede Nacional de la Entidad que aún no han sido liquidados. (Cuadro No. 169)_x000a_"/>
    <s v="Lo anterior originado por debilidades en los procedimientos de Control Interno Contable, establecidos para el Reconocimiento y Revelación de los hechos relacionados con las Propiedades, Planta y Equipo, generando incertidumbre en la información, en atención a que las obras que se encuentran en condiciones de utilización no han sido trasladadas a la cuenta 1640 Edificaciones, la cual se encuentra subestimada en $2.267 millones y de igual manera la cuenta 1615 Construcciones en curso se halla sobrestimada por igual valor. Así mismo, no se ha dado inicio al proceso de depreciación, generando subestimación en las cuentas 3270 Depreciaciones y 1685 Depreciación Acumulada por $70 millones ."/>
    <s v="Realizar verificación de los convenios no liquidados registrados por el Grupo de Gestión de Bienes en Construcciones en Curso y remitir informe a través de memorando a la Dirección Administrativa - Grupo Gestión de Bienes, para que se lleve a cabo el procedimiento correspondiente para la liquidación"/>
    <s v="Elaborar y remitir memorando a  la Dirección Administrativa - Grupo Gestión de Bienes sobre el informe de las obras registradas en Construcciones en Curso, para que se lleve a cabo el procedimiento correspondiente para la liquidación."/>
    <s v="Memorando"/>
    <n v="1"/>
    <d v="2015-10-01T00:00:00"/>
    <d v="2015-12-30T00:00:00"/>
    <n v="12.9"/>
    <m/>
    <n v="0"/>
    <n v="0"/>
    <n v="0"/>
    <n v="12.9"/>
    <m/>
    <m/>
  </r>
  <r>
    <x v="243"/>
    <s v="CAUCA"/>
    <x v="10"/>
    <s v="Hallazgo N°177. Construcciones en curso (A). Atlántico, Cauca, Guaviare, Huila, Santander y Tolima_x000a__x000a_Régimen de Contabilidad Pública, Capitulo III. Procedimiento Contable para el Reconocimiento y Revelación de Hechos relacionados con las Propiedades, Planta y Equipo. Plan General de Contabilidad del Régimen de Contabilidad Pública párrafo 104 Razonabilidad. _x000a__x000a_El saldo de la cuenta Construcciones en Curso a 31 de diciembre de 2014 es de $5.590,09 millones, que corresponde al valor de los costos y demás erogaciones derivadas de procesos de construcción suscritos principalmente en el nivel central de la Entidad. (Cuadro No. 168)_x000a__x000a_El ICBF-Regional Cauca refleja en el saldo de la cuenta 1615 Construcciones en Curso a 31 de diciembre de 2014, obras que se encuentran terminadas y en condiciones de utilización de acuerdo con las Actas de Entrega de los años 2011 y 2013, pero, que corresponden a convenios suscritos en la Sede Nacional de la Entidad que aún no han sido liquidados. (Cuadro No. 169)_x000a_"/>
    <s v="Lo anterior originado por debilidades en los procedimientos de Control Interno Contable, establecidos para el Reconocimiento y Revelación de los hechos relacionados con las Propiedades, Planta y Equipo, generando incertidumbre en la información, en atención a que las obras que se encuentran en condiciones de utilización no han sido trasladadas a la cuenta 1640 Edificaciones, la cual se encuentra subestimada en $2.267 millones y de igual manera la cuenta 1615 Construcciones en curso se halla sobrestimada por igual valor. Así mismo, no se ha dado inicio al proceso de depreciación, generando subestimación en las cuentas 3270 Depreciaciones y 1685 Depreciación Acumulada por $70 millones ."/>
    <s v="Solicitar a la Dirección Administrativa del ICBF los soportes de legalización de obras terminadas para el registro en la cuenta correspondiente de Propiedad, Planta y equipo _x000a_"/>
    <s v="Solicitar a la Dirección Administrativa del ICBF los soportes de legalización de obras terminadas para el registro en la cuenta correspondiente de Propiedad, Planta y equipo _x000a_"/>
    <s v="Memorando"/>
    <n v="1"/>
    <d v="2015-10-01T00:00:00"/>
    <d v="2015-12-30T00:00:00"/>
    <n v="12.9"/>
    <m/>
    <n v="0"/>
    <n v="0"/>
    <n v="0"/>
    <n v="12.9"/>
    <m/>
    <m/>
  </r>
  <r>
    <x v="244"/>
    <s v="CAUCA"/>
    <x v="10"/>
    <s v="Hallazgo N°185. Valorizaciones y Avalúos (A). Antioquia, Atlántico, Cauca, Huila y Quindío_x000a__x000a_Según el Régimen de Contabilidad Pública, Capitulo III. Procedimiento Contable para el Reconocimiento y Revelación de Hechos Relacionados con las Propiedades Planta y Equipo. Numeral 20. Frecuencia de las Actualizaciones: La actualización de las Propiedades, Planta y Equipo debe efectuarse con periodicidad de tres (3) años, a partir de la última realizada, y el registro debe quedar incorporado en el período contable respectivo. No obstante, si con anterioridad al cumplimiento de este plazo el valor en libros de las Propiedades, Planta y Equipo experimenta cambios significativos con respecto al costo de reposición, o al valor de realización, debe hacerse una nueva actualización, registrando su efecto en el período contable respectivo._x000a__x000a_Plan General de Contabilidad del Régimen de Contabilidad Pública párrafo 104 Razonabilidad. _x000a__x000a_El ICBF-Regional Cauca, no ha realizado la actualización del avalúo de los Bienes Inmuebles detallados a continuación, contraviniendo lo establecido en el Régimen de Contabilidad Pública. (Cuadro No. 170) .En atención a que el ICBF-Regional Cauca no ha cumplido con la obligación definida en el Régimen de Contabilidad Pública, de realizar la actualización de las Propiedades, Planta y Equipo con una periodicidad de tres años._x000a__x000a_"/>
    <s v="Se genera una incertidumbre en las valorizaciones._x000a__x000a_"/>
    <s v="Remitir  nuevamente a la Direción General del Grupo de Gestión de Bienes, la Solicitud de avalúo para actualización contable y legalización de los inmuebles relacionados en el formato F2.PR36MPA1.P5 y remitido con Memorando 001979 del 1 de Abril de 2015 al Grupo Gestión de Bienes ICBF._x000a_"/>
    <s v="Elaborar memorando dirigido  a la Direción General del Grupo de Gestión de Bienes, reiterando la Solicitud de avalúo para actualización contable y legalización de los inmuebles relacionados en el formato F2.PR36MPA1.P5 y remitido con Memorando 001979 del 1 de Abril de 2015 al Grupo Gestión de Bienes ICBF._x000a__x000a_ "/>
    <s v="Memorando"/>
    <n v="1"/>
    <d v="2015-10-01T00:00:00"/>
    <d v="2015-12-30T00:00:00"/>
    <n v="12.9"/>
    <m/>
    <n v="0"/>
    <n v="0"/>
    <n v="0"/>
    <n v="12.9"/>
    <m/>
    <m/>
  </r>
  <r>
    <x v="245"/>
    <s v="CAUCA"/>
    <x v="10"/>
    <s v="Hallazgo N°188. Bienes entregados en comodato (A). Cauca _x000a__x000a_Tanto el Catálogo General del Cuentas del Régimen de Contabilidad Pública. 1920 Bienes Entregados a Terceros , como el Plan General de Contabilidad del Régimen de Contabilidad Pública párrafo 104 Razonabilidad , se ajustan en su contenido para analizar la situación observada en el El ICBF-Regional Cauca, según la cual, registra a 31 de diciembre del 2014 en la subcuenta 160501 Terrenos Urbanos un saldo de $56,19 millones, que incluyen tres (3) inmuebles que han sido entregados en comodato a Operadores de programas del ICBF, pero, los mismos continúan registrándose contablemente en la cuenta 1605 Terrenos._x000a__x000a_De igual manera, los bienes descritos registran construcciones, las cuales no figuran reconocidas contablemente en la cuenta 1640 Edificaciones, ni en la cuenta 1920 Bienes Entregados a Terceros. (Cuadro No. 171 y 172)_x000a__x000a_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en este sentido, las cuentas 1605 Terrenos esta sobreestimada y la cuenta 1920 Bienes Entregados a Terceros, subestimada en $27.77 millones cada una. Igualmente, se registra incertidumbre en la cuenta 1640 Edificaciones por existir construcciones sin registro contable y no se ha dado inicio al proceso de depreciación. _x000a__x000a_"/>
    <m/>
    <s v="Reportar e informar de las transacciones realizadas en el Aplicativo SEVEN 26, 27 y 28 del 17 de Septiembre de 2015, donde se realizó el traslado de Bodega de los Terrenos entregados en Comodato a Operadores de los CDI Piendamonitos, Amanecer Tambeño y Huellitas de Paz, a la Oficina de Control Interno del Nivel Nacional_x000a__x000a_"/>
    <s v="Reportar e informar mediante memorando el traslado de las transaciones del SEVEN realizadas los días 26,27, y 28 de septiembre de 2015 a la Oficina de Control Interno del Nivel Nacional_x000a_"/>
    <s v="Memorando"/>
    <n v="1"/>
    <d v="2015-10-01T00:00:00"/>
    <d v="2016-03-30T00:00:00"/>
    <n v="25.9"/>
    <m/>
    <n v="0"/>
    <n v="0"/>
    <n v="0"/>
    <n v="25.9"/>
    <m/>
    <m/>
  </r>
  <r>
    <x v="245"/>
    <s v="CAUCA"/>
    <x v="10"/>
    <s v="Hallazgo N°188. Bienes entregados en comodato (A). Cauca _x000a__x000a_Tanto el Catálogo General del Cuentas del Régimen de Contabilidad Pública. 1920 Bienes Entregados a Terceros , como el Plan General de Contabilidad del Régimen de Contabilidad Pública párrafo 104 Razonabilidad , se ajustan en su contenido para analizar la situación observada en el El ICBF-Regional Cauca, según la cual, registra a 31 de diciembre del 2014 en la subcuenta 160501 Terrenos Urbanos un saldo de $56,19 millones, que incluyen tres (3) inmuebles que han sido entregados en comodato a Operadores de programas del ICBF, pero, los mismos continúan registrándose contablemente en la cuenta 1605 Terrenos._x000a__x000a_De igual manera, los bienes descritos registran construcciones, las cuales no figuran reconocidas contablemente en la cuenta 1640 Edificaciones, ni en la cuenta 1920 Bienes Entregados a Terceros. (Cuadro No. 171 y 172)_x000a__x000a_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en este sentido, las cuentas 1605 Terrenos esta sobreestimada y la cuenta 1920 Bienes Entregados a Terceros, subestimada en $27.77 millones cada una. Igualmente, se registra incertidumbre en la cuenta 1640 Edificaciones por existir construcciones sin registro contable y no se ha dado inicio al proceso de depreciación. _x000a__x000a_"/>
    <m/>
    <s v="Solicitar al Grupo Gestión de Bienes los soportes necesarios para el registro en SEVEN de las construcciones donde funcionan los CDI Piendamonitos, Amanecer Tambeño y Huellitas de Paz. _x000a__x000a_"/>
    <s v="Elaborar memorando solicitando al Grupo Gestión de Bienes los soportes necesarios para  el registro en SEVEN de las construcciones denominadas CDI Piendamonitos, CDI Amanecer Tambeño y CDI Huellitas de Paz _x000a__x000a_"/>
    <s v="Memorando"/>
    <n v="1"/>
    <d v="2015-10-01T00:00:00"/>
    <d v="2016-03-30T00:00:00"/>
    <n v="25.9"/>
    <m/>
    <n v="0"/>
    <n v="0"/>
    <n v="0"/>
    <n v="25.9"/>
    <m/>
    <m/>
  </r>
  <r>
    <x v="246"/>
    <s v="CAUCA"/>
    <x v="10"/>
    <s v="Hallazgo N°213. Gestión Documental Archivo de la Dirección de Contratación (A–AGN). Sede Nacional, Antioquia, Bogotá, Casanare, Cauca, Magdalena, Quindío y Risaralda _x000a__x000a_Manejo de archivo contractual _x000a__x000a_Ley 594 del 14 de julio de 2000 “por medio de la cual se dicta la Ley General de Archivo”, Manual de Contratación del ICBF, Manual de supervisión de contratos y de convenios del ICBF._x000a__x000a_Dentro de las carpetas correspondientes a la muestra de Contratos de Aporte, existen documentos que no están organizados cronológicamente, documentos repetidos, ilegibles, sin firma del responsable de la información que se reporta, errores en el consecutivo de la foliación, actos administrativos sin fechas de expedición. _x000a_"/>
    <s v="Situación originada por debilidades en los procedimientos establecidos para el manejo del archivo documental colocando en riesgo la memoria institucional."/>
    <s v="Verificar de manera aleatoria el cumplimiento del procedimiento de Aplicación de la Tabla de Retención Documental y Organización de Archivos de Gestión en el ICBF, a 50 (Cincuenta) carpetas correspondientes a los contratos de aporte de 2014 y al 30% (Treinta) de los contratos de aporte del 2015, ubicados en el archivo de gestión del Grupo Jurídico Regional_x000a__x000a_"/>
    <s v="Revisar y verificar de manera aleatoria 50 carpetas (en los rangos comprendidos entre: 19262014-380 a 19262014-430) de los contratos de aporte de 2014 y el 30% (Treinta) de los contratos de aporte del 2015, ubicados en el archivo de gestión del Grupo Jurídico Regional._x000a__x000a__x000a__x000a__x000a_"/>
    <s v="Acta de Verificación"/>
    <n v="5"/>
    <d v="2015-10-01T00:00:00"/>
    <d v="2016-09-30T00:00:00"/>
    <n v="52.1"/>
    <m/>
    <n v="0"/>
    <n v="0"/>
    <n v="0"/>
    <n v="52.1"/>
    <m/>
    <m/>
  </r>
  <r>
    <x v="246"/>
    <s v="CAUCA"/>
    <x v="10"/>
    <s v="Hallazgo N°213. Gestión Documental Archivo de la Dirección de Contratación (A–AGN). Sede Nacional, Antioquia, Bogotá, Casanare, Cauca, Magdalena, Quindío y Risaralda _x000a__x000a_Manejo de archivo contractual _x000a__x000a_Ley 594 del 14 de julio de 2000 “por medio de la cual se dicta la Ley General de Archivo”, Manual de Contratación del ICBF, Manual de supervisión de contratos y de convenios del ICBF._x000a__x000a_Dentro de las carpetas correspondientes a la muestra de Contratos de Aporte, existen documentos que no están organizados cronológicamente, documentos repetidos, ilegibles, sin firma del responsable de la información que se reporta, errores en el consecutivo de la foliación, actos administrativos sin fechas de expedición. _x000a_"/>
    <s v="Situación originada por debilidades en los procedimientos establecidos para el manejo del archivo documental colocando en riesgo la memoria institucional."/>
    <s v="Realizar socialización de 4 horas al 100% de los Supervisores de Contrato: 7 Centros Zonales:  Contratos de Aporte en Modalidades de Protección, Primera Infancia, Grupos Etnicos, Familias con Bienestar  y Prestación de Servicios así como a los 5 Grupos de la Regional: Prestación de Servicios, sobre  el procedimiento de Aplicación de la Tabla de Retención Documental y Organización de Archivos de Gestión en el ICBF y la organización de las carpetas para la nueva contratación"/>
    <s v="Socializar al 100% de 7 Centro Zonales y Grupo en la Aplicación de la Tabla de Retención Documental y Organización de Archivos de Gestión en el ICBF, para la nueva contratación_x000a_"/>
    <s v="Acta de Capacitación_x000a_y Listado de Asistencia"/>
    <n v="5"/>
    <d v="2015-10-01T00:00:00"/>
    <d v="2016-09-30T00:00:00"/>
    <n v="52.1"/>
    <m/>
    <n v="0"/>
    <n v="0"/>
    <n v="0"/>
    <n v="52.1"/>
    <m/>
    <m/>
  </r>
  <r>
    <x v="247"/>
    <s v="CAUCA"/>
    <x v="10"/>
    <s v="Hallazgo N°227. Debilidades en soportes contables (A). Cauca y Quindío _x000a__x000a_• Cauca. Soportes contables _x000a__x000a_El numeral 3.7 de la Resolución 357 de julio de 2008 , mediante la cual se adoptó el procedimiento de Control Interno Contable y de reporte del informe anual de evaluación a la Contaduría General de la Nación._x000a__x000a_El ICBF Regional Cauca no cuenta con los documentos soportes indispensables para realizar los registros contables de las transacciones relacionadas con contratos de obra... Ver. Texto Completo- Informe CGR._x000a__x000a_• Cauca. Reconocimiento de depreciación y amortización _x000a__x000a_Régimen de Contabilidad Pública-Numeral 4 Procedimiento contable para el reconocimiento y revelación de hechos relacionados con las propiedades, planta y equipo._x000a__x000a_El ICBF Regional Cauca no ha realizado la liquidación de Convenios y/o Contratos de Obra. originado por debilidades de orden administrativo y de Control Interno Contable...Ver. Texto Completo- Informe CGR._x000a__x000a_"/>
    <s v="Debido a debilidades en el flujo de la información, por tanto, se registra falta de confiabilidad en las cifras del Grupo Propiedad, Planta y Equipo, porque se carece de los documentos soportes para el Reconocimiento contable de los mismos.  _x000a__x000a_Originado por debilidades de orden administrativo y de Control Interno Contable. _x000a_"/>
    <s v="Realizar verificación de los convenios no liquidados registrados por el Grupo de Gestión de Bienes en Construcciones en Curso y remitir informe a través de memorando a la Dirección Administrativa - Grupo Gestión de Bienes, para que se lleve a cabo el procedimiento correspondiente dentro del reconocimiento de depreciación y amortización de los bienes."/>
    <s v="Elaborar y remitir memorando a  la Dirección Administrativa - Grupo Gestión de Bienes sobre el informe de las obras registradas en Construcciones en Curso, para que se lleve a cabo el procedimiento correspondiente dentro del reconocimiento de depreciación y amortización de los bienes."/>
    <s v="Memorando"/>
    <n v="1"/>
    <d v="2015-10-01T00:00:00"/>
    <d v="2015-12-30T00:00:00"/>
    <n v="12.9"/>
    <m/>
    <n v="0"/>
    <n v="0"/>
    <n v="0"/>
    <n v="12.9"/>
    <m/>
    <m/>
  </r>
  <r>
    <x v="247"/>
    <s v="CAUCA"/>
    <x v="10"/>
    <s v="Hallazgo N°227. Debilidades en soportes contables (A). Cauca y Quindío _x000a__x000a_• Cauca. Soportes contables _x000a__x000a_El numeral 3.7 de la Resolución 357 de julio de 2008 , mediante la cual se adoptó el procedimiento de Control Interno Contable y de reporte del informe anual de evaluación a la Contaduría General de la Nación._x000a__x000a_El ICBF Regional Cauca no cuenta con los documentos soportes indispensables para realizar los registros contables de las transacciones relacionadas con contratos de obra... Ver. Texto Completo- Informe CGR._x000a__x000a_• Cauca. Reconocimiento de depreciación y amortización _x000a__x000a_Régimen de Contabilidad Pública-Numeral 4 Procedimiento contable para el reconocimiento y revelación de hechos relacionados con las propiedades, planta y equipo._x000a__x000a_El ICBF Regional Cauca no ha realizado la liquidación de Convenios y/o Contratos de Obra. originado por debilidades de orden administrativo y de Control Interno Contable...Ver. Texto Completo- Informe CGR._x000a__x000a_"/>
    <s v="Debido a debilidades en el flujo de la información, por tanto, se registra falta de confiabilidad en las cifras del Grupo Propiedad, Planta y Equipo, porque se carece de los documentos soportes para el Reconocimiento contable de los mismos.  _x000a__x000a_Originado por debilidades de orden administrativo y de Control Interno Contable. _x000a_"/>
    <s v="Revisar los documentos soportes indispensables para los registros contables de las transacciones realizadas por el Grupo Gestión de Bienes del Nivel Nacional, relacionadas con contratos de obras que se encuentra en la regional."/>
    <s v="Revisar los documentos que soportan los registros realizados por el Grupo Gestión de Bienes, sobre construcciones realizadas por el Nivel Nacional durante la  vigencias 2014-2015_x000a_"/>
    <s v="Informe de revisión de Soportes de Obras realizadas por el Nivel Nacional en la Regional Cauca vigencias 2014-2015"/>
    <n v="1"/>
    <d v="2015-10-01T00:00:00"/>
    <d v="2016-09-30T00:00:00"/>
    <n v="52.1"/>
    <m/>
    <n v="0"/>
    <n v="0"/>
    <n v="0"/>
    <n v="52.1"/>
    <m/>
    <m/>
  </r>
  <r>
    <x v="248"/>
    <s v="CAUCA"/>
    <x v="10"/>
    <s v="Hallazgo N°232. Sistema de Información Cuéntame (A). Atlántico, Cauca, Chocó, Guajira, Huila, Nariño, Putumayo, Santander, Sede Nacional y Tolima _x000a__x000a_Registro Único de Beneficiarios_x000a__x000a_Manual Operativo MO1 MPM1 MO Servicio de educación inicial, cuidado y nutrición en el marco de la atención integral para la primera infancia Capítulo Seguimiento y Control: “La Dirección de Primera Infancia contará con información confiable y oportuna, que permita constituirse en la base para elaborar diagnósticos, fortalecer la asesoría, el seguimiento, la supervisión, la evaluación y formulación de planes de mejoramiento”._x000a__x000a_Al comparar la información consignada en los formatos y en las fichas de caracterización contenidas en las carpetas de los beneficiarios con la información registrada en Sistema de Información CUENTAME se evidenció lo siguiente: (Cuadro No.194)_x000a__x000a_1. En el “listado general de la toma nutricional número 4” vigencia 2014, que contiene 23.203 registros de igual número de beneficiarios, se evidenciaron las inconsistencias que se relacionan a continuación: ...Ver. Texto Completo- Informe CGR._x000a_2. En las carpetas de los beneficiarios del contrato de aporte No. 19262014565 -  Municipio de Popayán...Ver. Texto Completo- Informe CGR._x000a_3. El Hogar Infantil de la Cabecera Municipal del Municipio de Bolívar...Ver. Texto Completo- Informe CGR._x000a_4. En las Unidades de Atención del municipio de Balboa....Ver. Texto Completo- Informe CGR._x000a__x000a_"/>
    <s v="Lo anterior se presenta por debilidades en el seguimiento y supervisión de los registros de la información que hacen los operadores en el aplicativo CUENTAME, originando datos inconsistentes y no confiables para la toma de decisiones con respecto a los programas y servicios que presta el ICBF"/>
    <s v="Realizar verificación de los datos  reportados por los operados en el aplicativo CUENTAME Vs Carpetas fisicas a 10 unidades por centro zonal  de la vigencia 2,016_x000a__x000a__x000a_"/>
    <s v="Realizar seguimiento  a 10 unidades por Centro Zonal para observar la confiabilidad de los datos  registrados en la carpeta de los niñ@s con el registro CUENTAME, en 2 grupos uno va de abril a junio y el otro de julio a septiembre, 5 visitas en cada grupo por centro zonal_x000a_"/>
    <s v="Actas de visita"/>
    <n v="70"/>
    <d v="2016-03-01T00:00:00"/>
    <d v="2016-09-30T00:00:00"/>
    <n v="30.4"/>
    <m/>
    <n v="0"/>
    <n v="0"/>
    <n v="0"/>
    <n v="30.4"/>
    <m/>
    <m/>
  </r>
  <r>
    <x v="249"/>
    <s v="CAUCA"/>
    <x v="10"/>
    <s v="Hallazgo N°237. Contratos de aporte No. 19262014565, 558 y 564 ejecutados en los municipios de Popayán, Bolívar y Cajibío (A). Cauca_x000a__x000a__x000a_Cláusulas Sexta de los contratos de aporte, Numerales 1.7 Disponer de la infraestructura o espacios físicos adecuados requeridas para la prestación del servicio. 2.2.12 Realizar el registro de información del 100% de beneficiarios atendido, 2.7 Obligaciones relacionadas con el Talento Humano. _x000a__x000a_Cláusula Trigésima Cuarta: Normas Higiénico Sanitarias: El Operador/contratista deberá garantizar el cumplimiento de las normas higiénico sanitarias vigentes establecidas en la Ley 9 de 1979. Decreto 3075 de 1997. Resolución 2190 de 1991 y demás que regulen la materia._x000a__x000a_El resultado de las visitas realizadas en la muestra seleccionada es el siguiente: (Cuadro No.213)_x000a_- Municipio de Popayán...Ver. Texto Completo- Informe CGR._x000a_- Municipio de Bolívar...Ver. Texto Completo- Informe CGR._x000a_- Municipio de Cajibío...Ver. Texto Completo- Informe CGR."/>
    <s v="Las falencias encontradas se presentan por debilidades en la supervisión y seguimiento de las obligaciones contractuales, que podría generar incumplimiento por parte del Operador a los lineamientos establecidos por el ICBF._x000a__x000a_"/>
    <s v="Realizar visita a las unidades de servicio que se encuentra en los municipios de Bolivar ( Guavito, El Atillo,), Cajibio (Lago Bolson, Cenegueta 2 , La Capilla y el Tunel) y Popayán ( Amigos Felices, El Uvo, los Pitufos, Don Berna, Los Angelitos y La Laguna) para verificar las condiciones higiénico sanitarias. "/>
    <s v="Verificar  las condiiciones higienico sanitarias a las UDS antes mencionadas a fin de estabelcer el respectiv plan de mejora a estas condiciones_x000a_"/>
    <s v="_x000a_Acta de visita _x000a_"/>
    <n v="13"/>
    <d v="2015-10-01T00:00:00"/>
    <d v="2015-12-31T00:00:00"/>
    <n v="13"/>
    <m/>
    <n v="0"/>
    <n v="0"/>
    <n v="0"/>
    <n v="13"/>
    <m/>
    <m/>
  </r>
  <r>
    <x v="249"/>
    <s v="CAUCA"/>
    <x v="10"/>
    <s v="Hallazgo N°237. Contratos de aporte No. 19262014565, 558 y 564 ejecutados en los municipios de Popayán, Bolívar y Cajibío (A). Cauca_x000a__x000a__x000a_Cláusulas Sexta de los contratos de aporte, Numerales 1.7 Disponer de la infraestructura o espacios físicos adecuados requeridas para la prestación del servicio. 2.2.12 Realizar el registro de información del 100% de beneficiarios atendido, 2.7 Obligaciones relacionadas con el Talento Humano. _x000a__x000a_Cláusula Trigésima Cuarta: Normas Higiénico Sanitarias: El Operador/contratista deberá garantizar el cumplimiento de las normas higiénico sanitarias vigentes establecidas en la Ley 9 de 1979. Decreto 3075 de 1997. Resolución 2190 de 1991 y demás que regulen la materia._x000a__x000a_El resultado de las visitas realizadas en la muestra seleccionada es el siguiente: (Cuadro No.213)_x000a_- Municipio de Popayán...Ver. Texto Completo- Informe CGR._x000a_- Municipio de Bolívar...Ver. Texto Completo- Informe CGR._x000a_- Municipio de Cajibío...Ver. Texto Completo- Informe CGR."/>
    <s v="Las falencias encontradas se presentan por debilidades en la supervisión y seguimiento de las obligaciones contractuales, que podría generar incumplimiento por parte del Operador a los lineamientos establecidos por el ICBF._x000a__x000a_"/>
    <s v="Realizar seguimientos a las acciones de mejora encontradas en la visitas realizadas a  las condiciones higienico sanitarias de las unidades de servicio de las UDS enunciadas de los municipios de Popayán, Bolivar y Cajibio_x000a__x000a__x000a_"/>
    <s v="Socializar a las EAS el plan de mejora dejado a las unidades de servicio visitadas para dejar recomendaciones o requerimientos"/>
    <s v="Acta de  comité tecnico operativo_x000a_"/>
    <n v="3"/>
    <d v="2016-02-01T00:00:00"/>
    <d v="2016-04-30T00:00:00"/>
    <n v="12.7"/>
    <m/>
    <n v="0"/>
    <n v="0"/>
    <n v="0"/>
    <n v="12.7"/>
    <m/>
    <m/>
  </r>
  <r>
    <x v="250"/>
    <s v="CAUCA"/>
    <x v="10"/>
    <s v="HallazgoN° 238. Ejecución y seguimiento contrato de aporte No. 19262014568 celebrado entre el ICBF Regional Cauca y el Resguardo Indígena de la Concepción (A). Cauca_x000a__x000a_Contrato de Aporte No. 19262014568 del 23 de diciembre de 2014, celebrado entre el ICBF Regional Cauca y el Resguardo Indígena de la Concepción. Cláusulas Sexta y Trigésima Cuarta._x000a__x000a_“Numeral 1.6. En los casos que aplique adquirir la dotación total o parcial de acuerdo con lo que determine el ICBF…Ver. Texto Completo- Informe CGR._x000a__x000a_Como resultado de la visita realizada al CDI Familiar Resguardo Indígena de la Concepción...Ver. Texto Completo- Informe CGR...Ver. Texto Completo- Informe CGR._x000a__x000a_1. Las carpetas donde reposan las hojas de vida de los beneficiarios presentan un desorden general, en el siguiente sentido...Ver. Texto Completo- Informe CGR._x000a_2. Retrasos en la actualización de la ficha de caracterización...Ver. Texto Completo- Informe CGR._x000a_3. Falta de colchonetas para el desarrollo de la jornada...Ver. Texto Completo- Informe CGR._x000a_4. La Unidad de Atención Tejiendo Ilusiones...Ver. Texto Completo- Informe CGR._x000a_5. Baterías sanitarias en regulares condiciones de funcionamiento"/>
    <s v="Lo anterior, debido a una supervisión ineficiente de las obligaciones contractuales, que podría generar incumplimiento por parte del Operador a los lineamientos establecidos por el ICBF."/>
    <s v="Realizar visita a la EAS Resguardo de la Concepción a fin de hacer seguimiento al cumplimento de  gestión documental en las carpetas de las unidades de servicio de Sueños, Pequeñas Ternuritas, Semillistas de Paz, Tejiendo Ilisuones, Semilltas de Esreazna, Los Chiquitines, Nuvas Sobtissa, Niñois pra el Futuro"/>
    <s v="Realizar informe sobre la situación encontrada en la visita realizada a la EA Resguardo de la Concepcióon y si existe incumplimiento establecer le Pland e Mejora "/>
    <s v="_x000a_acta de visita"/>
    <n v="1"/>
    <d v="2015-10-01T00:00:00"/>
    <d v="2015-12-31T00:00:00"/>
    <n v="13"/>
    <m/>
    <n v="0"/>
    <n v="0"/>
    <n v="0"/>
    <n v="13"/>
    <m/>
    <m/>
  </r>
  <r>
    <x v="250"/>
    <s v="CAUCA"/>
    <x v="10"/>
    <s v="HallazgoN° 238. Ejecución y seguimiento contrato de aporte No. 19262014568 celebrado entre el ICBF Regional Cauca y el Resguardo Indígena de la Concepción (A). Cauca_x000a__x000a_Contrato de Aporte No. 19262014568 del 23 de diciembre de 2014, celebrado entre el ICBF Regional Cauca y el Resguardo Indígena de la Concepción. Cláusulas Sexta y Trigésima Cuarta._x000a__x000a_“Numeral 1.6. En los casos que aplique adquirir la dotación total o parcial de acuerdo con lo que determine el ICBF…Ver. Texto Completo- Informe CGR._x000a__x000a_Como resultado de la visita realizada al CDI Familiar Resguardo Indígena de la Concepción...Ver. Texto Completo- Informe CGR...Ver. Texto Completo- Informe CGR._x000a__x000a_1. Las carpetas donde reposan las hojas de vida de los beneficiarios presentan un desorden general, en el siguiente sentido...Ver. Texto Completo- Informe CGR._x000a_2. Retrasos en la actualización de la ficha de caracterización...Ver. Texto Completo- Informe CGR._x000a_3. Falta de colchonetas para el desarrollo de la jornada...Ver. Texto Completo- Informe CGR._x000a_4. La Unidad de Atención Tejiendo Ilusiones...Ver. Texto Completo- Informe CGR._x000a_5. Baterías sanitarias en regulares condiciones de funcionamiento"/>
    <s v="Lo anterior, debido a una supervisión ineficiente de las obligaciones contractuales, que podría generar incumplimiento por parte del Operador a los lineamientos establecidos por el ICBF."/>
    <s v="Realizar seguimento al plan de mejora generado a la EA  en la vista de sgu,eto realizada por uncimlieot  ala sobligaciones contractuales  "/>
    <s v="Realizar informe de seguimento  al mes de diciembre al  Plan de Mejora  elaborado al Resguardo de la Concepcióon sobre las situacones encontrdas "/>
    <s v="Informe de seguimiento "/>
    <n v="1"/>
    <d v="2015-12-01T00:00:00"/>
    <d v="2015-12-30T00:00:00"/>
    <n v="4.0999999999999996"/>
    <m/>
    <n v="0"/>
    <n v="0"/>
    <n v="0"/>
    <n v="4.0999999999999996"/>
    <m/>
    <m/>
  </r>
  <r>
    <x v="251"/>
    <s v="CAUCA"/>
    <x v="10"/>
    <s v="HallazgoN°239. Ejecución y seguimiento contrato de aporte No. 19262014561 celebrado entre el ICBF Regional Cauca y la Cooperativa Multiactiva de Usuarios del Programa Social Hogares Comunitarios de Santander de Quilichao (A). Cauca_x000a__x000a_Contrato de Aporte No. 19262014561 celebrado entre el ICBF Regional Cauca y la Cooperativa Multiactiva de Usuarios del Programa Social Hogares Comunitarios de Santander de Quilichao. Clausula Sexta..Ver. Texto Completo- Informe CGR._x000a__x000a_Como resultado de la visita realizada al CDI Familiar Construyendo Sueños en el municipio de Santander de Quilichao...Ver. Texto Completo- Informe CGR._x000a__x000a_se detectaron las siguientes debilidades: _x000a_1. En la unidad de atención Mis Pequeños Gigantes los beneficiarios no han tenido encuentro en casa con el Psicólogo._x000a_2. En el hogar agrupado Ositos de Miel...Ver. Texto Completo- Informe CGR._x000a_3. En las unidades mis Pequeños Gigantes y Los Girasoles...Ver. Texto Completo- Informe CGR._x000a__x000a_De la visita realizada a la Unidad de Atención del Municipio de Guachené...Ver. Texto Completo- Informe CGR._x000a__x000a_Se observan las siguientes deficiencias: _x000a_1. No se entrega suficiente material de consumo y duradero para el desarrollo de las actividades en cada jornada._x000a_2. No se entregan suficientes colchonetas para el desarrollo de las actividades...Ver. Texto Completo- Informe CGR."/>
    <s v="Lo anterior, debido a una supervisión ineficiente, que podría generar incumplimiento por parte del Operador a los lineamientos establecidos por el ICBF._x000a__x000a_Las falencias encontradas se presentan por debilidades en la supervisión y seguimiento de las obligaciones contractuales, que podría generar incumplimiento por parte del Operador a los lineamientos establecidos por el ICBF_x000a_"/>
    <s v="Realizar visita a la UDS  El Osito, Jardin de Sueños, Mis Pequelos Gigantes, Dulce Encuentro, Los Girasoles, lo Pinguinos,  Gostitas  y La Semillita del municipio de Santander y las UDS  Carrusel , Los Pequeños, Mis Primeros Pasitos, Huellitas Expresivas del municipio de Guachene "/>
    <s v="_x000a_Realizar informe sobre la situación encontrada en la visita realizada a las UDS antes mencionadas y si existe incumplimiento establecer el Plan de Mejora "/>
    <s v="_x000a_acta de visita"/>
    <n v="1"/>
    <d v="2015-10-01T00:00:00"/>
    <d v="2015-12-31T00:00:00"/>
    <n v="13"/>
    <m/>
    <n v="0"/>
    <n v="0"/>
    <n v="0"/>
    <n v="13"/>
    <m/>
    <m/>
  </r>
  <r>
    <x v="251"/>
    <s v="CAUCA"/>
    <x v="10"/>
    <s v="HallazgoN°239. Ejecución y seguimiento contrato de aporte No. 19262014561 celebrado entre el ICBF Regional Cauca y la Cooperativa Multiactiva de Usuarios del Programa Social Hogares Comunitarios de Santander de Quilichao (A). Cauca_x000a__x000a_Contrato de Aporte No. 19262014561 celebrado entre el ICBF Regional Cauca y la Cooperativa Multiactiva de Usuarios del Programa Social Hogares Comunitarios de Santander de Quilichao. Clausula Sexta..Ver. Texto Completo- Informe CGR._x000a__x000a_Como resultado de la visita realizada al CDI Familiar Construyendo Sueños en el municipio de Santander de Quilichao...Ver. Texto Completo- Informe CGR._x000a__x000a_se detectaron las siguientes debilidades: _x000a_1. En la unidad de atención Mis Pequeños Gigantes los beneficiarios no han tenido encuentro en casa con el Psicólogo._x000a_2. En el hogar agrupado Ositos de Miel...Ver. Texto Completo- Informe CGR._x000a_3. En las unidades mis Pequeños Gigantes y Los Girasoles...Ver. Texto Completo- Informe CGR._x000a__x000a_De la visita realizada a la Unidad de Atención del Municipio de Guachené...Ver. Texto Completo- Informe CGR._x000a__x000a_Se observan las siguientes deficiencias: _x000a_1. No se entrega suficiente material de consumo y duradero para el desarrollo de las actividades en cada jornada._x000a_2. No se entregan suficientes colchonetas para el desarrollo de las actividades...Ver. Texto Completo- Informe CGR."/>
    <s v="Lo anterior, debido a una supervisión ineficiente, que podría generar incumplimiento por parte del Operador a los lineamientos establecidos por el ICBF._x000a__x000a_Las falencias encontradas se presentan por debilidades en la supervisión y seguimiento de las obligaciones contractuales, que podría generar incumplimiento por parte del Operador a los lineamientos establecidos por el ICBF_x000a_"/>
    <s v="Realizar seguimiento al plan de mejora generado a la UDS visitadas por uncumplimiento  a las obligaciones contractuales  "/>
    <s v="Realizar informe de seguimento  al mes de diciembre al  Plan de Mejora  elaborado al las UDS sobre las situaciones encontradas "/>
    <s v="Informe de seguimiento "/>
    <n v="1"/>
    <d v="2015-12-01T00:00:00"/>
    <d v="2015-12-31T00:00:00"/>
    <n v="4.3"/>
    <m/>
    <n v="0"/>
    <n v="0"/>
    <n v="0"/>
    <n v="4.3"/>
    <m/>
    <m/>
  </r>
  <r>
    <x v="252"/>
    <s v="CHOCO"/>
    <x v="11"/>
    <s v="Hallazgo N° 43. Planeación contractual (A). Chocó y Huila _x000a_El artículo 20 del Decreto 1510 del 17 de julio de 2013, indica que los estudios y documentos previos son el soporte para elaborar el proyecto de pliegos, los pliegos de condiciones, y el contrato, en concordancia con el artículo 84 que indica los elementos mínimos que deben tener estos estudios para la contratación de mínima cuantía._x000a__x000a_En el análisis, de la hoja de vida del contrato de mínima cuantía 256 del 14-11-2014, suscrito con la empresa Ingeniería, diseños y proyectos – INGEPRO S.A.S, que señala como objeto: “garantizar la gestión de los diseños y permisos para el manejo y disposición final de las aguas residuales generadas en los centros zonales Istmina, Tadó y Río sucio de la Regional Chocó”, según los parámetros establecidos por la corporación Autónoma Regional-CODECHOCÓ y saneamiento básico RSA 2000, por $25 millones, se evidenció debilidad en la descripción del objeto a contratar en los estudios previos, porque no se estableció adecuadamente la necesidad que la entidad pretendía satisfacer para obtener los permisos y estudios de vertimientos en los centros zonales de Istmina, Tadó y Riosucio, es decir la entidad definió en las obligaciones contractuales actividad 1.4 “Concepto previo diagnóstico ambiental de alternativas, estudio de impacto ambiental en original y medio magnético de los permisos de vertimiento de los centros zonales de Tadó, Istmina y Riosucio”, lo cual difiere con el cumplimiento del objeto contractual por parte del contratista porque este realizó el trámite ante la autoridad ambiental CODECHOCÓ del permiso de vertimiento para los tres centros zonales radicando el diagnostico de estudios y diseño, que contemplaba la documentación requerida para obtener los permisos de vertimientos, mientras que lo exigido en la actividad 1.4 del objeto contractual estaba relacionado con los requisitos para obtener el trámite de licencia ambiental. "/>
    <s v="Respecto a lo anterior, si bien el contratista realizó el trámite correspondiente ante la autoridad ambiental no fue lo que se estipuló en el objeto contractual; hechos generados por deficiencia en el estudio de necesidad que sustenta esta contratación, lo cual causó la contratación de actividades diferentes a las requeridas, lo que puede generar que la entidad no cumpla con la necesidad que se pretende satisfacer, lo que incide en el cumplimiento del plan de acción de la Regional."/>
    <s v="Realizar actividades de socialización y/o capacitación, instrucciones y recomendaciones, por parte del Grupo Jurídico a servidores públicos de la Sede Administrativa y Centros Zonales, sobre los riesgos de legalidad  a que se expone la entidad al realizar los estudios previos y los contratos con datos que no corresponden a la necesidad identificada._x000a__x000a_"/>
    <s v="1. Capacitar a servidores públicos y contratistas de la Regional y Centros Zonales en la elaboración de estudios previos, utilización de formatos y la coherencia con la aprobación de contratos. Grupo Jurídico._x000a__x000a__x000a__x000a__x000a_"/>
    <s v=" Informe de capacitación y listado de asistencia_x000a__x000a_"/>
    <n v="1"/>
    <d v="2015-10-01T00:00:00"/>
    <d v="2015-12-31T00:00:00"/>
    <n v="13"/>
    <m/>
    <n v="0"/>
    <n v="0"/>
    <n v="0"/>
    <n v="13"/>
    <m/>
    <m/>
  </r>
  <r>
    <x v="253"/>
    <s v="CHOCO"/>
    <x v="11"/>
    <s v="_x000a_Hallazgo N° 48. Convenios y contratos de aporte (A). Sede Nacional, Casanare, Cauca, Chocó, Huila y Nariño _x000a__x000a_Dotación Contratos de Aportes Primera Infancia_x000a_El Manual de Implementación del Programa de Atención Integral a la Primera Infancia (MEN-ICBF), en el Capítulo I. Alistamiento del Servicio, numeral 1.5.3. Dotación, indica que: “La dotación hace referencia al material, recursos e implementos necesarios para desarrollar el Plan de Atención Integral-PAI y la propuesta bajo la cual se dinamizarán los Encuentros Educativos, para lo cual es preciso tener en cuenta la modalidad de atención y la población con la que se llevará a cabo, es decir, el número de niños y niñas a atender y las familias que acudirán a los Encuentros si la propuesta se desarrolla en el Entorno Familiar, (…) La dotación No Fungible se pagará al prestador del servicio de acuerdo con los valores establecidos para cada modalidad, equivalente a la cantidad de cupos contratados. Los recursos de la dotación no fungible se girarán una sola vez, para los contratos de ampliación de cobertura a través del primer desembolso”.  _x000a__x000a_En el ICBF Regional Chocó, suscribió contrato No. 150 de 24 de enero de 2014 con la Fundación Ave Fénix (PAI para ampliación de cobertura-Brecha) y mediante Modificaciones No. 1 de 20 de abril de 2014 y No. 2 de 20 de mayo de 2014 realizadas al contrato, se define la inclusión y forma de desembolso de $204 millones “por concepto de aportes para la dotación parcial o total de los bienes muebles previstos en la Guía orientadora para la compra y administración de la dotación para las modalidades de educación inicial en el marco de una atención integral, calculado en $57.390 por cupo contratado”; valor que de acuerdo a comprobantes SIIF Nación, se canceló el 19-09-2014. _x000a__x000a_Sin embargo, aunque en desarrollo del contrato 150-2014 con Ave Fénix, se aprobó, compró y entregó la dotación necesaria para la atención integral a la primera infancia de 3.568 beneficiarios de la modalidad CDI-Familiar; se observa que posterior a la verificación de los estándares de calidad en la dotación comprada por el operador en visitas de verificación del equipo técnico zonal, el Director Regional (supervisor del contrato) en Comité Técnico Operativo del día 08/08/2014 para la Evaluación y Cierre de los contratos de Brecha, manifiesta “que el operador debe realizar revisión del listado de dotación del ICBF para comprar los elementos o materiales faltantes y pasar al CZQ1 el listado para aprobación y así adquirirla al 100% y los recursos que sobren serán liberados para solicitud (sic) recursos para la adición del mes de octubre del nuevo contrato N° 203”._x000a__x000a_Es así, como en ejecución del contrato 203 de 31 de julio de 2014, realizado con el mismo operador, objeto, modalidad y alcance, se realiza un Comité Técnico Operativo el día 13/08/2014, para “Aprobación de presupuesto y reinversión recursos contratos”, en donde a petición del operador, se le autoriza cotizar elementos de dotación por $30 millones, como reinversión de aportes destinados inicialmente a nómina y transporte de la canasta del mismo contrato; inobservando la “Cláusula décima: Forma de desembolso de los aportes del icbf: El ICBF desembolsará al CONTRATISTA los aportes que se compromete a efectuar en desarrollo del presente contrato de la siguiente forma: 1. Aporte para dotación. Este concepto del gasto no aplica para este contrato”. _x000a_"/>
    <s v="Lo anterior, se presenta por deficiente o inefectiva aplicación de mecanismos de control y seguimiento para el procedimiento contractual, causadas por la inobservancia a las funciones impartidas a la Supervisión y Comité Técnico Operativo, las que se encuentran estipuladas en el Manual de Contratación y supervisión y demás normas vigentes existiendo el riesgo de incumplimiento de las obligaciones contenidas en el contrato, tanto del Contratista como de la Entidad."/>
    <s v="Mejorar los controles a la supervisión y seguimiento de los contratos y  de los Comités Ténicos Operativos para el   correcto funcionamiento y vigilancia de los recursos invertidos.                                                                                      "/>
    <s v="1. Capacitar a los servidores públicos de la Sede Regional y Centros Zonales en el Manual de Supervisión y de la responsabilidad  como supervisor de contratos.  Grupo Jurídico_x000a__x000a__x000a__x000a_                                                                                                                                                         "/>
    <s v="Informe de capacitación y listado de asistencia_x000a__x000a__x000a_"/>
    <n v="1"/>
    <d v="2015-10-01T00:00:00"/>
    <d v="2015-12-31T00:00:00"/>
    <n v="13"/>
    <m/>
    <n v="0"/>
    <n v="0"/>
    <n v="0"/>
    <n v="13"/>
    <m/>
    <m/>
  </r>
  <r>
    <x v="253"/>
    <s v="CHOCO"/>
    <x v="11"/>
    <s v="_x000a_Hallazgo N° 48. Convenios y contratos de aporte (A). Sede Nacional, Casanare, Cauca, Chocó, Huila y Nariño _x000a__x000a_Dotación Contratos de Aportes Primera Infancia_x000a_El Manual de Implementación del Programa de Atención Integral a la Primera Infancia (MEN-ICBF), en el Capítulo I. Alistamiento del Servicio, numeral 1.5.3. Dotación, indica que: “La dotación hace referencia al material, recursos e implementos necesarios para desarrollar el Plan de Atención Integral-PAI y la propuesta bajo la cual se dinamizarán los Encuentros Educativos, para lo cual es preciso tener en cuenta la modalidad de atención y la población con la que se llevará a cabo, es decir, el número de niños y niñas a atender y las familias que acudirán a los Encuentros si la propuesta se desarrolla en el Entorno Familiar, (…) La dotación No Fungible se pagará al prestador del servicio de acuerdo con los valores establecidos para cada modalidad, equivalente a la cantidad de cupos contratados. Los recursos de la dotación no fungible se girarán una sola vez, para los contratos de ampliación de cobertura a través del primer desembolso”.  _x000a__x000a_En el ICBF Regional Chocó, suscribió contrato No. 150 de 24 de enero de 2014 con la Fundación Ave Fénix (PAI para ampliación de cobertura-Brecha) y mediante Modificaciones No. 1 de 20 de abril de 2014 y No. 2 de 20 de mayo de 2014 realizadas al contrato, se define la inclusión y forma de desembolso de $204 millones “por concepto de aportes para la dotación parcial o total de los bienes muebles previstos en la Guía orientadora para la compra y administración de la dotación para las modalidades de educación inicial en el marco de una atención integral, calculado en $57.390 por cupo contratado”; valor que de acuerdo a comprobantes SIIF Nación, se canceló el 19-09-2014. _x000a__x000a_Sin embargo, aunque en desarrollo del contrato 150-2014 con Ave Fénix, se aprobó, compró y entregó la dotación necesaria para la atención integral a la primera infancia de 3.568 beneficiarios de la modalidad CDI-Familiar; se observa que posterior a la verificación de los estándares de calidad en la dotación comprada por el operador en visitas de verificación del equipo técnico zonal, el Director Regional (supervisor del contrato) en Comité Técnico Operativo del día 08/08/2014 para la Evaluación y Cierre de los contratos de Brecha, manifiesta “que el operador debe realizar revisión del listado de dotación del ICBF para comprar los elementos o materiales faltantes y pasar al CZQ1 el listado para aprobación y así adquirirla al 100% y los recursos que sobren serán liberados para solicitud (sic) recursos para la adición del mes de octubre del nuevo contrato N° 203”._x000a__x000a_Es así, como en ejecución del contrato 203 de 31 de julio de 2014, realizado con el mismo operador, objeto, modalidad y alcance, se realiza un Comité Técnico Operativo el día 13/08/2014, para “Aprobación de presupuesto y reinversión recursos contratos”, en donde a petición del operador, se le autoriza cotizar elementos de dotación por $30 millones, como reinversión de aportes destinados inicialmente a nómina y transporte de la canasta del mismo contrato; inobservando la “Cláusula décima: Forma de desembolso de los aportes del icbf: El ICBF desembolsará al CONTRATISTA los aportes que se compromete a efectuar en desarrollo del presente contrato de la siguiente forma: 1. Aporte para dotación. Este concepto del gasto no aplica para este contrato”. _x000a_"/>
    <s v="Lo anterior, se presenta por deficiente o inefectiva aplicación de mecanismos de control y seguimiento para el procedimiento contractual, causadas por la inobservancia a las funciones impartidas a la Supervisión y Comité Técnico Operativo, las que se encuentran estipuladas en el Manual de Contratación y supervisión y demás normas vigentes existiendo el riesgo de incumplimiento de las obligaciones contenidas en el contrato, tanto del Contratista como de la Entidad."/>
    <s v="Mejorar los controles a la supervisión y seguimiento de los contratos y  de los Comités Ténicos Operativos para el   correcto funcionamiento y vigilancia de los recursos invertidos.                                                                                      "/>
    <s v="2, Realizar seguimiento trimestral a la calidad de los informes de supervisión presentados por el supervisor de contratos.  Grupo Jurídico_x000a__x000a_"/>
    <s v=" Informe de  la supervisión      "/>
    <n v="4"/>
    <d v="2015-10-01T00:00:00"/>
    <d v="2016-09-30T00:00:00"/>
    <n v="52.1"/>
    <m/>
    <n v="0"/>
    <n v="0"/>
    <n v="0"/>
    <n v="52.1"/>
    <m/>
    <m/>
  </r>
  <r>
    <x v="253"/>
    <s v="CHOCO"/>
    <x v="11"/>
    <s v="_x000a_Hallazgo N° 48. Convenios y contratos de aporte (A). Sede Nacional, Casanare, Cauca, Chocó, Huila y Nariño _x000a__x000a_Dotación Contratos de Aportes Primera Infancia_x000a_El Manual de Implementación del Programa de Atención Integral a la Primera Infancia (MEN-ICBF), en el Capítulo I. Alistamiento del Servicio, numeral 1.5.3. Dotación, indica que: “La dotación hace referencia al material, recursos e implementos necesarios para desarrollar el Plan de Atención Integral-PAI y la propuesta bajo la cual se dinamizarán los Encuentros Educativos, para lo cual es preciso tener en cuenta la modalidad de atención y la población con la que se llevará a cabo, es decir, el número de niños y niñas a atender y las familias que acudirán a los Encuentros si la propuesta se desarrolla en el Entorno Familiar, (…) La dotación No Fungible se pagará al prestador del servicio de acuerdo con los valores establecidos para cada modalidad, equivalente a la cantidad de cupos contratados. Los recursos de la dotación no fungible se girarán una sola vez, para los contratos de ampliación de cobertura a través del primer desembolso”.  _x000a__x000a_En el ICBF Regional Chocó, suscribió contrato No. 150 de 24 de enero de 2014 con la Fundación Ave Fénix (PAI para ampliación de cobertura-Brecha) y mediante Modificaciones No. 1 de 20 de abril de 2014 y No. 2 de 20 de mayo de 2014 realizadas al contrato, se define la inclusión y forma de desembolso de $204 millones “por concepto de aportes para la dotación parcial o total de los bienes muebles previstos en la Guía orientadora para la compra y administración de la dotación para las modalidades de educación inicial en el marco de una atención integral, calculado en $57.390 por cupo contratado”; valor que de acuerdo a comprobantes SIIF Nación, se canceló el 19-09-2014. _x000a__x000a_Sin embargo, aunque en desarrollo del contrato 150-2014 con Ave Fénix, se aprobó, compró y entregó la dotación necesaria para la atención integral a la primera infancia de 3.568 beneficiarios de la modalidad CDI-Familiar; se observa que posterior a la verificación de los estándares de calidad en la dotación comprada por el operador en visitas de verificación del equipo técnico zonal, el Director Regional (supervisor del contrato) en Comité Técnico Operativo del día 08/08/2014 para la Evaluación y Cierre de los contratos de Brecha, manifiesta “que el operador debe realizar revisión del listado de dotación del ICBF para comprar los elementos o materiales faltantes y pasar al CZQ1 el listado para aprobación y así adquirirla al 100% y los recursos que sobren serán liberados para solicitud (sic) recursos para la adición del mes de octubre del nuevo contrato N° 203”._x000a__x000a_Es así, como en ejecución del contrato 203 de 31 de julio de 2014, realizado con el mismo operador, objeto, modalidad y alcance, se realiza un Comité Técnico Operativo el día 13/08/2014, para “Aprobación de presupuesto y reinversión recursos contratos”, en donde a petición del operador, se le autoriza cotizar elementos de dotación por $30 millones, como reinversión de aportes destinados inicialmente a nómina y transporte de la canasta del mismo contrato; inobservando la “Cláusula décima: Forma de desembolso de los aportes del icbf: El ICBF desembolsará al CONTRATISTA los aportes que se compromete a efectuar en desarrollo del presente contrato de la siguiente forma: 1. Aporte para dotación. Este concepto del gasto no aplica para este contrato”. _x000a_"/>
    <s v="Lo anterior, se presenta por deficiente o inefectiva aplicación de mecanismos de control y seguimiento para el procedimiento contractual, causadas por la inobservancia a las funciones impartidas a la Supervisión y Comité Técnico Operativo, las que se encuentran estipuladas en el Manual de Contratación y supervisión y demás normas vigentes existiendo el riesgo de incumplimiento de las obligaciones contenidas en el contrato, tanto del Contratista como de la Entidad."/>
    <s v="Mejorar los controles a la supervisión y seguimiento de los contratos y  de los Comités Ténicos Operativos para el   correcto funcionamiento y vigilancia de los recursos invertidos.                                                                                      "/>
    <s v="3,  Efectuar seguimiento al cumplimiento  de las funciones establecidas para los Comités Técnicos Operativos en los contratos que asi lo requerian. _x000a__x000a_"/>
    <s v=" Informe trimestral"/>
    <n v="4"/>
    <d v="2015-10-01T00:00:00"/>
    <d v="2016-09-30T00:00:00"/>
    <n v="52.1"/>
    <m/>
    <n v="0"/>
    <n v="0"/>
    <n v="0"/>
    <n v="52.1"/>
    <m/>
    <m/>
  </r>
  <r>
    <x v="254"/>
    <s v="CHOCO"/>
    <x v="11"/>
    <s v="Hallazgo N° 56. Prestación de Servicios Beneficiarios contratos de aporte (IP). Chocó_x000a__x000a_Conforme con los Lineamientos Técnicos del ICBF para la vigencia 2014 y respecto a la atención a la primera infancia en el marco de la estrategia de cero a siempre, Resolución 2926 de 2013 numeral 2.11.2.2 Procedimiento para certificar el cumplimiento de los contratos, en los casos en que lo realice una supervisión y lo establecido en la cláusula sexta obligaciones específicas del contratistas en lo concerniente a las obligaciones relacionada con la prestación del servicio 2.2.5, el contratista debe realizar las acciones requeridas para promover  la garantía de derechos de los niños y niñas y beneficiarios._x000a_El numeral 2.2.7 indica que se debe realizar el registro de información de beneficiarios atendidos y su respectivo seguimiento, así como el reporte de novedades, en el sistema de información y condiciones que defina el ICBF._x000a_El numeral 2.3 registro y presentación de información y relacionada con la supervisión establece que se debe mantener actualizada la información técnica, administrativa y financiera relacionada con la ejecución del Contrato._x000a_La cláusula décima segunda del contrato, supervisión, indica que el ICBF ejercerá la supervisión técnica, administrativa, jurídica y financiera de conformidad con lo dispuesto en el Manual de Contratación del ICBF anexo 21 “Guía del Sistema de Supervisión de los contratos de aportes suscritos por el ICBF”._x000a_El ICBF Regional Chocó, celebró los siguientes contratos de Aporte:_x000a_- No. 205 con la FUNDACION OBRAS DE MISERICORDIA “FUNOMISER” entidad sin ánimo de lucro con NIT. 900.126.291-3_x000a_- No. 148 con la FUNDACION OBRAS DE MISERICORDIA “FUNOMISER” entidad sin ánimo de lucro con NIT. 900.126.291-3_x000a_- No. 147 con la FUNDACIÓN CHOCO SOCIAL, entidad sin ánimo de lucro con NIT. 891.600.003-1_x000a_- No. 200 con la FUNDACIÓN CHOCO SOCIAL, entidad sin ánimo de lucro con NIT. 891.600.003-1_x000a_- No. 109 con la ASOCIACIÓN ASOMEGASALUD, entidad sin ánimo de lucro con NIT 900088061-2._x000a_- No. 190 con la PARROQUIA SAN FRANCISCO DE ASIS, entidad sin ánimo de lucro, con NIT 8180009373_x000a_- No. 117 con la FUNDACION ALDEAS INFANTILES, entidad sin ánimo de lucro, con NIT 860024041-6_x000a__x000a_Se observó, en la revisión de los soportes de ejecución de los contratos antes mencionados relacionados con la Certificación de Cobertura atendida del período de ejecución de los mismos, y los listados de asistencias de beneficiarios RAM, que se relacionan como atendidos usuarios entre niños, niñas y madres gestantes, y a través de la base de datos del aplicativo CUENTAME del ICBF, que estos usuarios no están cargados como población beneficiaria focalizada y caracterizada para atenderlos a través de los contratos en mención, de igual manera se verificó que los mismos se encuentran en el aplicativo CUENTAME registrados a cargo de otros operadores, y el ICBF le canceló a estos operadores la prestación del servicio por la cantidad de beneficiarios del contrato, originándose una incertidumbre de un doble pago en cuantía de $304 millones"/>
    <s v="Situación que se presenta por debilidades en el sistema de coordinación, seguimiento y supervisión de los contratos, en lo que respecta a la revisión de inconsistencias entre los informes de registro de asistencia mensual de los beneficiarios atendidos por los operadores del servicio y la base del aplicativo CUENTAME correspondiente a los beneficiaros registrados a cada contratista._x000a__x000a_Escenario que genera incertidumbre sobre la focalización, caracterización y existencias de los beneficiarios reportados en los informes mensuales que presentan los operadores, para el cobro aprobado por los supervisores, lo que genera que no se atienda a la totalidad de la población priorizada, que requiere el servicio, o que se destinen los recursos, para actividades diferentes. ver cuadro Numero 55. PAG 146  Y 147_x000a_"/>
    <s v="1. Actualización permanente de la información de los contratos de PRIMERA INFANCIA por parte de los operadores en el aplicativo CUENTAME.                                          2, Validación por parte de la supervisión de los contratos de Primera Infancia de la información registrada en CUENTAME Vs. Registros de Atención Mensual (RAM)."/>
    <s v="1. Capacitar a Operadores y AE en la focalización y registro del aplicativo Cuentame y en la utilización de formatos para el registro de beneficiarios, enfatizando en la calidad de la información_x000a__x000a__x000a__x000a__x000a_"/>
    <s v="Informe de capacitación y listado de asistencia_x000a__x000a__x000a_"/>
    <n v="1"/>
    <d v="2015-10-01T00:00:00"/>
    <d v="2015-12-31T00:00:00"/>
    <n v="13"/>
    <m/>
    <n v="0"/>
    <n v="0"/>
    <n v="0"/>
    <n v="13"/>
    <m/>
    <m/>
  </r>
  <r>
    <x v="254"/>
    <s v="CHOCO"/>
    <x v="11"/>
    <s v="Hallazgo N° 56. Prestación de Servicios Beneficiarios contratos de aporte (IP). Chocó_x000a__x000a_Conforme con los Lineamientos Técnicos del ICBF para la vigencia 2014 y respecto a la atención a la primera infancia en el marco de la estrategia de cero a siempre, Resolución 2926 de 2013 numeral 2.11.2.2 Procedimiento para certificar el cumplimiento de los contratos, en los casos en que lo realice una supervisión y lo establecido en la cláusula sexta obligaciones específicas del contratistas en lo concerniente a las obligaciones relacionada con la prestación del servicio 2.2.5, el contratista debe realizar las acciones requeridas para promover  la garantía de derechos de los niños y niñas y beneficiarios._x000a_El numeral 2.2.7 indica que se debe realizar el registro de información de beneficiarios atendidos y su respectivo seguimiento, así como el reporte de novedades, en el sistema de información y condiciones que defina el ICBF._x000a_El numeral 2.3 registro y presentación de información y relacionada con la supervisión establece que se debe mantener actualizada la información técnica, administrativa y financiera relacionada con la ejecución del Contrato._x000a_La cláusula décima segunda del contrato, supervisión, indica que el ICBF ejercerá la supervisión técnica, administrativa, jurídica y financiera de conformidad con lo dispuesto en el Manual de Contratación del ICBF anexo 21 “Guía del Sistema de Supervisión de los contratos de aportes suscritos por el ICBF”._x000a_El ICBF Regional Chocó, celebró los siguientes contratos de Aporte:_x000a_- No. 205 con la FUNDACION OBRAS DE MISERICORDIA “FUNOMISER” entidad sin ánimo de lucro con NIT. 900.126.291-3_x000a_- No. 148 con la FUNDACION OBRAS DE MISERICORDIA “FUNOMISER” entidad sin ánimo de lucro con NIT. 900.126.291-3_x000a_- No. 147 con la FUNDACIÓN CHOCO SOCIAL, entidad sin ánimo de lucro con NIT. 891.600.003-1_x000a_- No. 200 con la FUNDACIÓN CHOCO SOCIAL, entidad sin ánimo de lucro con NIT. 891.600.003-1_x000a_- No. 109 con la ASOCIACIÓN ASOMEGASALUD, entidad sin ánimo de lucro con NIT 900088061-2._x000a_- No. 190 con la PARROQUIA SAN FRANCISCO DE ASIS, entidad sin ánimo de lucro, con NIT 8180009373_x000a_- No. 117 con la FUNDACION ALDEAS INFANTILES, entidad sin ánimo de lucro, con NIT 860024041-6_x000a__x000a_Se observó, en la revisión de los soportes de ejecución de los contratos antes mencionados relacionados con la Certificación de Cobertura atendida del período de ejecución de los mismos, y los listados de asistencias de beneficiarios RAM, que se relacionan como atendidos usuarios entre niños, niñas y madres gestantes, y a través de la base de datos del aplicativo CUENTAME del ICBF, que estos usuarios no están cargados como población beneficiaria focalizada y caracterizada para atenderlos a través de los contratos en mención, de igual manera se verificó que los mismos se encuentran en el aplicativo CUENTAME registrados a cargo de otros operadores, y el ICBF le canceló a estos operadores la prestación del servicio por la cantidad de beneficiarios del contrato, originándose una incertidumbre de un doble pago en cuantía de $304 millones"/>
    <s v="Situación que se presenta por debilidades en el sistema de coordinación, seguimiento y supervisión de los contratos, en lo que respecta a la revisión de inconsistencias entre los informes de registro de asistencia mensual de los beneficiarios atendidos por los operadores del servicio y la base del aplicativo CUENTAME correspondiente a los beneficiaros registrados a cada contratista._x000a__x000a_Escenario que genera incertidumbre sobre la focalización, caracterización y existencias de los beneficiarios reportados en los informes mensuales que presentan los operadores, para el cobro aprobado por los supervisores, lo que genera que no se atienda a la totalidad de la población priorizada, que requiere el servicio, o que se destinen los recursos, para actividades diferentes. ver cuadro Numero 55. PAG 146  Y 147_x000a_"/>
    <s v="1. Actualización permanente de la información de los contratos de PRIMERA INFANCIA por parte de los operadores en el aplicativo CUENTAME.                                          2, Validación por parte de la supervisión de los contratos de Primera Infancia de la información registrada en CUENTAME Vs. Registros de Atención Mensual (RAM)."/>
    <s v="2.1. Revisión, monitoreo y control   bimestral por parte de supervisores de los contratos de Primera Infancia sobre la veracidad de la información de beneficiarios"/>
    <s v="Informes bimestrales"/>
    <n v="6"/>
    <d v="2015-10-01T00:00:00"/>
    <d v="2016-09-30T00:00:00"/>
    <n v="52.1"/>
    <m/>
    <n v="0"/>
    <n v="0"/>
    <n v="0"/>
    <n v="52.1"/>
    <m/>
    <m/>
  </r>
  <r>
    <x v="255"/>
    <s v="CHOCO"/>
    <x v="11"/>
    <s v="Hallazgo N° 149. Actividades de Seguimiento y Supervisión (A). Bogotá, Cauca, Chocó y Guaviare _x000a__x000a_La cláusula décima segunda de los contratos de aporte, indica las funciones del supervisor, entre las cuales el numeral 2 dice: verificar y aprobar los documentos  presentados por el contratista, como condición previa al pago, en especial, entre otros,(iii) el registro de los beneficiarios realmente atendidos en el periodo objeto de revisión, en los términos definidos por el ICBF._x000a__x000a__x000a_No obstante no se evidencia soportes de visitas realizadas a todas las unidades de servicios de la jurisdicción del centro zonal, y al revisar la información que reposa en las unidades de servicios no se evidencia que en las carpetas que debe contener toda la información de la atención prestada al beneficiarios, contenga de manera completa todos los registros que evidencien el servicio prestado, y esta situación no es reportada en los informes de supervisión. Esto sin tener en cuenta que la supervisión debe garantizar el cumplimiento del objeto contractual."/>
    <s v="El Manual Operativo Modalidades de Educación Inicial en el Marco de una Atención Integral para la Primera Infancia, respecto a los registros de información de Primera infancia indica que “es responsabilidad de los supervisores de contrato y de los referentes técnicos de primera infancia en las Regionales o Centros Zonales, garantizar el cumplimiento y seguimiento a la información ingresada por parte de las entidades contratistas”._x000a__x000a_De igual forma, El Manual Operativo Modalidades de Educación Inicial en el Marco de una Atención Integral para la Primera Infancia, en el tema de “Condiciones de obligatorio cumplimiento para el registro de la información en el sistema de primera infancia”, indica que “La información ingresada en el sistema de información de primera infancia será insumo para generar los pagos a las entidades contratistas y los reportes oficiales de los programas de atención a la primera infancia. Por lo anterior es responsabilidad del operador velar por la calidad, la oportunidad, la periodicidad y el cumplimiento que exija cada uno de los programas de atención que disponga el presente anexo o en su defecto en el contrato establecido; asimismo serán responsables de generar la certificación de pago que está sujeta a la periodicidad y entregas que disponga el presente anexo o en su defecto en el contrato establecido”. _x000a__x000a_Evaluada la información presentada por el ICBF como evidencia de la supervisión realizada a la ejecución de los contratos suscritos con los diferentes operadores para la atención de los niños y niñas, mujeres gestantes y lactantes, se observa que estos corresponden a lo establecido por la entidad, que para ello tiene implementado un formato de supervisión en el cual se enuncian los pagos realizados al operador y se indica con unas “x” el cumplimiento de las obligaciones contractuales, que por regla general todos los operadores cumplen a cabalidad. "/>
    <s v="Fortalecer la supervisión a las UDS y EAS, a través de visitas de supervisión y de seguimiento a la ejecución de los programas;  revisión de los informes técnicos, administrativos, financieros y demás soportes relacionados con la prestación del servicio, incluyendo aplicativo de beneficiarios._x000a__x000a__x000a__x000a__x000a__x000a__x000a__x000a__x000a__x000a__x000a__x000a__x000a__x000a__x000a__x000a__x000a__x000a__x000a__x000a_"/>
    <s v="Formulación y ejecución de un plan de visitas de supervisión a EAS  y UDS  de primera infancia._x000a__x000a__x000a__x000a__x000a__x000a__x000a__x000a_"/>
    <s v="Plan de visitas ejecutado_x000a__x000a_"/>
    <n v="1"/>
    <d v="2015-10-01T00:00:00"/>
    <d v="2016-09-30T00:00:00"/>
    <n v="52.1"/>
    <m/>
    <n v="0"/>
    <n v="0"/>
    <n v="0"/>
    <n v="52.1"/>
    <m/>
    <m/>
  </r>
  <r>
    <x v="255"/>
    <s v="CHOCO"/>
    <x v="11"/>
    <s v="Hallazgo N° 149. Actividades de Seguimiento y Supervisión (A). Bogotá, Cauca, Chocó y Guaviare _x000a__x000a_La cláusula décima segunda de los contratos de aporte, indica las funciones del supervisor, entre las cuales el numeral 2 dice: verificar y aprobar los documentos  presentados por el contratista, como condición previa al pago, en especial, entre otros,(iii) el registro de los beneficiarios realmente atendidos en el periodo objeto de revisión, en los términos definidos por el ICBF._x000a__x000a__x000a_No obstante no se evidencia soportes de visitas realizadas a todas las unidades de servicios de la jurisdicción del centro zonal, y al revisar la información que reposa en las unidades de servicios no se evidencia que en las carpetas que debe contener toda la información de la atención prestada al beneficiarios, contenga de manera completa todos los registros que evidencien el servicio prestado, y esta situación no es reportada en los informes de supervisión. Esto sin tener en cuenta que la supervisión debe garantizar el cumplimiento del objeto contractual."/>
    <s v="El Manual Operativo Modalidades de Educación Inicial en el Marco de una Atención Integral para la Primera Infancia, respecto a los registros de información de Primera infancia indica que “es responsabilidad de los supervisores de contrato y de los referentes técnicos de primera infancia en las Regionales o Centros Zonales, garantizar el cumplimiento y seguimiento a la información ingresada por parte de las entidades contratistas”._x000a__x000a_De igual forma, El Manual Operativo Modalidades de Educación Inicial en el Marco de una Atención Integral para la Primera Infancia, en el tema de “Condiciones de obligatorio cumplimiento para el registro de la información en el sistema de primera infancia”, indica que “La información ingresada en el sistema de información de primera infancia será insumo para generar los pagos a las entidades contratistas y los reportes oficiales de los programas de atención a la primera infancia. Por lo anterior es responsabilidad del operador velar por la calidad, la oportunidad, la periodicidad y el cumplimiento que exija cada uno de los programas de atención que disponga el presente anexo o en su defecto en el contrato establecido; asimismo serán responsables de generar la certificación de pago que está sujeta a la periodicidad y entregas que disponga el presente anexo o en su defecto en el contrato establecido”. _x000a__x000a_Evaluada la información presentada por el ICBF como evidencia de la supervisión realizada a la ejecución de los contratos suscritos con los diferentes operadores para la atención de los niños y niñas, mujeres gestantes y lactantes, se observa que estos corresponden a lo establecido por la entidad, que para ello tiene implementado un formato de supervisión en el cual se enuncian los pagos realizados al operador y se indica con unas “x” el cumplimiento de las obligaciones contractuales, que por regla general todos los operadores cumplen a cabalidad. "/>
    <s v="Fortalecer la supervisión a las UDS y EAS, a través de visitas de supervisión y de seguimiento a la ejecución de los programas;  revisión de los informes técnicos, administrativos, financieros y demás soportes relacionados con la prestación del servicio, incluyendo aplicativo de beneficiarios._x000a__x000a__x000a__x000a__x000a__x000a__x000a__x000a__x000a__x000a__x000a__x000a__x000a__x000a__x000a__x000a__x000a__x000a__x000a__x000a_"/>
    <s v="Enviar al grupo juridico mensualmente, las actas de visitas y los planes de mejoramiento generados por cada operador para el seguimiento y control al cumplimiento de las obligaciones contractuales. "/>
    <s v="Oficio remisorio "/>
    <n v="11"/>
    <d v="2015-11-01T00:00:00"/>
    <d v="2016-09-30T00:00:00"/>
    <n v="47.7"/>
    <m/>
    <n v="0"/>
    <n v="0"/>
    <n v="0"/>
    <n v="47.7"/>
    <m/>
    <m/>
  </r>
  <r>
    <x v="255"/>
    <s v="CHOCO"/>
    <x v="11"/>
    <s v="Hallazgo N° 149. Actividades de Seguimiento y Supervisión (A). Bogotá, Cauca, Chocó y Guaviare _x000a__x000a_La cláusula décima segunda de los contratos de aporte, indica las funciones del supervisor, entre las cuales el numeral 2 dice: verificar y aprobar los documentos  presentados por el contratista, como condición previa al pago, en especial, entre otros,(iii) el registro de los beneficiarios realmente atendidos en el periodo objeto de revisión, en los términos definidos por el ICBF._x000a__x000a__x000a_No obstante no se evidencia soportes de visitas realizadas a todas las unidades de servicios de la jurisdicción del centro zonal, y al revisar la información que reposa en las unidades de servicios no se evidencia que en las carpetas que debe contener toda la información de la atención prestada al beneficiarios, contenga de manera completa todos los registros que evidencien el servicio prestado, y esta situación no es reportada en los informes de supervisión. Esto sin tener en cuenta que la supervisión debe garantizar el cumplimiento del objeto contractual."/>
    <s v="El Manual Operativo Modalidades de Educación Inicial en el Marco de una Atención Integral para la Primera Infancia, respecto a los registros de información de Primera infancia indica que “es responsabilidad de los supervisores de contrato y de los referentes técnicos de primera infancia en las Regionales o Centros Zonales, garantizar el cumplimiento y seguimiento a la información ingresada por parte de las entidades contratistas”._x000a__x000a_De igual forma, El Manual Operativo Modalidades de Educación Inicial en el Marco de una Atención Integral para la Primera Infancia, en el tema de “Condiciones de obligatorio cumplimiento para el registro de la información en el sistema de primera infancia”, indica que “La información ingresada en el sistema de información de primera infancia será insumo para generar los pagos a las entidades contratistas y los reportes oficiales de los programas de atención a la primera infancia. Por lo anterior es responsabilidad del operador velar por la calidad, la oportunidad, la periodicidad y el cumplimiento que exija cada uno de los programas de atención que disponga el presente anexo o en su defecto en el contrato establecido; asimismo serán responsables de generar la certificación de pago que está sujeta a la periodicidad y entregas que disponga el presente anexo o en su defecto en el contrato establecido”. _x000a__x000a_Evaluada la información presentada por el ICBF como evidencia de la supervisión realizada a la ejecución de los contratos suscritos con los diferentes operadores para la atención de los niños y niñas, mujeres gestantes y lactantes, se observa que estos corresponden a lo establecido por la entidad, que para ello tiene implementado un formato de supervisión en el cual se enuncian los pagos realizados al operador y se indica con unas “x” el cumplimiento de las obligaciones contractuales, que por regla general todos los operadores cumplen a cabalidad. "/>
    <s v="Fortalecer la supervisión a las UDS y EAS, a través de visitas de supervisión y de seguimiento a la ejecución de los programas;  revisión de los informes técnicos, administrativos, financieros y demás soportes relacionados con la prestación del servicio, incluyendo aplicativo de beneficiarios._x000a__x000a__x000a__x000a__x000a__x000a__x000a__x000a__x000a__x000a__x000a__x000a__x000a__x000a__x000a__x000a__x000a__x000a__x000a__x000a_"/>
    <s v="Revisar mensualmente los informes técnicos, administrativos y financieros de la ejecución de las modalidades de Primera Infancia. "/>
    <s v="_x000a_Acta de revisión y registro de asistencia."/>
    <n v="11"/>
    <d v="2015-11-01T00:00:00"/>
    <d v="2016-09-30T00:00:00"/>
    <n v="47.7"/>
    <m/>
    <n v="0"/>
    <n v="0"/>
    <n v="0"/>
    <n v="47.7"/>
    <m/>
    <m/>
  </r>
  <r>
    <x v="255"/>
    <s v="CHOCO"/>
    <x v="11"/>
    <s v="Hallazgo N° 149. Actividades de Seguimiento y Supervisión (A). Bogotá, Cauca, Chocó y Guaviare _x000a__x000a_La cláusula décima segunda de los contratos de aporte, indica las funciones del supervisor, entre las cuales el numeral 2 dice: verificar y aprobar los documentos  presentados por el contratista, como condición previa al pago, en especial, entre otros,(iii) el registro de los beneficiarios realmente atendidos en el periodo objeto de revisión, en los términos definidos por el ICBF._x000a__x000a__x000a_No obstante no se evidencia soportes de visitas realizadas a todas las unidades de servicios de la jurisdicción del centro zonal, y al revisar la información que reposa en las unidades de servicios no se evidencia que en las carpetas que debe contener toda la información de la atención prestada al beneficiarios, contenga de manera completa todos los registros que evidencien el servicio prestado, y esta situación no es reportada en los informes de supervisión. Esto sin tener en cuenta que la supervisión debe garantizar el cumplimiento del objeto contractual."/>
    <s v="El Manual Operativo Modalidades de Educación Inicial en el Marco de una Atención Integral para la Primera Infancia, respecto a los registros de información de Primera infancia indica que “es responsabilidad de los supervisores de contrato y de los referentes técnicos de primera infancia en las Regionales o Centros Zonales, garantizar el cumplimiento y seguimiento a la información ingresada por parte de las entidades contratistas”._x000a__x000a_De igual forma, El Manual Operativo Modalidades de Educación Inicial en el Marco de una Atención Integral para la Primera Infancia, en el tema de “Condiciones de obligatorio cumplimiento para el registro de la información en el sistema de primera infancia”, indica que “La información ingresada en el sistema de información de primera infancia será insumo para generar los pagos a las entidades contratistas y los reportes oficiales de los programas de atención a la primera infancia. Por lo anterior es responsabilidad del operador velar por la calidad, la oportunidad, la periodicidad y el cumplimiento que exija cada uno de los programas de atención que disponga el presente anexo o en su defecto en el contrato establecido; asimismo serán responsables de generar la certificación de pago que está sujeta a la periodicidad y entregas que disponga el presente anexo o en su defecto en el contrato establecido”. _x000a__x000a_Evaluada la información presentada por el ICBF como evidencia de la supervisión realizada a la ejecución de los contratos suscritos con los diferentes operadores para la atención de los niños y niñas, mujeres gestantes y lactantes, se observa que estos corresponden a lo establecido por la entidad, que para ello tiene implementado un formato de supervisión en el cual se enuncian los pagos realizados al operador y se indica con unas “x” el cumplimiento de las obligaciones contractuales, que por regla general todos los operadores cumplen a cabalidad. "/>
    <s v="Fortalecer la supervisión a las UDS y EAS, a través de visitas de supervisión y de seguimiento a la ejecución de los programas;  revisión de los informes técnicos, administrativos, financieros y demás soportes relacionados con la prestación del servicio, incluyendo aplicativo de beneficiarios._x000a__x000a__x000a__x000a__x000a__x000a__x000a__x000a__x000a__x000a__x000a__x000a__x000a__x000a__x000a__x000a__x000a__x000a__x000a__x000a_"/>
    <s v="Verificar trimestralmente el cumplimiento del cargue por la EAS, de las tomas nutricionales de los beneficiarios atendidos en las diferentes modalidades.  Grupo de Aistencia Técnica"/>
    <s v="Informes trimestrales  (Cuadro de seguimiento y requerimientos a las EAS)."/>
    <n v="4"/>
    <d v="2015-10-01T00:00:00"/>
    <d v="2016-09-30T00:00:00"/>
    <n v="52.1"/>
    <m/>
    <n v="0"/>
    <n v="0"/>
    <n v="0"/>
    <n v="52.1"/>
    <m/>
    <m/>
  </r>
  <r>
    <x v="256"/>
    <s v="CHOCO"/>
    <x v="11"/>
    <s v="Hallazgo N° 150. Designación de Supervisores (A - D). Chocó y Nariño _x000a__x000a_En la hoja de vida del contrato de aporte 150 del 24-01-2014, suscrito entre el  ICBF Regional Chocó y la fundación Ave Fénix, con objeto: atender a la primera infancia en el marco de la estrategia de cero a siempre en la modalidad familiar en el centro zonal Quibdó para atender 3.568 niños menores de 5 años por $3.052 millones hasta el 31 de julio de 2014, se observa inicialmente, que la coordinadora del grupo jurídico, designa a la coordinadora del centro zonal Quibdó, quien fue el área solicitante de la contratación, como supervisora del contrato y posteriormente el Director Regional mediante memorando del 11-02-2014 le indica e informa a la coordinadora del centro zonal Quibdó que él ejercerá la supervisión del contrato de la referencia, cuando según la normatividad enunciada anteriormente el área solicitante de la contratación es la más idónea para ejercer tal función, y verificar oportunamente el cumplimiento de las obligaciones pactadas en el contrato"/>
    <s v="Situaciones que se presentan en estas Regionales debido entre otras a que en los lineamientos no se desagrega de manera expresa la actividad de supervisión de la Ordenación del gasto, en los funcionarios que cuentan con la experticia, oportunidad, y disponibilidad de tiempo, para efectuar el seguimiento a cada una de las obligaciones pactadas, existiendo el riesgo, que no se realice una supervisión adecuada, y por ende no se cumpla a cabalidad con las obligaciones descritas en el contrato referentes a la prestación adecuada del servicio a los niños y niñas."/>
    <s v="Generar estrátegias de selección de supervisores de contratos, que contemple los requisitos mínimos de formación  y experiencia  entre otras._x000a__x000a_"/>
    <s v="Elaborar una herramienta de selección de supervisores de contratos, que contemple los requisitos mínimos para ejercer de manera efectiva la labor."/>
    <s v="Herramienta"/>
    <n v="1"/>
    <d v="2015-10-01T00:00:00"/>
    <d v="2015-11-30T00:00:00"/>
    <n v="8.6"/>
    <m/>
    <n v="0"/>
    <n v="0"/>
    <n v="0"/>
    <n v="8.6"/>
    <m/>
    <m/>
  </r>
  <r>
    <x v="256"/>
    <s v="CHOCO"/>
    <x v="11"/>
    <s v="Hallazgo N° 150. Designación de Supervisores (A - D). Chocó y Nariño _x000a__x000a_En la hoja de vida del contrato de aporte 150 del 24-01-2014, suscrito entre el  ICBF Regional Chocó y la fundación Ave Fénix, con objeto: atender a la primera infancia en el marco de la estrategia de cero a siempre en la modalidad familiar en el centro zonal Quibdó para atender 3.568 niños menores de 5 años por $3.052 millones hasta el 31 de julio de 2014, se observa inicialmente, que la coordinadora del grupo jurídico, designa a la coordinadora del centro zonal Quibdó, quien fue el área solicitante de la contratación, como supervisora del contrato y posteriormente el Director Regional mediante memorando del 11-02-2014 le indica e informa a la coordinadora del centro zonal Quibdó que él ejercerá la supervisión del contrato de la referencia, cuando según la normatividad enunciada anteriormente el área solicitante de la contratación es la más idónea para ejercer tal función, y verificar oportunamente el cumplimiento de las obligaciones pactadas en el contrato"/>
    <s v="Situaciones que se presentan en estas Regionales debido entre otras a que en los lineamientos no se desagrega de manera expresa la actividad de supervisión de la Ordenación del gasto, en los funcionarios que cuentan con la experticia, oportunidad, y disponibilidad de tiempo, para efectuar el seguimiento a cada una de las obligaciones pactadas, existiendo el riesgo, que no se realice una supervisión adecuada, y por ende no se cumpla a cabalidad con las obligaciones descritas en el contrato referentes a la prestación adecuada del servicio a los niños y niñas."/>
    <s v="Generar estrátegias de selección de supervisores de contratos, que contemple los requisitos mínimos de formación  y experiencia  entre otras._x000a__x000a_"/>
    <s v="Socializar bimestralmente en comité extrategico la supervision de los contratos."/>
    <s v="Actas de Comité"/>
    <n v="6"/>
    <d v="2015-10-01T00:00:00"/>
    <d v="2016-09-30T00:00:00"/>
    <n v="52.1"/>
    <m/>
    <n v="0"/>
    <n v="0"/>
    <n v="0"/>
    <n v="52.1"/>
    <m/>
    <m/>
  </r>
  <r>
    <x v="257"/>
    <s v="CHOCO"/>
    <x v="11"/>
    <s v="Hallazgo N° 205. Mapa de Riesgo (A). Chocó._x000a__x000a_Con base en lo establecido en las normas antes mencionadas relacionadas con la administración de los riesgo, se evidenció que el ICBF Regional Chocó cuenta con un mapa de riesgo estructurado con la identificación de los riesgos y los controles por cada macroproceso y proceso, no obstante en la revisión del mapa de riesgo se detectó que no se tuvo en cuenta, en la identificación de los riesgos la actividad y los procesos que se realizan en una dependencia determinada, lo cual no les permite la identificación de posibles factores de riesgo o probables debilidades en el ejercicio de las actividades ejecutadas, por cada uno de los funcionarios y por consiguiente la prevención oportuna de las fallas que se presenten, de igual manera se evidencio, en algunos casos, que existen funcionarios en la Regional que no conocen los riesgos y controles de la dependencia al cual están asignado.  "/>
    <s v="Lo cual obedece a la falta de participación de los integrantes de cada una de las dependencias en la elaboración del mapa de riesgos, como también a que no existe sensibilización y socialización del mismo a todos los funcionarios de la entidad, conllevando a que no se tenga controles efectivos y estos no se apliquen para mitigar los riesgos."/>
    <s v="Aplicar los controles y actividades definidas en la administración de riesgos definida por el Instituto Colombiano De Bienestar Familiar ICBF, para su tratamiento y mitigación en todos los Macro procesos y procesos en la Regional y en los centros Zonales._x000a__x000a_"/>
    <s v="Realizar capacitación a la Regional y  Centros Zonales en la Administración de Riesgos."/>
    <s v="Actas de la capacitación y listados de asistencia "/>
    <n v="5"/>
    <d v="2015-10-01T00:00:00"/>
    <d v="2016-07-31T00:00:00"/>
    <n v="43.4"/>
    <m/>
    <n v="0"/>
    <n v="0"/>
    <n v="0"/>
    <n v="43.4"/>
    <m/>
    <m/>
  </r>
  <r>
    <x v="257"/>
    <s v="CHOCO"/>
    <x v="11"/>
    <s v="Hallazgo N° 205. Mapa de Riesgo (A). Chocó._x000a__x000a_Con base en lo establecido en las normas antes mencionadas relacionadas con la administración de los riesgo, se evidenció que el ICBF Regional Chocó cuenta con un mapa de riesgo estructurado con la identificación de los riesgos y los controles por cada macroproceso y proceso, no obstante en la revisión del mapa de riesgo se detectó que no se tuvo en cuenta, en la identificación de los riesgos la actividad y los procesos que se realizan en una dependencia determinada, lo cual no les permite la identificación de posibles factores de riesgo o probables debilidades en el ejercicio de las actividades ejecutadas, por cada uno de los funcionarios y por consiguiente la prevención oportuna de las fallas que se presenten, de igual manera se evidencio, en algunos casos, que existen funcionarios en la Regional que no conocen los riesgos y controles de la dependencia al cual están asignado.  "/>
    <s v="Lo cual obedece a la falta de participación de los integrantes de cada una de las dependencias en la elaboración del mapa de riesgos, como también a que no existe sensibilización y socialización del mismo a todos los funcionarios de la entidad, conllevando a que no se tenga controles efectivos y estos no se apliquen para mitigar los riesgos."/>
    <s v="Aplicar los controles y actividades definidas en la administración de riesgos definida por el Instituto Colombiano De Bienestar Familiar ICBF, para su tratamiento y mitigación en todos los Macro procesos y procesos en la Regional y en los centros Zonales._x000a__x000a_"/>
    <s v="Seguimiento  y evaluación Trimestralmente de los mapas de riesgos de la Sede Regional y Centros Zonales"/>
    <s v="Informe Trimestral "/>
    <n v="4"/>
    <d v="2015-10-01T00:00:00"/>
    <d v="2016-09-30T00:00:00"/>
    <n v="52.1"/>
    <m/>
    <n v="0"/>
    <n v="0"/>
    <n v="0"/>
    <n v="52.1"/>
    <m/>
    <m/>
  </r>
  <r>
    <x v="258"/>
    <s v="CHOCO"/>
    <x v="11"/>
    <s v="Hallazgo N° 206. Contenido de los Contratos (A). Chocó_x000a_En la revisión de los contrato de aporte 96, 114,116, 110 y 150 del 24-01-2014 para la prestación de los servicios a los niños y niñas menores de cinco años, se evidencia que los controles efectuados en la revisión de la documentación soporte que sustentan el proceso contractual, no es la adecuada, toda vez que se presentan errores de forma en las minutas contractuales, como es el caso de nombres del contratista que no es exactamente igual al del documento de identidad, además en el otrosí de un contrato la cifra consignada es diferente a la pactada._x000a__x000a_De igual forma, se observa que la entidad, utiliza criterios desactualizados (Decreto 734 de 2012), para las aprobaciones de las pólizas, en los contratos de aporte y en los contratos de prestación de servicios, 61, 167, 166, 055, 60, 159, 140, 64, y 100 de enero de 2014, en lo referente al análisis que sustenta la exigencia de la garantía (estudios previos), y las clausulas decima primera garantías, descritas en las minutas de los contratos._x000a_"/>
    <s v="hechos que se presentan por debilidades en el sistema de control interno, lo que trae como consecuencia, que las actuaciones contractuales, no estén ajustadas a la normatividad vigente."/>
    <s v="Realizar  cada   mes     grupo  de  estudios   para  socializar     las   normas  vigentes    y   así   aplicarla   a los  procesos   que  se  desarrollan  en  el  grupo   juridico."/>
    <s v="Grupos de estudios"/>
    <s v="actas"/>
    <n v="12"/>
    <d v="2015-10-01T00:00:00"/>
    <d v="2016-09-30T00:00:00"/>
    <n v="52.1"/>
    <m/>
    <n v="0"/>
    <n v="0"/>
    <n v="0"/>
    <n v="52.1"/>
    <m/>
    <m/>
  </r>
  <r>
    <x v="259"/>
    <s v="CHOCO"/>
    <x v="11"/>
    <s v="Hallazgo N° 207. Estudios previos (A). Chocó ._x000a_En el análisis de los estudios previos de los contratos 61, 172, 266, y 167 de la vigencia 2014, se evidencia que se presentan debilidades en la elaboración de los estudios previos, por cuanto en el ítem objeto y modalidad indican: la vinculación de profesionales en las áreas de Psicología, y en ítem necesidad a contratar indican otro perfil del área de Trabajo Social.  _x000a_-En los contratos Nº 172 y 266 de adquisición de bienes y servicio, se observó que el los datos generales del contrato y en la parte de la firma se indica el nombre del contratista pero en el cuerpo de la minuta se escribe un nombre diferente._x000a_-Respecto al contrato 266 se enuncia como objeto del contrato el suministro de dotaciones, cuando el mismo, es el suministro de bonos para los hijos de los empleados._x000a_-Respecto a estas situaciones se evidenció que la entidad de manera oportuna realizó las correcciones mediante otro si, y el objeto se cumplió de cuerdo a la necesidad establecida._x000a_"/>
    <s v="Los hechos antes enunciados se presentan por debilidades en la elaboración de documentos en el proceso contractual, existiendo el riesgo que las actuaciones contractuales no estén ajustadas a la normatividad vigente."/>
    <s v="Realizar actividades de socialización y/o capacitación, de instrucciones y recomendaciones, por parte del Grupo Juridico a servidores públicos de la Sede Administrativa y Centros Zonales, sobre los riesgos de legalidad a que se expone la entidad al realizar los estudios previos y de hecho un contrato con los nombres y objeto contractual entre otros que no correspondan a la necesidad identificada._x000a_"/>
    <s v="Realizar capacitación por parte de Grupo Juridico a servidores públicos y/o contratistas que tengan actividades de elaboración de estudios previos y contratos de la Sede Administrativa y Centros Zonales."/>
    <s v="Informe de capacitación  y listados de asistencia "/>
    <n v="1"/>
    <d v="2015-10-01T00:00:00"/>
    <d v="2016-02-29T00:00:00"/>
    <n v="21.6"/>
    <m/>
    <n v="0"/>
    <n v="0"/>
    <n v="0"/>
    <n v="21.6"/>
    <m/>
    <m/>
  </r>
  <r>
    <x v="260"/>
    <s v="CHOCO"/>
    <x v="11"/>
    <s v="Hallazgo N° 232. Sistema de Información Cuéntame (A). Atlántico, Cauca, Chocó, Guajira, Huila, Nariño, Putumayo, Santander, Sede Nacional y Tolima _x000a__x000a_Sistemas de información._x000a_En el análisis de la información de los beneficiarios del programa atención integral a la primera infancia en sus diferentes modalidades, atendidos a través de los contratos de aportes celebrados con las diferentes entidades prestadoras de servicios-EAS operadores, se evidenció inconsistencias en los datos cargados en el Aplicativo CUENTAME, los registros de asistencia mensual (RAM) y lo consignado en los documentos contenidos en las carpetas de admisión de cada niño, situación evidenciada en los siguientes casos:_x000a__x000a_-En el cargue de la información en el CUENTAME, respecto a la cantidad de beneficiarios no guarda relación con lo contenido en el contrato, en cuanto a la distribución de los cupos en las unidades de servicios_x000a_-En algunos hogares infantiles, existen carpetas de niños a los cuales se les prestó el servicio, pero los registros de estos no se encuentran en Cuéntame y viceversa, no tienen carpetas o registros de matrícula._x000a_-En los listados de asistencia de beneficiarios RAM, se registran documento de identidad, los cuales están cargados en el aplicativo Cuéntame a nombre de otro beneficiario."/>
    <s v="las situaciones anteriores se presentan por debilidades en la supervisión y verificación de los documentos soportes que presentan los operadores, en cumplimiento de la ejecución contractual,lo que trae como consecuencia, que no se cuente con el registro real de atención de la prestación del servicio, lo que genera incertidumbre respecto a la población beneficiaria "/>
    <s v="1. Actualización permanente de la información de los contratos de PRIMERA INFANCIA por parte de los operadores en el aplicativo CUENTAME.                                          2, Validación por parte de la supervisión de los contratos de Primera Infancia de la información registrada en CUENTAME VS registros de Atención Mensual (RAM)."/>
    <s v="1.  Capacitar a Operadores y AE en la focalización y registro del aplicativo Cuentame y en la utilización de formatos para el registro de beneficiarios, enfatizando en la calidad de la información_x000a__x000a__x000a_"/>
    <s v="Informe de capacitación y listados de asistencia_x000a__x000a__x000a__x000a__x000a__x000a__x000a__x000a__x000a_"/>
    <n v="1"/>
    <d v="2015-10-01T00:00:00"/>
    <d v="2015-12-31T00:00:00"/>
    <n v="13"/>
    <m/>
    <n v="0"/>
    <n v="0"/>
    <n v="0"/>
    <n v="13"/>
    <m/>
    <m/>
  </r>
  <r>
    <x v="260"/>
    <s v="CHOCO"/>
    <x v="11"/>
    <s v="Hallazgo N° 232. Sistema de Información Cuéntame (A). Atlántico, Cauca, Chocó, Guajira, Huila, Nariño, Putumayo, Santander, Sede Nacional y Tolima _x000a__x000a_Sistemas de información._x000a_En el análisis de la información de los beneficiarios del programa atención integral a la primera infancia en sus diferentes modalidades, atendidos a través de los contratos de aportes celebrados con las diferentes entidades prestadoras de servicios-EAS operadores, se evidenció inconsistencias en los datos cargados en el Aplicativo CUENTAME, los registros de asistencia mensual (RAM) y lo consignado en los documentos contenidos en las carpetas de admisión de cada niño, situación evidenciada en los siguientes casos:_x000a__x000a_-En el cargue de la información en el CUENTAME, respecto a la cantidad de beneficiarios no guarda relación con lo contenido en el contrato, en cuanto a la distribución de los cupos en las unidades de servicios_x000a_-En algunos hogares infantiles, existen carpetas de niños a los cuales se les prestó el servicio, pero los registros de estos no se encuentran en Cuéntame y viceversa, no tienen carpetas o registros de matrícula._x000a_-En los listados de asistencia de beneficiarios RAM, se registran documento de identidad, los cuales están cargados en el aplicativo Cuéntame a nombre de otro beneficiario."/>
    <s v="las situaciones anteriores se presentan por debilidades en la supervisión y verificación de los documentos soportes que presentan los operadores, en cumplimiento de la ejecución contractual,lo que trae como consecuencia, que no se cuente con el registro real de atención de la prestación del servicio, lo que genera incertidumbre respecto a la población beneficiaria "/>
    <s v="1. Actualización permanente de la información de los contratos de PRIMERA INFANCIA por parte de los operadores en el aplicativo CUENTAME.                                          2, Validación por parte de la supervisión de los contratos de Primera Infancia de la información registrada en CUENTAME VS registros de Atención Mensual (RAM)."/>
    <s v="2. Revisión, monitoreo y control  bimestral por parte de supervisores de los contratos de Primera Infancia sobre la veracidad de la información de beneficiarios"/>
    <s v="Informes bimestrales"/>
    <n v="6"/>
    <d v="2015-10-01T00:00:00"/>
    <d v="2016-09-30T00:00:00"/>
    <n v="52.1"/>
    <m/>
    <n v="0"/>
    <n v="0"/>
    <n v="0"/>
    <n v="52.1"/>
    <m/>
    <m/>
  </r>
  <r>
    <x v="261"/>
    <s v="CHOCO"/>
    <x v="11"/>
    <s v="Hallazgo N° 236. Denuncia del ICBF N° 2015-78519-82111D (A-IP). Sede Nacional._x000a__x000a_En el trámite de la denuncia, se estableció que en responsabilidad de la Regional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que al tenor este último señala: _x000a__x000a_“El pago de sentencias condenatorias en contra de entidades del Estado, puede generar un presunto hallazgo de tipo fiscal, cuando pueda probarse por los entes de control fiscal, que quienes tienen a su cargo ejecutar los actos pertinentes para proveer el pago, no lo hacen o lo hacen tardíamente fundados en una conducta negligente que constituya un daño en los términos previstos en el artículo 6° de la Ley 610 de 2000”. Así como lo señalado en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_x000a_Hecho que.es considerado como una lesión al patrimonio del Estado, por lo que se iniciará una indagación preliminar que asciende a $16.9 millones habida cuenta que no se tiene certeza si el denunciante determinó dicho monto por por todos los intereses moratiorios o éste corresponde a los que se suceden con posterioridad o a partir del primer día de vencido el término de los 10 meses de que tratan los Artículos 192 y 196 de la Ley 1437 de 2011 para realizar el pago de las sentencias judiciales; a lo que se suma y justifica dicha indigación a que es la misma entidad la que en su escrito manifiesta que derivado de una conducta de los servidores gravemente culposa, entre otras porque “Desconocieron las providencias judiciales que le ordenaron el pago objeto de la condena (…) Demoraron el pago de los valores que debía la entidad a los demandantes causando intereses moratorios en contra de ésta"/>
    <s v="Falta de disponibilidad de los recursos para el pago de sentencias y conciliaciones "/>
    <s v="Pagar las sentencias y conciliaciones en los términos establecidos"/>
    <s v="1. Hacer seguimiento bimestral a las sentencias y conciliaciones en comité estratégico                                                                             "/>
    <s v="actas"/>
    <n v="6"/>
    <d v="2015-10-01T00:00:00"/>
    <d v="2016-09-30T00:00:00"/>
    <n v="52.1"/>
    <m/>
    <n v="0"/>
    <n v="0"/>
    <n v="0"/>
    <n v="52.1"/>
    <m/>
    <m/>
  </r>
  <r>
    <x v="262"/>
    <s v="CHOCO"/>
    <x v="11"/>
    <s v="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
    <s v="Se presenta por deficiencias en las labores de supervisión y/o interventoría."/>
    <s v="Verificar el cumplimiento de las obligaciones contractuales a los Programas de  Niñez y adolescencia   _x000a__x000a__x000a__x000a_"/>
    <s v="1.Realizar informes de supervisión  mensuales a la operación de las  diferentes modalidades Tradicional, Étnico y Rural (Regional, Centros zonales)"/>
    <s v="Informes "/>
    <n v="11"/>
    <d v="2015-10-01T00:00:00"/>
    <d v="2016-09-30T00:00:00"/>
    <n v="52.1"/>
    <m/>
    <n v="0"/>
    <n v="0"/>
    <n v="0"/>
    <n v="52.1"/>
    <m/>
    <m/>
  </r>
  <r>
    <x v="262"/>
    <s v="CHOCO"/>
    <x v="11"/>
    <s v="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
    <s v="Se presenta por deficiencias en las labores de supervisión y/o interventoría."/>
    <s v="Verificar el cumplimiento de las obligaciones contractuales a los Programas de  Niñez y adolescencia   _x000a__x000a__x000a__x000a_"/>
    <s v="2. Realizar seguimiento, monitoreo y control en campo, por parte del enlace de Generaciones con Bienestar de la Regional, de acuerdo al cronograma y programación de visitas establecidas desde el inicio de la operación a los encuentros vivenciales."/>
    <s v="Formular Plan de Visitas"/>
    <n v="1"/>
    <d v="2015-10-12T00:00:00"/>
    <d v="2016-02-29T00:00:00"/>
    <n v="20"/>
    <m/>
    <n v="0"/>
    <n v="0"/>
    <n v="0"/>
    <n v="20"/>
    <m/>
    <m/>
  </r>
  <r>
    <x v="262"/>
    <s v="CHOCO"/>
    <x v="11"/>
    <s v="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
    <s v="Se presenta por deficiencias en las labores de supervisión y/o interventoría."/>
    <s v="Verificar el cumplimiento de las obligaciones contractuales a los Programas de  Niñez y adolescencia   _x000a__x000a__x000a__x000a_"/>
    <s v="3. Realizar seguimiento, monitoreo y control en campo, por parte del Enlace Generaciones con Bienestar de la Regional, de acuerdo al cronograma y programación de visitas establecidas desde el inicio de la operación a los encuentros vivenciales."/>
    <s v="Plan de visitas ejecutado"/>
    <n v="1"/>
    <d v="2015-10-01T00:00:00"/>
    <d v="2016-09-30T00:00:00"/>
    <n v="52.1"/>
    <m/>
    <n v="0"/>
    <n v="0"/>
    <n v="0"/>
    <n v="52.1"/>
    <m/>
    <m/>
  </r>
  <r>
    <x v="263"/>
    <s v="CHOCO"/>
    <x v="11"/>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Aplicar  la Ley 594 De 2000 por medio de la cual se dicta La Ley General de Archivos y se dictan otras disposiciones, y en lo establecido en los manuales internos de proceso y procedimientos."/>
    <s v="1. Realizar Diagnostico del estado  la Gestión Documental en la Regional y Centros Zonales "/>
    <s v="Diagnostico "/>
    <n v="1"/>
    <d v="2015-10-01T00:00:00"/>
    <d v="2015-12-31T00:00:00"/>
    <n v="13"/>
    <m/>
    <n v="0"/>
    <n v="0"/>
    <n v="0"/>
    <n v="13"/>
    <m/>
    <m/>
  </r>
  <r>
    <x v="264"/>
    <s v="CHOCO"/>
    <x v="11"/>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Aplicar  la Ley 594 De 2000 por medio de la cual se dicta La Ley General de Archivos y se dictan otras disposiciones, y en lo establecido en los manuales internos de proceso y procedimientos."/>
    <s v="2. Realizar de manera   bimestral los comités de Archivo según lo establecido en la ley 594 de 2000 "/>
    <s v="Actas "/>
    <n v="6"/>
    <d v="2015-10-01T00:00:00"/>
    <d v="2016-09-30T00:00:00"/>
    <n v="52.1"/>
    <m/>
    <n v="0"/>
    <n v="0"/>
    <n v="0"/>
    <n v="52.1"/>
    <m/>
    <m/>
  </r>
  <r>
    <x v="264"/>
    <s v="CHOCO"/>
    <x v="11"/>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Aplicar  la Ley 594 De 2000 por medio de la cual se dicta La Ley General de Archivos y se dictan otras disposiciones, y en lo establecido en los manuales internos de proceso y procedimientos."/>
    <s v="3,  Formular Plan de Intervención Documental"/>
    <s v="Plan formulado"/>
    <n v="1"/>
    <d v="2016-01-01T00:00:00"/>
    <d v="2016-01-31T00:00:00"/>
    <n v="4.3"/>
    <m/>
    <n v="0"/>
    <n v="0"/>
    <n v="0"/>
    <n v="4.3"/>
    <m/>
    <m/>
  </r>
  <r>
    <x v="264"/>
    <s v="CHOCO"/>
    <x v="11"/>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Aplicar  la Ley 594 De 2000 por medio de la cual se dicta La Ley General de Archivos y se dictan otras disposiciones, y en lo establecido en los manuales internos de proceso y procedimientos."/>
    <s v="4.  Ejecutar el Plan de Intervención Documental"/>
    <s v="Plan ejecutado"/>
    <n v="1"/>
    <d v="2016-02-01T00:00:00"/>
    <d v="2016-09-30T00:00:00"/>
    <n v="34.6"/>
    <m/>
    <n v="0"/>
    <n v="0"/>
    <n v="0"/>
    <n v="34.6"/>
    <m/>
    <m/>
  </r>
  <r>
    <x v="264"/>
    <s v="CHOCO"/>
    <x v="11"/>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Aplicar  la Ley 594 De 2000 por medio de la cual se dicta La Ley General de Archivos y se dictan otras disposiciones, y en lo establecido en los manuales internos de proceso y procedimientos."/>
    <s v="5.  Realizar visitas de supervisión y asesoría  por parte de la líder de Gestión documental de la Regional a los centros zonales"/>
    <s v="Informes "/>
    <n v="6"/>
    <d v="2015-10-01T00:00:00"/>
    <d v="2015-12-31T00:00:00"/>
    <n v="13"/>
    <m/>
    <n v="0"/>
    <n v="0"/>
    <n v="0"/>
    <n v="13"/>
    <m/>
    <m/>
  </r>
  <r>
    <x v="265"/>
    <s v="DIRECCIÓN DE CONTRATACIÓN_x000a_DIRECCIÓN DE PLANEACIÓN"/>
    <x v="12"/>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 erradamente tal opción para suscribir compromisos cuya ejecución no inicia en la vigencia en que éstos se celebran, sino en la siguiente; contradiciendo lo señalado en la norma aludida que al tenor, indica: “Artículo 10. Vigencias futuras ordinarias. El artículo 9º de la Ley 179 de 1994...&quot; Ver cita normativa completa, en las páginas 80 y 81 del Informe.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quot;Cuadro No.39 Contratos Suscritos Última Semana Diciembre 2013 con Vigencias Futuras&quot;, en la página 81 del Informe.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Realizar y socializar un lineamiento desde la Dirección de Contratación donde se especifiquen las condiciones y requisitos para celebrar contratos con Vigencias Futuras. "/>
    <s v="Realizar y socializar a nivel Institucional, tanto en la Sede de la Dirección General como en las Direcciones Regionales un lineamiento desde la Dirección de Contratación donde se especifiquen las condiciones y requisitos para celebrar contratos con Vigencias Futuras. "/>
    <s v="Lineamiento"/>
    <n v="1"/>
    <d v="2015-11-01T00:00:00"/>
    <d v="2016-06-30T00:00:00"/>
    <n v="34.6"/>
    <m/>
    <n v="0"/>
    <n v="0"/>
    <n v="0"/>
    <n v="34.6"/>
    <m/>
    <m/>
  </r>
  <r>
    <x v="266"/>
    <s v="DIRECCIÓN DE CONTRATACIÓN"/>
    <x v="12"/>
    <s v="Hallazgo N° 36. Publicación Sistema Electrónico para la Contratación Pública SECOP (A-D). Sede Nacional_x000a__x000a_Se evidenció que el ICBF en algunos casos no registró o publicó en el SECOP los procesos contractuales que suscribe para el cumplimiento de su cometido estatal y en otros lo realizó parcialmente, desatendiendo lo dispuesto en el Artículo 3 de la Ley 1150 de 2007, que indica que el Portal Único de Contratación se constituye como la Fase Informativa del Sistema Electrónico para la Contratación Pública – SECOP; como también lo señalado por la Procuraduría General de la Nación en su directiva 7 del 13 de junio de 2011, que establece la publicación de los procesos contractuales en el SECOP, que determina la obligación de publicar en el SECOP los documentos y los actos administrativos del proceso de contratación. _x000a__x000a_Hecho que a más de ser una deficiencia de control y seguimiento en responsabilidad de las áreas contratantes y de la Oficina de Control Interno, limita el control fiscal de los entes de control y puede conducir a que no se ejerza de manera eficiente y eficaz el control ciudadano. Razón por la cual se presenta una falta que tiene connotación disciplinaria. Situación que fue advertida en los siguientes procesos contractuales: Ver &quot;Cuadro No.40 Contratos publicación SECOP&quot;, en la página 85 del Informe._x000a__x000a_Como caso puntual exponemos lo evidenciado también en la Regional Huila del ICBF, donde al revisar los registros del software de almacén “SEVEN”, se incluye o hace referencia a algunos convenios y contratos que son el soporte de los hechos económicos que afectaron las propiedades, planta y equipo en el 2014, procesos contractuales adelantados por la sede central de la entidad, que al ser consultados en el Sistema Electrónico para la Contratación Pública – SECOP, no fue posible ubicarlos, pero en aquellos que se revisaron se establece que carecen de la totalidad de documentos que hacen parte de los procesos contractuales, en las etapas pre contractual, contractual y pos contractual. _x000a__x000a_"/>
    <s v="Por deficiencias de supervisión, seguimiento y control, que limita el control fiscal de los entes correspondientes y el acceso informativo a la ciudadanía. "/>
    <s v="Realizar capacitaciones para reforzar las disposiciones establecidas en el artículo 3 &quot;De la contratación pública electrónica&quot; de la Ley 1150 de 2007._x000a_"/>
    <s v="Realizar capacitaciones presenciales y/o virtuales de manera trimestral a los colaboradores  de la sede de la Dirección General y de las Direcciones Regionales que realizan la publicación en el Sistema Electrónico de Contratación Pública, respecto de los términos dispuestos por la normatividad vigente para generar la publicidad de la información correspondiente._x000a_"/>
    <s v="Listados de Asistencia y Agenda y/o Programa a desarrollar _x000a_durante cada una de las &quot;Capacitaciones&quot;"/>
    <s v="3_x000a__x000a_"/>
    <d v="2015-11-01T00:00:00"/>
    <d v="2016-09-30T00:00:00"/>
    <n v="47.7"/>
    <m/>
    <n v="0"/>
    <n v="0"/>
    <n v="0"/>
    <n v="47.7"/>
    <m/>
    <m/>
  </r>
  <r>
    <x v="266"/>
    <s v="DIRECCIÓN DE CONTRATACIÓN"/>
    <x v="12"/>
    <s v="Hallazgo N° 36. Publicación Sistema Electrónico para la Contratación Pública SECOP (A-D). Sede Nacional_x000a__x000a_Se evidenció que el ICBF en algunos casos no registró o publicó en el SECOP los procesos contractuales que suscribe para el cumplimiento de su cometido estatal y en otros lo realizó parcialmente, desatendiendo lo dispuesto en el Artículo 3 de la Ley 1150 de 2007, que indica que el Portal Único de Contratación se constituye como la Fase Informativa del Sistema Electrónico para la Contratación Pública – SECOP; como también lo señalado por la Procuraduría General de la Nación en su directiva 7 del 13 de junio de 2011, que establece la publicación de los procesos contractuales en el SECOP, que determina la obligación de publicar en el SECOP los documentos y los actos administrativos del proceso de contratación. _x000a__x000a_Hecho que a más de ser una deficiencia de control y seguimiento en responsabilidad de las áreas contratantes y de la Oficina de Control Interno, limita el control fiscal de los entes de control y puede conducir a que no se ejerza de manera eficiente y eficaz el control ciudadano. Razón por la cual se presenta una falta que tiene connotación disciplinaria. Situación que fue advertida en los siguientes procesos contractuales: Ver &quot;Cuadro No.40 Contratos publicación SECOP&quot;, en la página 85 del Informe._x000a__x000a_Como caso puntual exponemos lo evidenciado también en la Regional Huila del ICBF, donde al revisar los registros del software de almacén “SEVEN”, se incluye o hace referencia a algunos convenios y contratos que son el soporte de los hechos económicos que afectaron las propiedades, planta y equipo en el 2014, procesos contractuales adelantados por la sede central de la entidad, que al ser consultados en el Sistema Electrónico para la Contratación Pública – SECOP, no fue posible ubicarlos, pero en aquellos que se revisaron se establece que carecen de la totalidad de documentos que hacen parte de los procesos contractuales, en las etapas pre contractual, contractual y pos contractual. _x000a__x000a_"/>
    <s v="Por deficiencias de supervisión, seguimiento y control, que limita el control fiscal de los entes correspondientes y el acceso informativo a la ciudadanía. "/>
    <s v="Realizar verificaciones bimestrales de los estados de publicación de la Contratación de la Entidad, en aras de identificar eventuales  inconsistencias."/>
    <s v="Adelantar, desde la Dirección de Contratación de la Sede de la Dirección General, verificaciones por revisión aleatoria de manera trimestral, que generen un reporte del estado de publicación de las actuaciones contractuales en el Sistema Electrónico de Contratación Pública - SECOP."/>
    <s v="Informe de verificación"/>
    <n v="4"/>
    <d v="2015-11-01T00:00:00"/>
    <d v="2016-09-30T00:00:00"/>
    <n v="47.7"/>
    <m/>
    <n v="0"/>
    <n v="0"/>
    <n v="0"/>
    <n v="47.7"/>
    <m/>
    <m/>
  </r>
  <r>
    <x v="267"/>
    <s v="DIRECCIÓN DE CONTRATACIÓN_x000a_REGIONAL HUILA"/>
    <x v="12"/>
    <s v="Hallazgo N° 42. Acuerdos de transparencia (A). Huila_x000a__x000a_El Manual de contratación ICBF adoptado por Resolución 3146 de mayo 30 de 2014, en el título II “Fases de la actividad contractual, fase de celebración y ejecución del contrato” establece: _x000a__x000a_“… comprende el cumplimiento de los requisitos de perfeccionamiento y ejecución del contrato, desarrollo de las obligaciones adquiridas por las partes, realización de los actos y trámites necesarios para el efectivo cumplimiento del objeto y obligaciones, control, seguimiento de la ejecución._x000a__x000a_2.1 Aspectos generales. De conformidad con la normatividad legal vigente, los contratos que celebre el ICBF están precedidos de unos estudios y/o documentos previsto realizados por la dependencia que solicita la contratación en el formato que se establezca…”_x000a__x000a_2.2.2.2 Obligaciones del contratista son las actividades o compromisos adquiridos por el contratista con ocasión del contrato”._x000a__x000a_Los contratos de aportes números: 7, 32, 82, 83, 118, 119, 125, 148, 152, 154, 157, 168,174,176, 188, 228, 229, de la vigencia 2014, y contrato 346 de 2013, poseen un anexo 1 “Acuerdo de transparencia”, separado del contrato principal y no se enuncia que este anexo hará parte integral del mismo como requisito para responder por los compromisos contractuales._x000a_"/>
    <s v="Debido a la falta de aplicación de los compromisos que se deben registrar el formato del contrato descrito por el ICBF, situación que determina que se pueda incumplir los demás compromisos adquiridos por fuera del contrato por parte de los contratistas."/>
    <s v="Expedir y socializar un lineamiento general mediante el cual se establezcan cuáles son los documentos  que hacen parte integral de un contrato, dependiendo la tipología del mismo y su modalidad de contratación."/>
    <s v="Expedir y socializar un lineamiento a nivel institucional: sede de la Dirección General y Direcciones Regionales, en el cual se identifiquen, de conformidad con las modalidades de selección y el tipo de contrato, los documentos que hacen parte integral del mismo, teniendo en cuenta la normatividad vigente y aplicable en el Instituto."/>
    <s v="Lineamiento_x000a_"/>
    <n v="1"/>
    <d v="2015-11-01T00:00:00"/>
    <d v="2016-06-30T00:00:00"/>
    <n v="34.6"/>
    <m/>
    <n v="0"/>
    <n v="0"/>
    <n v="0"/>
    <n v="34.6"/>
    <m/>
    <m/>
  </r>
  <r>
    <x v="267"/>
    <s v="DIRECCIÓN DE CONTRATACIÓN_x000a_REGIONAL HUILA"/>
    <x v="12"/>
    <s v="Hallazgo N° 42. Acuerdos de transparencia (A). Huila_x000a__x000a_El Manual de contratación ICBF adoptado por Resolución 3146 de mayo 30 de 2014, en el título II “Fases de la actividad contractual, fase de celebración y ejecución del contrato” establece: _x000a__x000a_“… comprende el cumplimiento de los requisitos de perfeccionamiento y ejecución del contrato, desarrollo de las obligaciones adquiridas por las partes, realización de los actos y trámites necesarios para el efectivo cumplimiento del objeto y obligaciones, control, seguimiento de la ejecución._x000a__x000a_2.1 Aspectos generales. De conformidad con la normatividad legal vigente, los contratos que celebre el ICBF están precedidos de unos estudios y/o documentos previsto realizados por la dependencia que solicita la contratación en el formato que se establezca…”_x000a__x000a_2.2.2.2 Obligaciones del contratista son las actividades o compromisos adquiridos por el contratista con ocasión del contrato”._x000a__x000a_Los contratos de aportes números: 7, 32, 82, 83, 118, 119, 125, 148, 152, 154, 157, 168,174,176, 188, 228, 229, de la vigencia 2014, y contrato 346 de 2013, poseen un anexo 1 “Acuerdo de transparencia”, separado del contrato principal y no se enuncia que este anexo hará parte integral del mismo como requisito para responder por los compromisos contractuales._x000a_"/>
    <s v="Debido a la falta de aplicación de los compromisos que se deben registrar el formato del contrato descrito por el ICBF, situación que determina que se pueda incumplir los demás compromisos adquiridos por fuera del contrato por parte de los contratistas."/>
    <s v="Expedir y socializar un lineamiento general mediante el cual se establezcan cuáles son los documentos  que hacen parte integral de un contrato, dependiendo la tipología del mismo y su modalidad de contratación."/>
    <s v="Realizar capacitaciones semestrales para socializar a nivel Institucional, tanto en la Sede de la Dirección General como en las Direcciones Regionales un lineamiento desde la Dirección de Contratación en cual se establezcan cuáles son los documentos  que hacen parte integral de un contrato, dependiendo la tipología del mismo y su modalidad de contratación."/>
    <s v="Listados de Asistencia y Agenda y/o Programa a desarrollar durante cada una de las &quot;Capacitaciones&quot;"/>
    <s v="3_x000a__x000a_"/>
    <d v="2015-11-01T00:00:00"/>
    <d v="2016-09-30T00:00:00"/>
    <n v="47.7"/>
    <m/>
    <n v="0"/>
    <n v="0"/>
    <n v="0"/>
    <n v="47.7"/>
    <m/>
    <m/>
  </r>
  <r>
    <x v="268"/>
    <s v="DIRECCIÓN DE CONTRATACIÓN_x000a_DIRECCION DE PRIMERA INFANCIA"/>
    <x v="12"/>
    <s v="Hallazgo N° 46. Programa Día-Imposición de multas (A-D).Sede Nacional_x000a__x000a_La interventoría realizada por la firma JHAV Mc GREGOR, contratada para velar por la correcta ejecución de los contratos de aporte Nos. 1728; 1729 y 1731 de 2013, determinó una serie de presuntos incumplimientos de las obligaciones contractuales señaladas en los conceptos técnicos con sugerencia de multa, fundamentados en la inadecuada entrega del producto por parte de los contratistas, indebidas condiciones de almacenamiento en la unidad de servicio, la no realización de capacitación de Plan de Manejo Ambiental por parte del contratista al AEC. _x000a__x000a_Sin embargo, el ICBF no ha iniciado los procesos establecidos para tal efecto y las declaratorias de incumplimiento, la imposición de multas o la afectación de las pólizas suscritas para amparar los contratos, así como para la estimación de los perjuicios sufridos por la entidad contratante, y a efecto de respetar el debido proceso al afectado que refiere el artículo 17 de la Ley 1150 de 2007 y el artículo 86 de la Ley 1474 de 2011._x000a__x000a_Hecho advertido en la información remitida por el ICBF el 07 de abril de 2015, como respuesta a la circularización realizada por la CGR a los supervisores de los contratos N°. 1728, 1729, 1731 de 2013, quienes dan a conocer situaciones que para mayor precisión se esbozan a continuación:...Ver detalles y &quot;Cuadro No.44 Contrato N° 1728 de 2013&quot;, &quot;Cuadro No.45 Contrato N° 1729 de 2013&quot;, &quot;Cuadro No.46 Contrato N° 1731 de 2013&quot;, en las páginas 96 a 99 del Informe_x000a__x000a_ _x000a_"/>
    <s v="Las anteriores situaciones reflejan presunto incumplimiento de las obligaciones contractuales establecidas en cada uno de los contratos referidos anteriormente, así como deficiencias del ICBF en el seguimiento y control a la operación del programa DIA, establecidas en los anexos técnicos (fichas técnicas de cada uno de los productos a ofertar), máxime que no ha tomado las acciones pertinentes con el fin de iniciar los procesos sancionatorios a los que se refiere la firma interventora en sus informes, y el deber que le asiste a la entidad en ejercer vigilancia sobre los contratos e imponer las multas que resulten del incumplimiento de las obligaciones contractuales, de conformidad con la cláusula penal pecuniaria y multas que se describen en los respectivos contratos, respetando el debido proceso que describe el artículo 17 de la Ley 1150 de 2007. Estos hechos generan una presunta falta disciplinaria."/>
    <s v="Realizar socialización y capacitación de la Guía de Supervisión, específicamente en lo que respecta a las responsabilidades y actividades a realizar durante la ejecución del contrato y procedimiento administrativo sancionatorio."/>
    <s v="Programar y realizar capacitaciones presenciales y/o por videoconferencia, trimestralmente, respecto de las responsabilidades y actividades de la supervisión, durante la ejecución de contratos, haciendo énfasis especial en las acciones a realizar cuando se presente un posible incumplimiento, en lo que respecta al debido proceso sancionatorio; a los colaboradores que ejercen funciones de supervisión en la sede de la Dirección General y Direcciones Regionales"/>
    <s v="Listados de Asistencia y Agenda y/o Programa a desarrollar _x000a_durante cada una de las &quot;Capacitaciones&quot;"/>
    <n v="4"/>
    <d v="2015-10-01T00:00:00"/>
    <d v="2016-09-30T00:00:00"/>
    <n v="52.1"/>
    <m/>
    <n v="0"/>
    <n v="0"/>
    <n v="0"/>
    <n v="52.1"/>
    <m/>
    <m/>
  </r>
  <r>
    <x v="269"/>
    <s v="DIRECCIÓN DE CONTRATACIÓN_x000a_DIRECCION DE PRIMERA INFANCIA"/>
    <x v="12"/>
    <s v="Hallazgo N° 47. Ejecución anticipo contrato de aporte N° 1728 de 2013 (A - IP). Sede Nacional_x000a__x000a_Objeto: Realizar el suministro y distribución de alimentos para el programa de complementación nutricional “Programa día” de la Dirección de Primera Infancia del ICBF, para la macro región N° 7 grupo 2 por $7.294.1 millones._x000a__x000a_Existe incumplimiento en las obligaciones derivadas del contrato N°1728, al no ser posible identificar los gastos que se hicieron con cargo a éste, habida cuenta que el contratista no presentó los informes mensuales de ejecución a los que estaba obligado, según lo establece el literal d) del parágrafo segundo de la cláusula novena del precitado contrato y lo plasmado en el acta N°001 del 10/01/2014 del Comité de Atención Integral de la Primera Infancia._x000a__x000a_Incertidumbre que es mayor, cuando se observa que dentro del contrato no quedó establecido que el anticipo debía ser manejado en una fiducia, sino en una cuenta bancaria, lo cual es contrario a lo dispuesto en la Ley 1474 de 2011 que en su artículo 91, indica:...&quot; Ver cita normativa completa, en la página 100 del Informe._x000a__x000a_Al examinar los extractos bancarios contentivos de los movimientos de la cuenta N° 065071680 (Banco de Bogotá) donde fue manejado el anticipo, solo informa de la dispersión de pagos efectuada, pero no fueron adjuntados los soportes de ello, ni los informes mensuales de la ejecución que debía presentar el contratista, de conformidad con lo estipulado en el contrato. _x000a__x000a_Situación que conlleva a indicar incumplimiento del estatuto anticorrupción contemplado en la norma aludida, y de las cláusulas contenidas en el contrato, así como deficiencias de control por parte de la supervisión e interventoría. Hallazgo administrativo frente al cual se iniciará una indagación preliminar._x000a_"/>
    <m/>
    <s v="Realizar socialización y capacitación de la Guía de Supervisión, específicamente en lo que respecta a las responsabilidades y actividades a realizar durante la ejecución del contrato._x000a_"/>
    <s v="Programar y realizar capacitaciones presenciales y/o videoconferencia, trimestralmente, dirigidas a los supervisores de contratos del ICBF ubicados en la Sede de la Dirección General, Direcciones Regionales y Centros Zonales,  respecto de las responsabilidades y actividades competencia de la supervisión durante la ejecución de contratos y convenios."/>
    <s v="Listados de Asistencia y Agenda y/o Programa a desarrollar _x000a_durante cada una de las &quot;Capacitaciones&quot;"/>
    <n v="4"/>
    <d v="2015-10-01T00:00:00"/>
    <d v="2016-09-30T00:00:00"/>
    <n v="52.1"/>
    <m/>
    <n v="0"/>
    <n v="0"/>
    <n v="0"/>
    <n v="52.1"/>
    <m/>
    <m/>
  </r>
  <r>
    <x v="270"/>
    <s v="DIRECCIÓN DE CONTRATACIÓN_x000a_DIRECCION DE PRIMERA INFANCIA"/>
    <x v="12"/>
    <s v="Hallazgo N° 48. Convenios y contratos de aporte (A). Sede Nacional_x000a__x000a_Objeto de convenios y contratos _x000a__x000a_El objeto  del convenio de aporte N° 1583 de 2013, suscrito por $1.420 millones con el contratista Compartamos con Colombia, no permite hacer un análisis cuantitativo ni cualitativo al cumplimiento del mismo, por cuanto su alcance es ambiguo y difuso, como se aprecia a continuación: “Proyecto para la promocion y prevencion de la inovacion social en el Modelo De Atencion Integral a la Primera Infancia, que entre otros aspectos refieren en el capitulo 7, recomendaciones para el éxito del portafolio de soluciones, en el cual se dan a conocer una serie de recomendaciones en tres aspectos clave: (i) la divulgación del portafolio, (ii) la compra de las soluciones por parte de las eas y (iii) la continuidad del portafolio y el seguimiento a la implementación de las soluciones”. _x000a__x000a_Como se observa, el resultado final del contrato consistió en un documento donde se establecen una serie de recomendaciones con el fin de presentar un portafolio o diagnóstico que permita dar a conocer los beneficios de las soluciones en el ámbito de la Primera Infancia, informe que además anuncia la continuidad del proyecto con el fin de que el ICBF esté a la vanguardia e innovación de soluciones que ataquen problemas asociados a los espacios de atención a la Primera Infancia. _x000a__x000a_"/>
    <s v="De lo expuesto, es dable indicar que no se observa el principio de responsabilidad consagrado en el artículo 26 de la Ley 80 de 1993 y en el numeral 2.2.1. del Manual de Contratación del ICBF (Resolución N° 2690 de 2012), que refiere: “el objeto del contrato es la descripción clara, detallada y precisa de los bienes, servicios u obras que requiere la entidad, se deben definir un objeto con características técnicas y de calidad que permita individualizar el bien o servicio con el cual se satisface la necesidad del ICBF”, pues al ser el objeto contractual etéreo e impreciso, no permite determinar, ni identificar la población a atender, su ejecución, unidades aplicativas y el resultado final, llamando la atención los recursos comprometidos, en el entendido que estos van dirigidos a la atención de la Primera Infancia, desconociéndose si éste se suscribió para entregar un informe como resultado del contrato, o un proyecto de recomendaciones para suscribir otro contrato, como se evidencia en el informe final del mismo._x000a_"/>
    <s v="Realizar talleres con contenidos en técnica jurídica  respecto a la redacción de los objetos contractuales a los dueños de proceso (en particular misionales) y a los coordinadores jurídicos del ICBF. "/>
    <s v="Preparar y realizar, desde la Dirección de Contratación, talleres trimestrales, de técnica jurídica dirigido a los enlaces de las áreas misionales y de apoyo de la Sede de la Dirección General y  profesionales de las Direcciones Regionales que sean designados, para la formulación y redacción de los estudios previos, haciendo especial énfasis en los objetos y obligaciones contractuales."/>
    <s v="Listados de Asistencia y Agenda y/o Programa a desarrollar durante cada uno de los &quot;Talleres&quot;"/>
    <n v="3"/>
    <d v="2015-10-01T00:00:00"/>
    <d v="2016-09-30T00:00:00"/>
    <n v="52.1"/>
    <m/>
    <n v="0"/>
    <n v="0"/>
    <n v="0"/>
    <n v="52.1"/>
    <m/>
    <m/>
  </r>
  <r>
    <x v="271"/>
    <s v="DIRECCIÓN DE CONTRATACIÓN_x000a_DIRECCION DE PRIMERA INFANCIA"/>
    <x v="12"/>
    <s v="Hallazgo N° 49. Convenios y contratos de aporte (A - D). Sede Nacional_x000a__x000a_Contrato de aporte N° 1635 de noviembre de 2013: En este contrato , se evidencia un posible incumplimiento del contratista “Cabildo mayor del pueblo Zenú”, en el aporte en especie (transporte de los menores), cuantificado en $31.5 millones, como contrapartida al citado convenio, tal como lo indica el literal b) de la cláusula cuarta de éste, cuyo sustento se basa en la respuesta a la circularización del 9 de abril de 2015, realizada por la supervisión del convenio, el cual da cuenta que en el transcurso de la ejecución se presentaron reclamos sobre los vehículos para el transporte de niños y niñas, que fue corroborado por el Centro Zonal de San Andrés de Sotavento Córdoba, a través de las visitas de seguimiento realizadas, entre otras, conductores sin licencia, fallas en el estado de los vehículos, deficiencia en la calidad del servicio, debilidades en la cobertura de los niños beneficiarios del contrato, y vehículos sin el cumplimiento de los documentos legales para trasportar._x000a__x000a_Convenio N° 1639 de 2013: El ICBF suscribió el 7 de noviembre de 2013 el convenio  N° 1639 de 2013 con la Gobernación de Antioquia por $11.146.7 millones, el cual inició su ejecución y durante un lapso de seis (6) meses, la entidad no contó con las bases de datos de los menores, que permitieran focalizar e identificar la población objetivo de atención, de conformidad con el numeral 7 clausula décima tercera del convenio, que refiere: “proporcionar las herramientas acordadas por las partes y la asistencia técnica requerida para el registro y reporte de la información de los beneficiarios”._x000a__x000a_Lo anterior se desprende de lo observado en las actas de comité técnico del 3 de abril y 13 de junio de 2014, suscritas entre el ICBF y el Departamento de Antioquia donde se señala: _x000a__x000a_“Dado que no se recibió la base de datos de DIA de los 51000 niños y niñas con el personal de MANA se comprometió a realizar la focalización de los niños y las niñas con el personal de MANA y con los empleados de complementación alimentaria en los municipios. A la fecha no se tiene el reporte final del número de niños y niñas ingresados y dado que la Gerencia de Mana está en proceso de adjudicación de licitación, la atención de niños se inicia en el mes de abril.” En su respuesta la Entidad refirió:  Ver texto completo, en las páginas 108 y 109 del Informe._x000a_..._x000a_Lo anterior confirma lo dicho por el ente de control al no existir la base de datos que permitiera la prestación del servicio._x000a__x000a_"/>
    <s v="Contrato de aporte N° 1635 de noviembre de 2013_x000a__x000a_Las anteriores situaciones reflejan deficiencias de control por parte del ICBF inobservando lo establecido en el numeral 1.2 del manual de supervisión del ICBF y los artículos 83 y 84 de la Ley 1474 de 2011, con respecto a los recursos aportados en especie por el Cabildo Indígena Mayor del Pueblo de Zenú, riesgos en la integridad de los menores a los cuales va dirigido el servicio por las condiciones en que se presta el mismo, las cuales causan afectación a la atención de los 900 niños y niñas en la modalidad Institucional y familiar del resguardo indígena, de conformidad con lo establecido en los artículos 42 y 44 de nuestra Constitución Política y la Ley 7 de 1979, la cual dispone que la niñez constituye parte fundamental del Estado, para lo cual se les debe brindar una formación integral y multifacética._x000a__x000a_Convenio N° 1639 de 2013_x000a__x000a_Esta situación obedece a deficiencias en la planeación y gestión administrativa, pues no se contaba con las correspondientes bases de datos, lo cual no garantizaba el derecho de los menores a recibir atención integral y además podría generar que se presentara concurrencia de niños y niñas atendidos por MANA y por el Programa DIA._x000a_ _x000a_"/>
    <s v="Realizar capacitaciones de la Guía de Supervisión, específicamente respecto de las responsabilidades y actividades competencia de la supervisión durante la ejecución de contratos y convenios._x000a_"/>
    <s v="Programar y realizar capacitaciones presenciales y/o videoconferencia, trimestralmente, dirigidas a los supervisores de contratos del ICBF ubicados en la Sede de la Dirección General, Direcciones Regionales y Centros Zonales,  respecto de las responsabilidades y actividades competencia de la supervisión durante la ejecución de contratos y convenios."/>
    <s v="Listados de Asistencia y Agenda y/o Programa a desarrollar durante cada una de las &quot;Capacitaciones&quot;"/>
    <n v="4"/>
    <d v="2015-10-01T00:00:00"/>
    <d v="2016-09-30T00:00:00"/>
    <n v="52.1"/>
    <m/>
    <n v="0"/>
    <n v="0"/>
    <n v="0"/>
    <n v="52.1"/>
    <m/>
    <m/>
  </r>
  <r>
    <x v="272"/>
    <s v="DIRECCIÓN DE CONTRATACIÓN_x000a_DIRECCION ADMINISTRATIVA"/>
    <x v="12"/>
    <s v="Hallazgo N° 90. Competencia y Liquidación de contratos (A - D). Sede Nacional _x000a__x000a_• Liquidación: El ICBF en sus bases  de datos relaciona 1730 contratos que estando terminados no han sido liquidados, encontrando que de estos, 260 tienen vencidos los términos legales establecidos en las cláusulas contractuales y en el Artículo 11 de la Ley 1150 de 2007,modificatoria de la Ley 80 de 1993, que al tenor indica:...Ver cita normativa completa y Ver &quot;Cuadro No.62 Contratos Sin Liquidar - Prescritos, en la página 197 del Informe.   _x000a__x000a_• Competencia: El ICBF cuenta con el Manual de Supervisión de Contratos y Convenios, el cual define claramente los lineamientos, reglas y responsabilidades que deberá cumplir la supervisión y la interventoría; en su función de la planeación, revisión y verificación a la ejecución de las obligaciones contractuales de los Contratistas, de tal manera que se cumplan con los compromisos adquiridos. _x000a__x000a_De igual forma dentro del Manual de Contratación, Título III, Fase Postcontractual, numeral 22 establece:“… La Dirección de Contratación o la dependencia que haga sus veces en las Direcciones Regionales realizará gestiones tendientes a liquidar los contratos y/o convenios de su competencia, una vez se alleguen los documentos soporte por parte del supervisor del contrato o convenio ejerciendo control y seguimiento…”. Así mismo, en el numeral 4.3. del citado manual, Actuaciones Legales Pos Contractuales, refiere:...Ver cita normativa completa, en la página 198 del Informe. _x000a__x000a_Mediante información aportada por el Grupo de Infraestructura sobre el estado de los convenios y/o contratos suscritos, con ocasión del cumplimiento de metas del Plan Nacional de Desarrollo 2010- 2014 “Prosperidad para todos”, se evidenció que el Convenio 200951-2009 mediante el cual se ejecutaron los proyectos de Puerto Inírida, Yumbo, Don Matías, Yopal, Chachaguí, se encuentra en “Legalización y cierre financiero por vencimiento de términos”, como se muestra en el siguiente cuadro:...Ver &quot;Cuadro No.63 Relación de Proyectos, en la página 198 del Informe._x000a__x000a_En respuesta remitida a este ente de control, el ICBF aclara que “respecto al trámite de legalización de las edificaciones, es necesario precisar que el convenio 200951 de 2009 se encuentra en proceso de legalización y cierre financiero, se adelanta este trámite debido a que se generó la pérdida de competencia para liquidar, sin embargo a pesar de esto se está acopiando la información de la contratación a fin de realizar el cierre financiero y poder legalizar las inversiones realizadas”._x000a__x000a_Este acopio de información se refiere a acciones pertinentes con miras a obtener los soportes requeridos “…sin embargo a la fecha FONADE no ha remitido el informe de gestión final, como lo establece la cláusula TERCERA – OBLIGACIONES DE FONADE en el convenio.”_x000a_ _x000a_Hallazgo con presunta connotación disciplinaria."/>
    <s v="Situación que se originó por las deficiencias de seguimiento y control por parte de la administración del ICBF, en especial de la interventoría y supervisión contratadas y asignadas para tal efecto, lo cual puede conducir a un menoscabo de recursos del erario._x000a__x000a__x000a__x000a__x000a__x000a_Lo anterior, debido a la inoportunidad e inobservancia del Procedimiento Gestión de Proyectos de Infraestructura (PR7 MPA1 P5), como de las deficiencias de seguimiento y control por parte de la administración del ICBF, en especial de la interventoría y supervisión contratadas y asignadas para tal efecto, lo cual puede conducir a un menoscabo de recursos del erario, en caso de que hubieran saldos a favor de la Entidad; máxime cuando los recursos invertidos hacen parte de la Política Pública de la Primera Infancia. _x000a__x000a__x000a_ "/>
    <s v="Generar memorando de alarmas semestral identificando las fechas próximas de terminación de contratos dirigidos a los supervisores._x000a__x000a_"/>
    <s v="Realizar un memorando semestral (memorando de alerta)  a las dependencias  de la Sede de la Dirección General del ICBF en el cual se indiquen las fechas próximas de vencimiento de  contratos, el cual sirva como alarma previa para  la gestión de liquidación de contratos._x000a__x000a__x000a__x000a_"/>
    <s v="Memorandos debidamente radicados y enviados"/>
    <n v="2"/>
    <d v="2015-11-01T00:00:00"/>
    <d v="2016-09-30T00:00:00"/>
    <n v="47.7"/>
    <m/>
    <n v="0"/>
    <n v="0"/>
    <n v="0"/>
    <n v="47.7"/>
    <m/>
    <m/>
  </r>
  <r>
    <x v="273"/>
    <s v="DIRECCIÓN DE CONTRATACIÓN_x000a_DIRECCION ADMINISTRATIVA"/>
    <x v="12"/>
    <s v="Hallazgo N° 118. Contrato de obra 78-Col-F y-14 CDI municipio Valle del Guamuez (A-D) Putumayo._x000a__x000a_Ver cita normativa completa, en la página 284 del Informe...El Instituto de Bienestar Familiar-ICBF, el Departamento Administrativo de la Presidencia de la República-DAPRE y la Fundación PLAN, celebraron Convenio tripartito 03012 del 16 de noviembre de 2012, por $2.337.50 millones. El día 25 de septiembre de 2013 se firmó acta de inicio de obra, con plazo de ejecución de siete (07) meses. Como resultado de este convenio la Fundación Plan celebró Contrato de obra 78-COL-FY-14, del 13 de noviembre de 2013, cuyo objeto fue “Construcción del Centro de Desarrollo Infantil Valle del Guamuez Inspección El Tigre”, por $1.472.42 millones, plazo (05) cinco meses y contratista UNION TEMPORAL ALIANZA PUTUMAYO, identificada con NIT 900.670.276-4._x000a__x000a_Practicada la revisión física en el sitio de las obras durante los días 27 y 28 de abril de 2015, en compañía de funcionarios de supervisión del ICBF y de la Fundación PLAN como ejecutores de los recursos, se determina que una actividad ejecutada es menor a las contratadas, así como también existen otras actividades que presentan anomalías tal y como se ilustran a continuación:_x000a__x000a_- Cantidad ejecutada menor a la contratada:..Ver detalles y &quot;Cuadro No.102 Cuantificación Cantidad ejecutada. Vs. la Contratada, en la página 284 del Informe._x000a_- Actividades de obra con anomalías: De la revisión física de la obra adelantada se evidenciaron las siguientes anomalías en área de cocina, aulas y lavandería, así:...Ver detalles, en las páginas 284 y 285 del Informe._x000a__x000a_Este hallazgo tiene presunta connotación disciplinaria."/>
    <s v="Estas situaciones se deben a deficiencias en la ejecución y falencias en la supervisión e interventoría, lo que hace que a la fecha la comunidad se vea afectada por las anomalías y cantidades ejecutadas menores a las contratadas por $3.04 millones, dado que el contrato se encuentra sin liquidar, además de las conductas de tipo disciplinario. _x000a__x000a__x000a_"/>
    <s v="Realizar socialización y capacitación de la Guía de Supervisión, específicamente en lo que respecta a las responsabilidades y actividades a realizar durante la ejecución del contrato._x000a_"/>
    <s v="Programar y realizar capacitaciones presenciales y/o videoconferencia, trimestralmente, dirigidas a los supervisores de contratos del ICBF ubicados en la Sede de la Dirección General, Direcciones Regionales y Centros Zonales,  respecto de las responsabilidades y actividades competencia de la supervisión durante la ejecución de contratos y convenios."/>
    <s v="Listados de Asistencia y Agenda y/o Programa a desarrollar durante cada una de las &quot;Capacitaciones&quot;"/>
    <n v="4"/>
    <d v="2015-10-01T00:00:00"/>
    <d v="2016-09-30T00:00:00"/>
    <n v="52.1"/>
    <m/>
    <n v="0"/>
    <n v="0"/>
    <n v="0"/>
    <n v="52.1"/>
    <m/>
    <m/>
  </r>
  <r>
    <x v="274"/>
    <s v="DIRECCIÓN DE CONTRATACIÓN_x000a_OFICINA ASESORA JURIDICA"/>
    <x v="12"/>
    <s v="Hallazgo N° 135. Política de Defensa Judicial  (A). Sede Nacional_x000a__x000a_El ICBF da cuenta que durante el 2014 impetró 17 acciones de repetición con el fin de recuperar los $2.273.7 millones que fueron pagados por la entidad en acatamiento de las condenas proferidas en su contra y que se originaron por las acciones presuntamente dolosas o gravemente culposas cometidas por sus funcionarios, quienes actuaban en su nombre y en representación de éste y especialmente por los contratistas con los cuales el ICBF mediante la modalidad de aportes había suscrito contratos y quienes no cancelaron los emolumentos salariales o prestacionales que les correspondían como patronos, sin que hubiese sido advertido por el ICBF, en virtud de lo dispuesto en el artículo 1 de la Ley 80 de 1993 y las consecuencias que se contemplan en el Artículo 2 de esta Ley. _x000a__x000a_Dada la repetitividad de los fallos judiciales en contra del ICBF y que posteriormente dieron lugar a que éste iniciara las correspondientes acciones de repetición, es dable señalar que el ICBF no blinda el devenir de los riesgos contractuales, en acogimiento de lo dicho en el artículo 40 de la Ley 80 de 1993, y en especial lo señalado en el Artículo 19 del Decreto 1716 de 2009, “Funciones del Comité de Conciliación”,por lo que queda expuesta a decisiones judiciales que comprometen el patrimonio público, producto del pago de sumas económicas a que es sometido, en solidaridad procesal y al que en el buen sentir no estaría obligado. _x000a__x000a_Como ejemplo particular de lo anterior es el caso donde el juzgado de PIVIJAY Magdalena condena solidariamente al ICBF al pago de indemnización, intereses y prestaciones sociales entre otras, por despido injusto según relación de siete (7) trabajadores de la ASOCIACION DE PADRES DE FAMILIA Y VECINOS DEL HOGAR INFANTIL DE PIVIJAY, con quien el ICBF tenía suscrito un contrato de aportes, estimando que en conjunto las pretensiones alcanzaban los $523.5 millones, pero que al pretender ser incoadas las respectivas demandas en atención de lo dispuesto en el numeral 7 del Artículo 4 de la Ley 80 de 1993, éstas fueron rechazadas o inadmitidas por los juzgados, lo que hace que los recursos allí involucrados no sean objeto de recuperación._x000a_"/>
    <s v="Esta situación demuestra que la entidad carece de un eficiente y efectivo control y seguimiento sobre las obligaciones del contratista, en cabeza de los responsables de adelantar las tareas de supervisión en los contratos que suscribe para el desarrollo de su quehacer misional. "/>
    <s v="Realizar socialización y capacitación de la Guía de Supervisión, específicamente en lo que respecta a las responsabilidades y actividades a realizar durante la ejecución del contrato._x000a_"/>
    <s v="Programar y realizar capacitaciones presenciales y/o videoconferencia, trimestralmente, dirigidas a los supervisores de contratos del ICBF ubicados en la Sede de la Dirección General, Direcciones Regionales y Centros Zonales,  respecto de las responsabilidades y actividades competencia de la supervisión durante la ejecución de contratos y convenios."/>
    <s v="Listados de Asistencia y Agenda y/o Programa a desarrollar durante cada una de las &quot;Capacitaciones&quot;"/>
    <n v="4"/>
    <d v="2015-10-01T00:00:00"/>
    <d v="2016-09-30T00:00:00"/>
    <n v="52.1"/>
    <m/>
    <n v="0"/>
    <n v="0"/>
    <n v="0"/>
    <n v="52.1"/>
    <m/>
    <m/>
  </r>
  <r>
    <x v="275"/>
    <s v="DIRECCIÓN DE CONTRATACIÓN_x000a_GESTION HUMANA"/>
    <x v="12"/>
    <s v="Hallazgo N° 151. Asignación supervisores y carga laboral(A). Putumayo, Atlántico, Nariño y Bogotá_x000a__x000a_De acuerdo con el numeral 10.6 Supervisión y/o Interventoría contemplado en la Resolución 3146 del 30 de mayo de 2014 “Por medio de la cual se adopta el Manual de Contratación del Instituto Colombiano de Bienestar Familiar Cecilia de la Fuente de Lleras” se establece:_x000a_ _x000a_“En el estudio previo y el pliego de condiciones, se identificará si por la naturaleza del objeto a contratar se efectuará supervisión y/o interventoría, teniendo en cuenta la definición y alcance de las mismas. … La supervisión será designada por el ordenador del gasto a través del contrato o convenio, o mediante comunicación posterior. El contrato de interventoría será supervisado directamente por el instituto a través de un supervisor. Los supervisores e interventores quedarán sometidos al régimen disciplinario y de sanciones establecidos en la normatividad vigente. Numeral 1.4.1 Perfil Supervisor del Manual de Supervisión versión 1.0 que establece: … En la designación de supervisor, el área interesada en la contratación, deberá indicar desde los estudios previos que presente para la misma, el cargo de quien considera debe designarse como supervisor, previo análisis de cargas de trabajo. Lo anterior significa que se requiere de un estudio disciplinado de cuántas funciones y/o actividades tiene asignadas la persona que desempeña dicho cargo, y de si es viable asignarle más, especialmente en lo que respecta a Coordinadores de Centros Zonales”._x000a__x000a_En la revisión efectuada a los diferentes contratos se evidencia que la supervisión recae en los Coordinadores de los Centros Zonales del ICBF Regional Putumayo, sin la realización de un estudio y análisis de cargas de trabajo en función de las actividades que se les tiene asignadas a los funcionarios que desempeñan dichos cargos. _x000a__x000a_• Putumayo:...Ver detalles en la página 374 del Informe._x000a_• Atlántico:...Ver detalles en la página 375 del Informe._x000a_• Nariño:...Ver detalles en la página 374 del Informe._x000a_• Bogotá:...Ver detalles y Ver el &quot;Cuadro No.137 Supervisión de Contratos vigencia 2014&quot;, en las páginas 376 y 377 del Informe._x000a_"/>
    <s v="En estos casos, es dable indicar que existe desorganización al interior de la entidad, pues aunque es potestativo del ordenador del gasto la designación o el cambio del supervisor, también es cierto que el cambio de personal genera traumatismos que se ven reflejados en la  ejecución contractual._x000a__x000a_Además, ello se origina en deficiencias de gestión respecto del análisis de las cargas laborales, la alta rotación y escasa permanencia de los funcionarios en las labores de supervisión, con el riesgo de que se cancelen por bienes y servicios que no cumplan con las condiciones de calidad, cantidad y oportunidad en que fueron contratados._x000a_"/>
    <s v="Realizar socialización y capacitación de la Guía de Supervisión, específicamente en lo que respecta a las responsabilidades y actividades a realizar durante la ejecución del contrato._x000a_"/>
    <s v="Programar y realizar capacitaciones presenciales y/o videoconferencia, trimestralmente, dirigidas a los supervisores de contratos del ICBF ubicados en la Sede de la Dirección General, Direcciones Regionales y Centros Zonales,  respecto de las responsabilidades y actividades competencia de la supervisión durante la ejecución de contratos y convenios."/>
    <s v="Listados de Asistencia y Agenda y/o Programa a desarrollar durante cada una de las &quot;Capacitaciones&quot;"/>
    <n v="4"/>
    <d v="2015-10-01T00:00:00"/>
    <d v="2016-09-30T00:00:00"/>
    <n v="52.1"/>
    <m/>
    <n v="0"/>
    <n v="0"/>
    <n v="0"/>
    <n v="52.1"/>
    <m/>
    <m/>
  </r>
  <r>
    <x v="276"/>
    <s v="DIRECCIÓN DE CONTRATACIÓN_x000a_DIRECCIONES MISIONALES_x000a_OFICINA DE ASEGURAMIENTO DE LA CALIDAD"/>
    <x v="12"/>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Realizar socialización y capacitación de la Guía de Supervisión, específicamente en lo que respecta a las responsabilidades y actividades a realizar durante la ejecución del contrato._x000a_"/>
    <s v="Programar y realizar capacitaciones presenciales y/o videoconferencia, trimestralmente, dirigidas a los supervisores de contratos del ICBF ubicados en la Sede de la Dirección General, Direcciones Regionales y Centros Zonales,  respecto de las responsabilidades y actividades competencia de la supervisión durante la ejecución de contratos y convenios."/>
    <s v="Listados de Asistencia y Agenda y/o Programa a desarrollar durante cada una de las &quot;Capacitaciones&quot;"/>
    <n v="4"/>
    <d v="2015-10-01T00:00:00"/>
    <d v="2016-09-30T00:00:00"/>
    <n v="52.1"/>
    <m/>
    <n v="0"/>
    <n v="0"/>
    <n v="0"/>
    <n v="52.1"/>
    <m/>
    <m/>
  </r>
  <r>
    <x v="277"/>
    <s v="DIRECCIÓN DE CONTRATACIÓN_x000a_DIRECCION ADMINISTRATIVA"/>
    <x v="12"/>
    <s v="Hallazgo N° 213. Gestión Documental Archivo de la Dirección de Contratación (A–AGN). Sede Nacional, Antioquia, Bogotá, Casanare, Cauca, Magdalena, Quindío y Risaralda _x000a__x000a_•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_x000a_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quot;Imágenes de archivo de la Dirección de Contratación Sede Nacional ICBF&quot;, en las páginas 488 y 489 del Informe._x000a__x000a_- Tablas de Retención Documental (TRD)...Ver detalles en las páginas 490 y 491 del Informe._x000a_- Organización de Expedientes...Ver detalles en la página 491 del Informe._x000a_- Instrumentos archivísticos...Ver detalles en las páginas 491 y 492 del Informe._x000a_• Sede Nacional. Articulación del Sistema de Gestión Documental...Antioquia, Bogotá, Casanare, Cauca, Magdalena, Quindío y Risaralda...Ver detalles en las páginas 492 a 497 del Informe 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Presentar a la Dirección  Administrativa un documento que de cuenta del diagnóstico del archivo de la gestión contractual, que le permita evidenciar las necesidades latentes respecto a insumos (carpetas, cajas, estantería etc.), necesarios para las actividades propias de esta gestión. Tanto en la Dirección de Contratación de la Sede de la Dirección General como en todas las Regionales (Grupos Jurídicos)."/>
    <s v="Realizar el documento diagnóstico que evidencie las necesidades del archivo de la Dirección de Contratación y los Gurpos Jurídicos de las Direcciones Regionales y presentarlo a la Dirección Administrativa solicitando se tomen las acciones pertinentes para suplir a satisfacción y cumplir con los requisitos normativos en materia de Gestión Documental."/>
    <s v="Documento Diagnóstico_x000a__x000a__x000a__x000a_"/>
    <n v="1"/>
    <d v="2015-11-01T00:00:00"/>
    <d v="2016-06-30T00:00:00"/>
    <n v="34.6"/>
    <m/>
    <n v="0"/>
    <n v="0"/>
    <n v="0"/>
    <n v="34.6"/>
    <m/>
    <m/>
  </r>
  <r>
    <x v="277"/>
    <s v="DIRECCIÓN DE CONTRATACIÓN_x000a_DIRECCION ADMINISTRATIVA"/>
    <x v="12"/>
    <s v="Hallazgo N° 213. Gestión Documental Archivo de la Dirección de Contratación (A–AGN). Sede Nacional, Antioquia, Bogotá, Casanare, Cauca, Magdalena, Quindío y Risaralda _x000a__x000a_•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_x000a_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quot;Imágenes de archivo de la Dirección de Contratación Sede Nacional ICBF&quot;, en las páginas 488 y 489 del Informe._x000a__x000a_- Tablas de Retención Documental (TRD)...Ver detalles en las páginas 490 y 491 del Informe._x000a_- Organización de Expedientes...Ver detalles en la página 491 del Informe._x000a_- Instrumentos archivísticos...Ver detalles en las páginas 491 y 492 del Informe._x000a_• Sede Nacional. Articulación del Sistema de Gestión Documental...Antioquia, Bogotá, Casanare, Cauca, Magdalena, Quindío y Risaralda...Ver detalles en las páginas 492 a 497 del Informe 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Gestionar una capacitación en Tablas de Retención Documental - TRD para los colaboradores de archivo de la Dirección de Contratación y las Regionales (Grupos Jurídicos) desde el Grupo de Gestión Documental de la Dirección Administrativa del ICBF."/>
    <s v="Gestionar desde la Dirección de Contratación una capacitación presencial y/o por videoconferencia respecto del manejo de la gestión documental especialmente en lo que corresponde a Tablas de Retención Documental para los colaboradores que realizan esta tarea en la Dirección de Contratación y las Regionales (Grupos Jurídicos)."/>
    <s v="Listados de Asistencia y Agenda y/o Programa a desarrollar durante la &quot;Capacitación&quot;"/>
    <n v="1"/>
    <d v="2015-11-01T00:00:00"/>
    <d v="2016-06-30T00:00:00"/>
    <n v="34.6"/>
    <m/>
    <n v="0"/>
    <n v="0"/>
    <n v="0"/>
    <n v="34.6"/>
    <m/>
    <m/>
  </r>
  <r>
    <x v="278"/>
    <s v="OFICINA DE CONTROL INTERNO"/>
    <x v="13"/>
    <s v="Hallazgo N° 129. Reformulacion de hallazgos (A). Sede Nacional_x000a__x000a_Las acciones de mejoramiento y sus fechas de cumplimiento de los hallazgos N° 15, 17 y 19 de la auditoría regular realizada para la vigencia 2008, fueron reformulados en el 2012. Hecho que se hizo repetitivo para la vigencia 2011 y 2012 con los hallazgos AE2011-CGR-DG078 y AE2011-CGR-DG079, para ser cumplidos en el 2015._x000a__x000a_Así mismo, se observa que las acciones de mejoramiento diseñadas por el ICBF para subsanar los hallazgos contenidos en el plan de mejoramiento, en algunos casos no permiten eliminar de manera efectiva las deficiencias que originan los hallazgos y/o no sean corregidas de manera eficiente y dentro de los términos establecidos para tal efecto._x000a__x000a__x000a_"/>
    <s v="Lo anterior obedece a debilidades en el control por parte de la OCI como responsable del seguimiento al cumplimiento al Plan de Mejoramiento y de las áreas responsables de los procesos a los cuales están dirigidos los hallazgos, de conformidad con la Directiva presidencial N° 03 del 2012, afectando el cumplimiento de metas y objetivos del ICBF."/>
    <s v="realizar analisis, clasificacion y distribucion de los hallazgos de la CGR por regional y procesos (dependencia),  se observará la pertinencia de las acciones formuladas por las regionales y dueños de procesos, de tal  manera que sean coherentes y elimien la causa raiz del hallazgo,  "/>
    <s v="Efectuar control mensual de los avances con sus respectivos soportes reportardos por las regionales y dueños de procesos, realizando la retroalimentacion a los mismos si se presentan ajustes deberan realizarlos dentro del termino concedido por la OCI."/>
    <s v="Control de reportes"/>
    <n v="12"/>
    <d v="2015-10-01T00:00:00"/>
    <d v="2016-09-30T00:00:00"/>
    <n v="52.1"/>
    <m/>
    <n v="0"/>
    <n v="0"/>
    <n v="0"/>
    <n v="52.1"/>
    <m/>
    <m/>
  </r>
  <r>
    <x v="278"/>
    <s v="OFICINA DE CONTROL INTERNO"/>
    <x v="13"/>
    <s v="Hallazgo N° 129. Reformulacion de hallazgos (A). Sede Nacional_x000a__x000a_Las acciones de mejoramiento y sus fechas de cumplimiento de los hallazgos N° 15, 17 y 19 de la auditoría regular realizada para la vigencia 2008, fueron reformulados en el 2012. Hecho que se hizo repetitivo para la vigencia 2011 y 2012 con los hallazgos AE2011-CGR-DG078 y AE2011-CGR-DG079, para ser cumplidos en el 2015._x000a__x000a_Así mismo, se observa que las acciones de mejoramiento diseñadas por el ICBF para subsanar los hallazgos contenidos en el plan de mejoramiento, en algunos casos no permiten eliminar de manera efectiva las deficiencias que originan los hallazgos y/o no sean corregidas de manera eficiente y dentro de los términos establecidos para tal efecto._x000a__x000a__x000a_"/>
    <s v="Lo anterior obedece a debilidades en el control por parte de la OCI como responsable del seguimiento al cumplimiento al Plan de Mejoramiento y de las áreas responsables de los procesos a los cuales están dirigidos los hallazgos, de conformidad con la Directiva presidencial N° 03 del 2012, afectando el cumplimiento de metas y objetivos del ICBF."/>
    <s v="Divulgar los resultados de los indicadores de avance y cumplimiento de las acciones de mejora que hacen parte del PM suscrito por la CGR a nivel regional y Sede Nacional."/>
    <s v="Elaborar  trimestralmente un informe de seguimiento al avance de las acciones del PM, dejando en el mismo las regionales o dueños de procesos que no cumplieron con el avance y seguimiento, asi como generar las alertas deser necesario a los duenos de proceso, en los casos que las acciones de mejora propuestas no subsanen los hallazgos presentados.  "/>
    <s v="Informe "/>
    <n v="4"/>
    <d v="2015-10-01T00:00:00"/>
    <d v="2016-09-30T00:00:00"/>
    <n v="52.1"/>
    <m/>
    <n v="0"/>
    <n v="0"/>
    <n v="0"/>
    <n v="52.1"/>
    <m/>
    <m/>
  </r>
  <r>
    <x v="279"/>
    <s v="OFICINA DE CONTROL INTERNO"/>
    <x v="13"/>
    <s v="Hallazgo N° 164. Cajas menores (A). _x000a__x000a_• Arqueos y controles internos_x000a__x000a_En las carpetas de Cajas Menores, durante la vigencia fiscal 2014, el Equipo Auditor no evidenció la realización de arqueos periódicos por parte de las oficinas de Control Interno ni el diseño de controles internos para el adecuado uso y manejo de los recursos, incumpliendo lo establecido en los artículos 12 y 17 del Decreto 2768 de 2012: _x000a__x000a_Artículo 12: “Registro de Operaciones.  Todas las operaciones que se realicen a través de la caja menor deben ser registradas por el responsable de la caja menor en el SIIF Nación.  Esto incluye los procesos relacionados con la apertura, ejecución, reembolso y de legalización para el cierre de la caja menor. _x000a__x000a_Con el fin de garantizar que las operaciones estén debidamente sustentadas, que los registros sean oportunos y adecuados y que los saldos correspondan, las oficinas de control interno, deberán efectuar arqueos periódicos y sorpresivos independientemente de la verificación por parte de las dependencias financieras de los diferentes órganos y de las oficinas de auditoría. En todas las revisiones se debe tener en cuenta que la información oficial es la que se encuentra registrada en el SIIF Nación”._x000a__x000a_Artículo 17: Vigilancia.  “…Los responsables de las cajas menores deberán adoptar los controles internos que garanticen el adecuado uso y manejo de los recursos, independientemente de las evaluaciones y verificaciones que compete adelantar a las oficinas de auditoría o control interno._x000a__x000a__x000a_"/>
    <s v="_x000a_El incumplimiento de las anteriores normas y procedimientos podría generar manipulación y pérdida de fondos."/>
    <s v="Realizar seguimiento a las cajas menores a traves de arqueos sorprevisos. "/>
    <s v="Efectuar en cada auditoria SIGE que realice la Oficina de Control Interno o de manera aleatoria arqueos a las cajas menores aprobadas en las Regionales y en la Sede de la Dirección General.  "/>
    <s v="Arqueos realizados"/>
    <n v="12"/>
    <d v="2015-10-01T00:00:00"/>
    <d v="2016-09-30T00:00:00"/>
    <n v="52.1"/>
    <m/>
    <n v="0"/>
    <n v="0"/>
    <n v="0"/>
    <n v="52.1"/>
    <m/>
    <m/>
  </r>
  <r>
    <x v="280"/>
    <s v="Oficina de Control Interno"/>
    <x v="13"/>
    <s v="Hallazgo 123. VALLE. OFICINA DE CONTROL INTERNO (A) _x000a__x000a_ley 87 de 1993, por la cual se establecen normas para el ejercicio del control interno en las entidades y organismos del estado y se dictan otras disposiciones, en su artículo 9°, hace referencia a las áreas de control interno como uno de los componentes del sistema, cuya función de evaluar la eficiencia, eficacia y economía de los demás controles y asesorar a la dirección en la continuidad del proceso administrativo, la reevaluación de los planes establecidos y la introducción de los  correctivos necesarios para el cumplimiento de las metas u objetivos previstos._x000a__x000a_Contrario a lo señalado, de los resultados de la auditoría se logró establecer que el ejercicio de las funciones de la Oficina de Control Interno, presenta debilidades en relación con la evaluación de los procesos de contratación para la prestación del servicio público de bienestar familiar._x000a_"/>
    <s v="La situación se presenta por inobservancia de la normatividad vigente aplicable por parte de la Oficina de Control Interno, generándose falta de coordinación y apoyo en el propósito de advertir y propender por el mejoramiento de la gestión, colocando en riesgo los intereses de la Entidad."/>
    <s v="Seguimiento mensual al reporte de avance de los planes de mejoramiento de la Regional "/>
    <s v="Remitir correo electrónico con retroalimentación del avance"/>
    <s v="Correo electrónico"/>
    <n v="9"/>
    <d v="2015-04-01T00:00:00"/>
    <d v="2016-01-31T00:00:00"/>
    <n v="43.6"/>
    <m/>
    <n v="0"/>
    <n v="0"/>
    <n v="0"/>
    <n v="43.6"/>
    <m/>
    <m/>
  </r>
  <r>
    <x v="280"/>
    <s v="Oficina de Control Interno"/>
    <x v="13"/>
    <s v="Hallazgo 123. VALLE. OFICINA DE CONTROL INTERNO (A) _x000a__x000a_ley 87 de 1993, por la cual se establecen normas para el ejercicio del control interno en las entidades y organismos del estado y se dictan otras disposiciones, en su artículo 9°, hace referencia a las áreas de control interno como uno de los componentes del sistema, cuya función de evaluar la eficiencia, eficacia y economía de los demás controles y asesorar a la dirección en la continuidad del proceso administrativo, la reevaluación de los planes establecidos y la introducción de los  correctivos necesarios para el cumplimiento de las metas u objetivos previstos._x000a__x000a_Contrario a lo señalado, de los resultados de la auditoría se logró establecer que el ejercicio de las funciones de la Oficina de Control Interno, presenta debilidades en relación con la evaluación de los procesos de contratación para la prestación del servicio público de bienestar familiar._x000a_"/>
    <s v="La situación se presenta por inobservancia de la normatividad vigente aplicable por parte de la Oficina de Control Interno, generándose falta de coordinación y apoyo en el propósito de advertir y propender por el mejoramiento de la gestión, colocando en riesgo los intereses de la Entidad."/>
    <s v="Seguimiento a la Gestión Contractual de la Regional Valle"/>
    <s v="Adelantar visita de evaluación independiente a la Gestión Contractual de los temas misionales a la Regional Valle"/>
    <s v="Informe de Evaluación"/>
    <n v="1"/>
    <d v="2015-04-17T00:00:00"/>
    <d v="2016-01-30T00:00:00"/>
    <n v="41.1"/>
    <m/>
    <n v="0"/>
    <n v="0"/>
    <n v="0"/>
    <n v="41.1"/>
    <m/>
    <m/>
  </r>
  <r>
    <x v="281"/>
    <s v="OFICINA DE CONTROL INTERNO DISCIPLINARIO"/>
    <x v="14"/>
    <s v="Hallazgo N° 10. Procesos disciplinarios (A-D). Sede Nacional_x000a__x000a_El ICBF en el “link \\172.16.9.31” da cuenta que prescribieron setenta y nueve (79) procesos disciplinarios iniciados por la Oficina de Control Interno Disciplinario contra funcionarios o contratistas, producto de conductas o comportamientos que conllevaron al presunto incumplimiento de deberes, o posible extralimitación en el desempeño de su empleo, cargo o funciones asignadas, contraviniendo lo previsto en los artículos 32, 66, 67 y 69 de la Ley 734 de 2002, que buscan la eficiencia de los servidores públicos con miras a asegurar el buen funcionamiento de los diferentes servicios a su cargo, lo cual demuestra deficiencias administrativas y de control, que pueden afectar la consecución de los fines del Estado, encomendados al ICBF. Como quiera que la entidad en su respuesta aduce que 27 de ellos no han prescrito, lo cierto es, que en dicho Link aparecen 79 casos que se relacionan en el siguiente cuadro. Razón por la cual el hallazgo tiene posible incidencia disciplinaria. Ver detalles y Ver &quot;Cuadro No.9 Procesos Disciplinarios Prescritos&quot;, en las páginas 42, 43 y 44 del Informe._x000a_"/>
    <m/>
    <s v="Evaluar a 31 de diciembre de 2015, los procesos disciplinarios que presenten posibilidad de prescripción de la acción disciplinaria, de 01/10/2015 a 31/12/2015."/>
    <s v="1. Identificar en el Sistema de Control de Asuntos Disciplinarios-SCAD de la OCID, la relación de los procesos disciplinarios que presenten posibilidad de prescripción de la acción disciplinaria, de 01/10/2015 a 31/12/2015._x000a_"/>
    <s v="Identificar y generar informe respecto del número de procesos disciplinarios que presenten posibilidad de prescripción de la acción disciplinaria, a través de seguimiento efectuado en las siguientes fechas:_x000a__x000a_31 de octubre de 2015_x000a_30 de noviembre de 2015_x000a_18 de diciembre de 2015_x000a_31 de diciembre de 2015_x000a_"/>
    <n v="4"/>
    <d v="2015-10-01T00:00:00"/>
    <d v="2016-01-31T00:00:00"/>
    <n v="17.399999999999999"/>
    <m/>
    <n v="0"/>
    <n v="0"/>
    <n v="0"/>
    <n v="17.399999999999999"/>
    <m/>
    <m/>
  </r>
  <r>
    <x v="281"/>
    <s v="OFICINA DE CONTROL INTERNO DISCIPLINARIO"/>
    <x v="14"/>
    <s v="Hallazgo N° 10. Procesos disciplinarios (A-D). Sede Nacional_x000a__x000a_El ICBF en el “link \\172.16.9.31” da cuenta que prescribieron setenta y nueve (79) procesos disciplinarios iniciados por la Oficina de Control Interno Disciplinario contra funcionarios o contratistas, producto de conductas o comportamientos que conllevaron al presunto incumplimiento de deberes, o posible extralimitación en el desempeño de su empleo, cargo o funciones asignadas, contraviniendo lo previsto en los artículos 32, 66, 67 y 69 de la Ley 734 de 2002, que buscan la eficiencia de los servidores públicos con miras a asegurar el buen funcionamiento de los diferentes servicios a su cargo, lo cual demuestra deficiencias administrativas y de control, que pueden afectar la consecución de los fines del Estado, encomendados al ICBF. Como quiera que la entidad en su respuesta aduce que 27 de ellos no han prescrito, lo cierto es, que en dicho Link aparecen 79 casos que se relacionan en el siguiente cuadro. Razón por la cual el hallazgo tiene posible incidencia disciplinaria. Ver detalles y Ver &quot;Cuadro No.9 Procesos Disciplinarios Prescritos&quot;, en las páginas 42, 43 y 44 del Informe._x000a_"/>
    <m/>
    <s v="Evaluar a 31 de diciembre de 2015, los procesos disciplinarios que presenten posibilidad de prescripción de la acción disciplinaria, de 01/10/2015 a 31/12/2015."/>
    <s v="2. Solicitar a cada Abogado a cargo de los procesos disciplinarios que presenten posibilidad de prescripción de la acción disciplinaria, la evaluación prioritaria de tales procesos disciplinarios._x000a_"/>
    <s v="Identificar y generar informe respecto del número de procesos disciplinarios que presenten posibilidad de prescripción de la acción disciplinaria, a través de seguimiento efectuado en las siguientes fechas:_x000a__x000a_31 de octubre de 2015_x000a_30 de noviembre de 2015_x000a_18 de diciembre de 2015_x000a_31 de diciembre de 2015_x000a_"/>
    <n v="4"/>
    <d v="2015-10-01T00:00:00"/>
    <d v="2016-01-31T00:00:00"/>
    <n v="17.399999999999999"/>
    <m/>
    <n v="0"/>
    <n v="0"/>
    <n v="0"/>
    <n v="17.399999999999999"/>
    <m/>
    <m/>
  </r>
  <r>
    <x v="281"/>
    <s v="OFICINA DE CONTROL INTERNO DISCIPLINARIO"/>
    <x v="14"/>
    <s v="Hallazgo N° 10. Procesos disciplinarios (A-D). Sede Nacional_x000a__x000a_El ICBF en el “link \\172.16.9.31” da cuenta que prescribieron setenta y nueve (79) procesos disciplinarios iniciados por la Oficina de Control Interno Disciplinario contra funcionarios o contratistas, producto de conductas o comportamientos que conllevaron al presunto incumplimiento de deberes, o posible extralimitación en el desempeño de su empleo, cargo o funciones asignadas, contraviniendo lo previsto en los artículos 32, 66, 67 y 69 de la Ley 734 de 2002, que buscan la eficiencia de los servidores públicos con miras a asegurar el buen funcionamiento de los diferentes servicios a su cargo, lo cual demuestra deficiencias administrativas y de control, que pueden afectar la consecución de los fines del Estado, encomendados al ICBF. Como quiera que la entidad en su respuesta aduce que 27 de ellos no han prescrito, lo cierto es, que en dicho Link aparecen 79 casos que se relacionan en el siguiente cuadro. Razón por la cual el hallazgo tiene posible incidencia disciplinaria. Ver detalles y Ver &quot;Cuadro No.9 Procesos Disciplinarios Prescritos&quot;, en las páginas 42, 43 y 44 del Informe._x000a_"/>
    <m/>
    <s v="Evaluar a 31 de diciembre de 2015, los procesos disciplinarios quepresenten posibilidad de prescripción de la acción disciplinaria, de 01/10/2015 a 31/12/2015."/>
    <s v="3. Hacer seguimiento a cada Abogado, respecto de la evaluación de los procesos disciplinarios priorizados, registrando en el Sistema de Control de Asuntos Disciplinarios-SCAD las decisiones adoptadas en cada caso."/>
    <s v="Identificar y generar informe respecto del número de procesos disciplinarios que presenten posibilidad de prescripción de la acción disciplinaria, a través de seguimiento efectuado en las siguientes fechas:_x000a__x000a_31 de octubre de 2015_x000a_30 de noviembre de 2015_x000a_18 de diciembre de 2015_x000a_31 de diciembre de 2015_x000a_"/>
    <n v="4"/>
    <d v="2015-10-01T00:00:00"/>
    <d v="2016-01-31T00:00:00"/>
    <n v="17.399999999999999"/>
    <m/>
    <n v="0"/>
    <n v="0"/>
    <n v="0"/>
    <n v="17.399999999999999"/>
    <m/>
    <m/>
  </r>
  <r>
    <x v="281"/>
    <s v="OFICINA DE CONTROL INTERNO DISCIPLINARIO"/>
    <x v="14"/>
    <s v="Hallazgo N° 10. Procesos disciplinarios (A-D). Sede Nacional_x000a__x000a_El ICBF en el “link \\172.16.9.31” da cuenta que prescribieron setenta y nueve (79) procesos disciplinarios iniciados por la Oficina de Control Interno Disciplinario contra funcionarios o contratistas, producto de conductas o comportamientos que conllevaron al presunto incumplimiento de deberes, o posible extralimitación en el desempeño de su empleo, cargo o funciones asignadas, contraviniendo lo previsto en los artículos 32, 66, 67 y 69 de la Ley 734 de 2002, que buscan la eficiencia de los servidores públicos con miras a asegurar el buen funcionamiento de los diferentes servicios a su cargo, lo cual demuestra deficiencias administrativas y de control, que pueden afectar la consecución de los fines del Estado, encomendados al ICBF. Como quiera que la entidad en su respuesta aduce que 27 de ellos no han prescrito, lo cierto es, que en dicho Link aparecen 79 casos que se relacionan en el siguiente cuadro. Razón por la cual el hallazgo tiene posible incidencia disciplinaria. Ver detalles y Ver &quot;Cuadro No.9 Procesos Disciplinarios Prescritos&quot;, en las páginas 42, 43 y 44 del Informe._x000a_"/>
    <m/>
    <s v="Elaborar y mantener actualizado de manera trimestral un Cuadro Control, de los procesos disciplinarios que presenten posibilidad de prescripción de la acción disciplinaria, del 01/01/2016 al 30/09/2016."/>
    <s v="4. Elaborar y mantener actualizado de manera trimestral un Cuadro Control, de los procesos disciplinarios que presenten posibilidad de prescripción de la acción disciplinaria, del 01/01/2016 al 30/09/2016._x000a__x000a_"/>
    <s v="Identificar y generar informe respecto del número de procesos disciplinarios que presenten posibilidad de prescripción de la acción disciplinaria, a través de seguimiento efectuado en las siguientes fechas:_x000a__x000a_31 de marzo de 2016_x000a_30 de junio de 2016_x000a_30 de septiembre de 2016_x000a_"/>
    <n v="3"/>
    <d v="2016-01-01T00:00:00"/>
    <d v="2016-09-30T00:00:00"/>
    <n v="39"/>
    <m/>
    <n v="0"/>
    <n v="0"/>
    <n v="0"/>
    <n v="39"/>
    <m/>
    <m/>
  </r>
  <r>
    <x v="281"/>
    <s v="OFICINA DE CONTROL INTERNO DISCIPLINARIO"/>
    <x v="14"/>
    <s v="Hallazgo N° 10. Procesos disciplinarios (A-D). Sede Nacional_x000a__x000a_El ICBF en el “link \\172.16.9.31” da cuenta que prescribieron setenta y nueve (79) procesos disciplinarios iniciados por la Oficina de Control Interno Disciplinario contra funcionarios o contratistas, producto de conductas o comportamientos que conllevaron al presunto incumplimiento de deberes, o posible extralimitación en el desempeño de su empleo, cargo o funciones asignadas, contraviniendo lo previsto en los artículos 32, 66, 67 y 69 de la Ley 734 de 2002, que buscan la eficiencia de los servidores públicos con miras a asegurar el buen funcionamiento de los diferentes servicios a su cargo, lo cual demuestra deficiencias administrativas y de control, que pueden afectar la consecución de los fines del Estado, encomendados al ICBF. Como quiera que la entidad en su respuesta aduce que 27 de ellos no han prescrito, lo cierto es, que en dicho Link aparecen 79 casos que se relacionan en el siguiente cuadro. Razón por la cual el hallazgo tiene posible incidencia disciplinaria. Ver detalles y Ver &quot;Cuadro No.9 Procesos Disciplinarios Prescritos&quot;, en las páginas 42, 43 y 44 del Informe._x000a_"/>
    <m/>
    <s v="Elaborar y mantener actualizado de manera trimestral un Cuadro Control, de los procesos disciplinarios que presenten posibilidad de prescripción de la acción disciplinaria, del 01/01/2016 al 30/09/2016."/>
    <s v="2. Solicitar a cada Abogado a cargo de los procesos disciplinarios que presenten posibilidad de prescripción de la acción disciplinaria, la evaluación prioritaria de tales procesos disciplinarios._x000a_"/>
    <s v="Identificar y generar informe respecto del número de procesos disciplinarios que presenten posibilidad de prescripción de la acción disciplinaria, a través de seguimiento efectuado en las siguientes fechas:_x000a__x000a_31 de marzo de 2016_x000a_30 de junio de 2016_x000a_30 de septiembre de 2016_x000a_"/>
    <n v="3"/>
    <d v="2016-01-01T00:00:00"/>
    <d v="2016-09-30T00:00:00"/>
    <n v="39"/>
    <m/>
    <n v="0"/>
    <n v="0"/>
    <n v="0"/>
    <n v="39"/>
    <m/>
    <m/>
  </r>
  <r>
    <x v="281"/>
    <s v="OFICINA DE CONTROL INTERNO DISCIPLINARIO"/>
    <x v="14"/>
    <s v="Hallazgo N° 10. Procesos disciplinarios (A-D). Sede Nacional_x000a__x000a_El ICBF en el “link \\172.16.9.31” da cuenta que prescribieron setenta y nueve (79) procesos disciplinarios iniciados por la Oficina de Control Interno Disciplinario contra funcionarios o contratistas, producto de conductas o comportamientos que conllevaron al presunto incumplimiento de deberes, o posible extralimitación en el desempeño de su empleo, cargo o funciones asignadas, contraviniendo lo previsto en los artículos 32, 66, 67 y 69 de la Ley 734 de 2002, que buscan la eficiencia de los servidores públicos con miras a asegurar el buen funcionamiento de los diferentes servicios a su cargo, lo cual demuestra deficiencias administrativas y de control, que pueden afectar la consecución de los fines del Estado, encomendados al ICBF. Como quiera que la entidad en su respuesta aduce que 27 de ellos no han prescrito, lo cierto es, que en dicho Link aparecen 79 casos que se relacionan en el siguiente cuadro. Razón por la cual el hallazgo tiene posible incidencia disciplinaria. Ver detalles y Ver &quot;Cuadro No.9 Procesos Disciplinarios Prescritos&quot;, en las páginas 42, 43 y 44 del Informe._x000a_"/>
    <m/>
    <s v="Elaborar y mantener actualizado de manera trimestral un Cuadro Control, de los procesos disciplinarios que presenten posibilidad de prescripción de la acción disciplinaria, del 01/01/2016 al 30/09/2016."/>
    <s v="3. Hacer seguimiento a cada Abogado, respecto de la evaluación de los procesos disciplinarios priorizados, registrando en el Sistema de Control de Asuntos Disciplinarios-SCAD las decisiones adoptadas en cada caso."/>
    <s v="Identificar y generar informe respecto del número de procesos disciplinarios que presenten posibilidad de prescripción de la acción disciplinaria, a través de seguimiento efectuado en las siguientes fechas:_x000a__x000a_31 de marzo de 2016_x000a_30 de junio de 2016_x000a_30 de septiembre de 2016_x000a_"/>
    <n v="3"/>
    <d v="2016-01-01T00:00:00"/>
    <d v="2016-09-30T00:00:00"/>
    <n v="39"/>
    <m/>
    <n v="0"/>
    <n v="0"/>
    <n v="0"/>
    <n v="39"/>
    <m/>
    <m/>
  </r>
  <r>
    <x v="282"/>
    <s v="CORDOBA"/>
    <x v="15"/>
    <s v="Hallazgo 21. Con presunta incidencia Administrativa Patrimonio Institucional_x000a__x000a_EI Patrimonio reportado por el SIIF Nacion a 31 de diciembre de 2013, presenta saldo contrario al de su naturaleza, en  razon a  los ajustes efectuados por la Direccion Nacional que afectaron algunas cuentas del Patrirnonio de la Regional y que al cierre del Ejercicio no se hablan conciliado ni depurado por esta regional, generando Incertidumbre por $202.123,49 millones._x000a_"/>
    <s v="deficiente coordinación y conciliación entre el nivel central y la regional cuando se realizan operaciones que afectan los registros contables tanto del nivel central como de la Regional, lo que genera desconfianza en la información financiera reportada por el ICBF Regional Cordoba."/>
    <s v="Depurar en su totalidad las diferncias persistentes con corte a 31 de diciembre de 2013."/>
    <s v="Revisión exhaustiva de las cifras registradas en el balance regional al 31/12/2013"/>
    <s v="Hojas de trabajo"/>
    <n v="10"/>
    <d v="2014-07-01T00:00:00"/>
    <d v="2015-06-30T00:00:00"/>
    <n v="52"/>
    <m/>
    <n v="0"/>
    <n v="0"/>
    <n v="0"/>
    <n v="52"/>
    <m/>
    <m/>
  </r>
  <r>
    <x v="282"/>
    <s v="CORDOBA"/>
    <x v="15"/>
    <s v="Hallazgo 21. Con presunta incidencia Administrativa Patrimonio Institucional_x000a__x000a_EI Patrimonio reportado por el SIIF Nacion a 31 de diciembre de 2013, presenta saldo contrario al de su naturaleza, en  razon a  los ajustes efectuados por la Direccion Nacional que afectaron algunas cuentas del Patrirnonio de la Regional y que al cierre del Ejercicio no se hablan conciliado ni depurado por esta regional, generando Incertidumbre por $202.123,49 millones._x000a_"/>
    <s v="deficiente coordinación y conciliación entre el nivel central y la regional cuando se realizan operaciones que afectan los registros contables tanto del nivel central como de la Regional, lo que genera desconfianza en la información financiera reportada por el ICBF Regional Cordoba."/>
    <s v="Depurar en su totalidad las diferncias persistentes con corte a 31 de diciembre de 2013."/>
    <s v="Analisar la consistencia de los registros realizados en cada cuenta del balance."/>
    <s v="Hojas de trabajo"/>
    <n v="10"/>
    <d v="2014-07-01T00:00:00"/>
    <d v="2015-06-30T00:00:00"/>
    <n v="52"/>
    <m/>
    <n v="0"/>
    <n v="0"/>
    <n v="0"/>
    <n v="52"/>
    <m/>
    <m/>
  </r>
  <r>
    <x v="282"/>
    <s v="CORDOBA"/>
    <x v="15"/>
    <s v="Hallazgo 21. Con presunta incidencia Administrativa Patrimonio Institucional_x000a__x000a_EI Patrimonio reportado por el SIIF Nacion a 31 de diciembre de 2013, presenta saldo contrario al de su naturaleza, en  razon a  los ajustes efectuados por la Direccion Nacional que afectaron algunas cuentas del Patrirnonio de la Regional y que al cierre del Ejercicio no se hablan conciliado ni depurado por esta regional, generando Incertidumbre por $202.123,49 millones._x000a_"/>
    <s v="deficiente coordinación y conciliación entre el nivel central y la regional cuando se realizan operaciones que afectan los registros contables tanto del nivel central como de la Regional, lo que genera desconfianza en la información financiera reportada por el ICBF Regional Cordoba."/>
    <s v="Depurar en su totalidad las diferncias persistentes con corte a 31 de diciembre de 2013."/>
    <s v="Elaborar fichas técnicas para validar los ajustes producto de las diferencias identificadas en la cuenta 581588.                                                   "/>
    <s v="Ficha Técnica"/>
    <n v="1"/>
    <d v="2014-07-01T00:00:00"/>
    <d v="2015-06-30T00:00:00"/>
    <n v="52"/>
    <m/>
    <n v="0"/>
    <n v="0"/>
    <n v="0"/>
    <n v="52"/>
    <m/>
    <m/>
  </r>
  <r>
    <x v="282"/>
    <s v="CORDOBA"/>
    <x v="15"/>
    <s v="Hallazgo 21. Con presunta incidencia Administrativa Patrimonio Institucional_x000a__x000a_EI Patrimonio reportado por el SIIF Nacion a 31 de diciembre de 2013, presenta saldo contrario al de su naturaleza, en  razon a  los ajustes efectuados por la Direccion Nacional que afectaron algunas cuentas del Patrirnonio de la Regional y que al cierre del Ejercicio no se hablan conciliado ni depurado por esta regional, generando Incertidumbre por $202.123,49 millones._x000a_"/>
    <s v="deficiente coordinación y conciliación entre el nivel central y la regional cuando se realizan operaciones que afectan los registros contables tanto del nivel central como de la Regional, lo que genera desconfianza en la información financiera reportada por el ICBF Regional Cordoba."/>
    <s v="Depurar en su totalidad las diferncias persistentes con corte a 31 de diciembre de 2013."/>
    <s v="Coordinar con el Nivel Nacional los ajustes a las diferencias detectadas en cuentas de Patrimonio."/>
    <s v="Memorando o Correo Electrónico"/>
    <n v="3"/>
    <d v="2014-07-01T00:00:00"/>
    <d v="2015-06-30T00:00:00"/>
    <n v="52"/>
    <m/>
    <n v="0"/>
    <n v="0"/>
    <n v="0"/>
    <n v="52"/>
    <m/>
    <m/>
  </r>
  <r>
    <x v="282"/>
    <s v="CORDOBA"/>
    <x v="15"/>
    <s v="Hallazgo 21. Con presunta incidencia Administrativa Patrimonio Institucional_x000a__x000a_EI Patrimonio reportado por el SIIF Nacion a 31 de diciembre de 2013, presenta saldo contrario al de su naturaleza, en  razon a  los ajustes efectuados por la Direccion Nacional que afectaron algunas cuentas del Patrirnonio de la Regional y que al cierre del Ejercicio no se hablan conciliado ni depurado por esta regional, generando Incertidumbre por $202.123,49 millones._x000a_"/>
    <s v="deficiente coordinación y conciliación entre el nivel central y la regional cuando se realizan operaciones que afectan los registros contables tanto del nivel central como de la Regional, lo que genera desconfianza en la información financiera reportada por el ICBF Regional Cordoba."/>
    <s v="Registrar en SIIF Nación valores adecuados y bien codificados."/>
    <s v="Coordinación permanente interáreas y con el Nivel Nacional, antes de realizar los registros contables."/>
    <s v="Informes ajustados y confiables."/>
    <n v="12"/>
    <d v="2014-07-01T00:00:00"/>
    <d v="2015-06-30T00:00:00"/>
    <n v="52"/>
    <m/>
    <n v="0"/>
    <n v="0"/>
    <n v="0"/>
    <n v="52"/>
    <m/>
    <m/>
  </r>
  <r>
    <x v="283"/>
    <s v="REGIONAL CORDOBA"/>
    <x v="15"/>
    <s v="HALLAZGO 68. CORDOBA HOGARES COMUNITARIOS Y CENTROS DE DESARROLLO INTEGRAL (A)._x000a_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O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_x000a_tomas de talla y peso registradas en la valoración nutricional de cada uno de los niños y niñas, el cual reposa en la hoja de vida, sin que se realicen acciones agresivas y contundentes para la solución del problema. "/>
    <s v="Lo anterior se presenta por falta de seguimiento y monitoreo adecuados, lo que puede generar una prestación del servicio misional deficiente."/>
    <s v="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
    <s v="1.  Reunión con Entidades Administradoras del Servicio  (EAS) para  socializar los hallazgos y establecer compromisos frente a la elaboración de un Plan de Mejora."/>
    <s v="Acta de reunión y Plan de Mejora de las EAS."/>
    <n v="8"/>
    <d v="2015-04-01T00:00:00"/>
    <d v="2015-04-30T00:00:00"/>
    <n v="4.0999999999999996"/>
    <m/>
    <n v="0"/>
    <n v="0"/>
    <n v="0"/>
    <n v="4.0999999999999996"/>
    <m/>
    <m/>
  </r>
  <r>
    <x v="283"/>
    <s v="REGIONAL CORDOBA"/>
    <x v="15"/>
    <s v="HALLAZGO 68. CORDOBA HOGARES COMUNITARIOS Y CENTROS DE DESARROLLO INTEGRAL (A)._x000a_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O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_x000a_tomas de talla y peso registradas en la valoración nutricional de cada uno de los niños y niñas, el cual reposa en la hoja de vida, sin que se realicen acciones agresivas y contundentes para la solución del problema. "/>
    <s v="Lo anterior se presenta por falta de seguimiento y monitoreo adecuados, lo que puede generar una prestación del servicio misional deficiente."/>
    <s v="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
    <s v="2.  Elaborar plan de visitas al 70% de los HCB  (2035) y 100% de los CDI  (151),para constatar cumplimiento de coberturas y minutas."/>
    <s v="Plan de Visitas a HCB y CDI"/>
    <n v="8"/>
    <d v="2015-04-06T00:00:00"/>
    <d v="2015-04-30T00:00:00"/>
    <n v="3.4"/>
    <m/>
    <n v="0"/>
    <n v="0"/>
    <n v="0"/>
    <n v="3.4"/>
    <m/>
    <m/>
  </r>
  <r>
    <x v="283"/>
    <s v="REGIONAL CORDOBA"/>
    <x v="15"/>
    <s v="HALLAZGO 68. CORDOBA HOGARES COMUNITARIOS Y CENTROS DE DESARROLLO INTEGRAL (A)._x000a_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O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_x000a_tomas de talla y peso registradas en la valoración nutricional de cada uno de los niños y niñas, el cual reposa en la hoja de vida, sin que se realicen acciones agresivas y contundentes para la solución del problema. "/>
    <s v="Lo anterior se presenta por falta de seguimiento y monitoreo adecuados, lo que puede generar una prestación del servicio misional deficiente."/>
    <s v="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
    <s v="3.  Realizar visitas a las unidades de servicios programadas,  generar informes sobre las situaciones encontradas y hacer los requerimientos a que haya  lugar,conforme a lo establecido en las obligaciones contractuales."/>
    <s v="Acta de visita a Unidades de Servicio, requerimiento a EAS."/>
    <n v="2186"/>
    <d v="2015-04-06T00:00:00"/>
    <d v="2015-11-30T00:00:00"/>
    <n v="34"/>
    <m/>
    <n v="0"/>
    <n v="0"/>
    <n v="0"/>
    <n v="34"/>
    <m/>
    <m/>
  </r>
  <r>
    <x v="283"/>
    <s v="REGIONAL CORDOBA"/>
    <x v="15"/>
    <s v="HALLAZGO 68. CORDOBA HOGARES COMUNITARIOS Y CENTROS DE DESARROLLO INTEGRAL (A)._x000a_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O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_x000a_tomas de talla y peso registradas en la valoración nutricional de cada uno de los niños y niñas, el cual reposa en la hoja de vida, sin que se realicen acciones agresivas y contundentes para la solución del problema. "/>
    <s v="Lo anterior se presenta por falta de seguimiento y monitoreo adecuados, lo que puede generar una prestación del servicio misional deficiente."/>
    <s v="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
    <s v="4.  Coordinar con la Secretaría Municipal de Educación de Montería, para lograr la vinculación de los estudiantes de 11° de los colegios públicos, en la toma de medidas antropométricas de los niños y niñas atendidos en los HCB, previa capacitación por parte del ICBF-"/>
    <s v="Memorando y acta de concertación"/>
    <n v="2"/>
    <d v="2015-04-16T00:00:00"/>
    <d v="2015-04-30T00:00:00"/>
    <n v="2"/>
    <m/>
    <n v="0"/>
    <n v="0"/>
    <n v="0"/>
    <n v="2"/>
    <m/>
    <m/>
  </r>
  <r>
    <x v="283"/>
    <s v="REGIONAL CORDOBA"/>
    <x v="15"/>
    <s v="HALLAZGO 68. CORDOBA HOGARES COMUNITARIOS Y CENTROS DE DESARROLLO INTEGRAL (A)._x000a_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O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_x000a_tomas de talla y peso registradas en la valoración nutricional de cada uno de los niños y niñas, el cual reposa en la hoja de vida, sin que se realicen acciones agresivas y contundentes para la solución del problema. "/>
    <s v="Lo anterior se presenta por falta de seguimiento y monitoreo adecuados, lo que puede generar una prestación del servicio misional deficiente."/>
    <s v="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
    <s v="5.  Realizar seguimiento trimestral a los planes de intervención de los niños y niñas con índice de malnutrición."/>
    <s v="Informe de seguimiento"/>
    <n v="32"/>
    <d v="2015-04-16T00:00:00"/>
    <d v="2015-11-30T00:00:00"/>
    <n v="32.6"/>
    <m/>
    <n v="0"/>
    <n v="0"/>
    <n v="0"/>
    <n v="32.6"/>
    <m/>
    <m/>
  </r>
  <r>
    <x v="283"/>
    <s v="REGIONAL CORDOBA"/>
    <x v="15"/>
    <s v="HALLAZGO 68. CORDOBA HOGARES COMUNITARIOS Y CENTROS DE DESARROLLO INTEGRAL (A)._x000a_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O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_x000a_tomas de talla y peso registradas en la valoración nutricional de cada uno de los niños y niñas, el cual reposa en la hoja de vida, sin que se realicen acciones agresivas y contundentes para la solución del problema. "/>
    <s v="Lo anterior se presenta por falta de seguimiento y monitoreo adecuados, lo que puede generar una prestación del servicio misional deficiente."/>
    <s v="Implementar mecanismos de monitoreo, seguimiento y c ontrol que involucre las diferentes instancias comprometidas  (Nivel Regional, Centro Zonal, EAS), para garantizar el cumplimiento de coberturas y el mejoramiento de las condiciones nutricionales de los Niños y Niñas atendidos en los servicios de Primera Infancia."/>
    <s v="6.  Reportar Avance mensual de las actividades realizadas al Grupo Planeación y Sistemas."/>
    <s v="Informe de Actividades"/>
    <n v="64"/>
    <d v="2015-04-30T00:00:00"/>
    <d v="2015-11-30T00:00:00"/>
    <n v="30.6"/>
    <m/>
    <n v="0"/>
    <n v="0"/>
    <n v="0"/>
    <n v="30.6"/>
    <m/>
    <m/>
  </r>
  <r>
    <x v="284"/>
    <s v="REGIONAL CORDOBA"/>
    <x v="15"/>
    <s v="HALLAZGO 80. CORDOBA CUMPLIMIENTO PLAN DE ACCiÓN (A)_x000a_El ICBF diseñó el Plan de Acción para la vigencia 2013, el cual se ha replicado para cada una de las regionales con miras al cumplimiento de objetivos estratégicos que vienen direccionados desde el PND y Plan Indicativo Institucional._x000a_Los resultados del Plan de Acción y Tablero de Control de la Regional Córdoba, en los diferentes Macroprocesos, entre ellos Atención Integral a la Primera Infancia, en el marco de los objetivos y metas establecidas en el Plan Estratégico, reflejan un balance favorable, con el cumplimiento óptimo en la mayoría de indicadores que impactan dichos macroprocesos, excepto, en los siguientes indicadores misionales y de soporte cuyo resultados fueron &quot;crítico&quot; (en rojo) y &quot;en riesgo&quot; (en amarillo) durante la vigencia, sin intervención oportuna y efectiva. (tabla No. 38)"/>
    <s v="El mecanismo de seguimiento utilizado no se realiza de manera continua de tal forma que sea oportuno, propiciando que sólo se tenga conocimiento de estas deficiencias al final de la vigencia, afectando la prestación del servicio y atención a la población"/>
    <s v=" Implementar acciones de seguimiento continuo a los  indicadores cuyos relsultados estén en condición crítica o en riesgo, para la oportuna toma de decisiones y acciones  conducentes a la mejora de los mismos."/>
    <s v="1.  Realizar seguimiento mensual en Comité Estratégico Regional  y generar alertas oportunas,  respecto al resultado de los indicadores en estado crítico o en riesgo."/>
    <s v="Actas de Comité Estratégico Regional"/>
    <n v="9"/>
    <d v="2015-04-30T00:00:00"/>
    <d v="2015-12-31T00:00:00"/>
    <n v="35"/>
    <m/>
    <n v="0"/>
    <n v="0"/>
    <n v="0"/>
    <n v="35"/>
    <m/>
    <m/>
  </r>
  <r>
    <x v="284"/>
    <s v="REGIONAL CORDOBA"/>
    <x v="15"/>
    <s v="HALLAZGO 80. CORDOBA CUMPLIMIENTO PLAN DE ACCiÓN (A)_x000a_El ICBF diseñó el Plan de Acción para la vigencia 2013, el cual se ha replicado para cada una de las regionales con miras al cumplimiento de objetivos estratégicos que vienen direccionados desde el PND y Plan Indicativo Institucional._x000a_Los resultados del Plan de Acción y Tablero de Control de la Regional Córdoba, en los diferentes Macroprocesos, entre ellos Atención Integral a la Primera Infancia, en el marco de los objetivos y metas establecidas en el Plan Estratégico, reflejan un balance favorable, con el cumplimiento óptimo en la mayoría de indicadores que impactan dichos macroprocesos, excepto, en los siguientes indicadores misionales y de soporte cuyo resultados fueron &quot;crítico&quot; (en rojo) y &quot;en riesgo&quot; (en amarillo) durante la vigencia, sin intervención oportuna y efectiva. (tabla No. 38)"/>
    <s v="El mecanismo de seguimiento utilizado no se realiza de manera continua de tal forma que sea oportuno, propiciando que sólo se tenga conocimiento de estas deficiencias al final de la vigencia, afectando la prestación del servicio y atención a la población"/>
    <s v=" Implementar acciones de seguimiento continuo a los  indicadores cuyos relsultados estén en condición crítica o en riesgo, para la oportuna toma de decisiones y acciones  conducentes a la mejora de los mismos."/>
    <s v="2.  Realizar Seguimiento mensual en comité Estratégico Regional, a las acciones y decisiones que se asuman para mejorar la condición crítica o en riesgo de los indicadores."/>
    <s v="Actas de Comité Estratégico Regional"/>
    <n v="9"/>
    <d v="2015-04-30T00:00:00"/>
    <d v="2015-12-31T00:00:00"/>
    <n v="35"/>
    <m/>
    <n v="0"/>
    <n v="0"/>
    <n v="0"/>
    <n v="35"/>
    <m/>
    <m/>
  </r>
  <r>
    <x v="284"/>
    <s v="REGIONAL CORDOBA"/>
    <x v="15"/>
    <s v="HALLAZGO 80. CORDOBA CUMPLIMIENTO PLAN DE ACCiÓN (A)_x000a_El ICBF diseñó el Plan de Acción para la vigencia 2013, el cual se ha replicado para cada una de las regionales con miras al cumplimiento de objetivos estratégicos que vienen direccionados desde el PND y Plan Indicativo Institucional._x000a_Los resultados del Plan de Acción y Tablero de Control de la Regional Córdoba, en los diferentes Macroprocesos, entre ellos Atención Integral a la Primera Infancia, en el marco de los objetivos y metas establecidas en el Plan Estratégico, reflejan un balance favorable, con el cumplimiento óptimo en la mayoría de indicadores que impactan dichos macroprocesos, excepto, en los siguientes indicadores misionales y de soporte cuyo resultados fueron &quot;crítico&quot; (en rojo) y &quot;en riesgo&quot; (en amarillo) durante la vigencia, sin intervención oportuna y efectiva. (tabla No. 38)"/>
    <s v="El mecanismo de seguimiento utilizado no se realiza de manera continua de tal forma que sea oportuno, propiciando que sólo se tenga conocimiento de estas deficiencias al final de la vigencia, afectando la prestación del servicio y atención a la población"/>
    <s v=" Implementar acciones de seguimiento continuo a los  indicadores cuyos relsultados estén en condición crítica o en riesgo, para la oportuna toma de decisiones y acciones  conducentes a la mejora de los mismos."/>
    <s v="3.  Elaborar informes mensuales de avances de las actividades planeadas para la mejora de los indicadores."/>
    <s v="Informes de Avance"/>
    <n v="9"/>
    <d v="2015-04-30T00:00:00"/>
    <d v="2015-12-31T00:00:00"/>
    <n v="35"/>
    <m/>
    <n v="0"/>
    <n v="0"/>
    <n v="0"/>
    <n v="35"/>
    <m/>
    <m/>
  </r>
  <r>
    <x v="284"/>
    <s v="REGIONAL CORDOBA"/>
    <x v="15"/>
    <s v="HALLAZGO 80. CORDOBA CUMPLIMIENTO PLAN DE ACCiÓN (A)_x000a_El ICBF diseñó el Plan de Acción para la vigencia 2013, el cual se ha replicado para cada una de las regionales con miras al cumplimiento de objetivos estratégicos que vienen direccionados desde el PND y Plan Indicativo Institucional._x000a_Los resultados del Plan de Acción y Tablero de Control de la Regional Córdoba, en los diferentes Macroprocesos, entre ellos Atención Integral a la Primera Infancia, en el marco de los objetivos y metas establecidas en el Plan Estratégico, reflejan un balance favorable, con el cumplimiento óptimo en la mayoría de indicadores que impactan dichos macroprocesos, excepto, en los siguientes indicadores misionales y de soporte cuyo resultados fueron &quot;crítico&quot; (en rojo) y &quot;en riesgo&quot; (en amarillo) durante la vigencia, sin intervención oportuna y efectiva. (tabla No. 38)"/>
    <s v="El mecanismo de seguimiento utilizado no se realiza de manera continua de tal forma que sea oportuno, propiciando que sólo se tenga conocimiento de estas deficiencias al final de la vigencia, afectando la prestación del servicio y atención a la población"/>
    <s v=" Implementar acciones de seguimiento continuo a los  indicadores cuyos relsultados estén en condición crítica o en riesgo, para la oportuna toma de decisiones y acciones  conducentes a la mejora de los mismos."/>
    <s v="4.  Eviar memorandos de alerta sobre el resultado de indicadores, a los responsables de proceso a nivel Regional y zonal."/>
    <s v="Memorando"/>
    <n v="9"/>
    <d v="2015-04-06T00:00:00"/>
    <d v="2015-12-31T00:00:00"/>
    <n v="38.4"/>
    <m/>
    <n v="0"/>
    <n v="0"/>
    <n v="0"/>
    <n v="38.4"/>
    <m/>
    <m/>
  </r>
  <r>
    <x v="284"/>
    <s v="REGIONAL CORDOBA"/>
    <x v="15"/>
    <s v="HALLAZGO 80. CORDOBA CUMPLIMIENTO PLAN DE ACCiÓN (A)_x000a_El ICBF diseñó el Plan de Acción para la vigencia 2013, el cual se ha replicado para cada una de las regionales con miras al cumplimiento de objetivos estratégicos que vienen direccionados desde el PND y Plan Indicativo Institucional._x000a_Los resultados del Plan de Acción y Tablero de Control de la Regional Córdoba, en los diferentes Macroprocesos, entre ellos Atención Integral a la Primera Infancia, en el marco de los objetivos y metas establecidas en el Plan Estratégico, reflejan un balance favorable, con el cumplimiento óptimo en la mayoría de indicadores que impactan dichos macroprocesos, excepto, en los siguientes indicadores misionales y de soporte cuyo resultados fueron &quot;crítico&quot; (en rojo) y &quot;en riesgo&quot; (en amarillo) durante la vigencia, sin intervención oportuna y efectiva. (tabla No. 38)"/>
    <s v="El mecanismo de seguimiento utilizado no se realiza de manera continua de tal forma que sea oportuno, propiciando que sólo se tenga conocimiento de estas deficiencias al final de la vigencia, afectando la prestación del servicio y atención a la población"/>
    <s v=" Implementar acciones de seguimiento continuo a los  indicadores cuyos relsultados estén en condición crítica o en riesgo, para la oportuna toma de decisiones y acciones  conducentes a la mejora de los mismos."/>
    <s v="_x000a__x000a_5.  Reportar al Grupo Planeación y Sistemas, el avance y evidencias de las acciones adelantadas para la mejora de los indicadores._x000a_"/>
    <s v="Memorando"/>
    <n v="9"/>
    <d v="2015-04-30T00:00:00"/>
    <d v="2015-12-31T00:00:00"/>
    <n v="35"/>
    <m/>
    <n v="0"/>
    <n v="0"/>
    <n v="0"/>
    <n v="35"/>
    <m/>
    <m/>
  </r>
  <r>
    <x v="285"/>
    <s v="REGIONAL CORDOBA"/>
    <x v="15"/>
    <s v="HALLAZGO 98. CÓRDOBA. REDACCiÓN CONTRATOS (A)._x000a_Contratos de prestación de servicios profesionales en Ingeniería de Sistemas N° 23.2013.002; 23.2013.003; 23.2013.007 de 2014._x000a_En el examen de las condiciones jurídicas de la contratación por prestación de servicios profesionales efectuada en la vigencia fiscal 2013 por el ICBF, se observó el caso particular de los profesionales en Ingeniería de sistemas contratados para apoyar el normal funcionamiento de los equipos de cómputo y aplicativos de la entidad, a estos profesionales se les incluye dentro de las obligaciones contraídas la de tener actualizado el inventarío de cableado, UPS, adicionalmente, en el caso del ingeniero líder, se le otorga la potestad de firmar ordenes de salida de elementos y equipos informáticos."/>
    <s v="Esto se presenta porque la Regional no ha establecido mecanismos para retroalimentar, validar o controvertir las minutas e instrucciones para la contratación que se reciben desde el nivel nacional del ICBF, en las cuales se establecen el objeto, obligaciones  y demás cláusulas contractuales,  lo cual puede generar inconsistencias en la redacción  de los contratos."/>
    <s v="Establecer mecanismos para la retroalimentación y validación de las orientaciones o insumos del  proceso contractual que se establecen desde el nivel Nacional, con el fin de obtener  contratos mejor redactados y ajustados a la realidad de los  procesos que se adelantan en la Regional."/>
    <s v="1.   Realizar grupos de Estudio con las dependencias responsables e interesadas, para analizar las minutas e instrucciones contratación  recibidas desde el nivel nacional.    "/>
    <s v="Actas de Grupo de Estudio y/o Comité de Asesoría Contractual."/>
    <n v="4"/>
    <d v="2015-04-06T00:00:00"/>
    <d v="2015-12-31T00:00:00"/>
    <n v="38.4"/>
    <m/>
    <n v="0"/>
    <n v="0"/>
    <n v="0"/>
    <n v="38.4"/>
    <m/>
    <m/>
  </r>
  <r>
    <x v="285"/>
    <s v="REGIONAL CORDOBA"/>
    <x v="15"/>
    <s v="HALLAZGO 98. CÓRDOBA. REDACCiÓN CONTRATOS (A)._x000a_Contratos de prestación de servicios profesionales en Ingeniería de Sistemas N° 23.2013.002; 23.2013.003; 23.2013.007 de 2014._x000a_En el examen de las condiciones jurídicas de la contratación por prestación de servicios profesionales efectuada en la vigencia fiscal 2013 por el ICBF, se observó el caso particular de los profesionales en Ingeniería de sistemas contratados para apoyar el normal funcionamiento de los equipos de cómputo y aplicativos de la entidad, a estos profesionales se les incluye dentro de las obligaciones contraídas la de tener actualizado el inventarío de cableado, UPS, adicionalmente, en el caso del ingeniero líder, se le otorga la potestad de firmar ordenes de salida de elementos y equipos informáticos."/>
    <s v="Esto se presenta porque la Regional no ha establecido mecanismos para retroalimentar, validar o controvertir las minutas e instrucciones para la contratación que se reciben desde el nivel nacional del ICBF, en las cuales se establecen el objeto, obligaciones  y demás cláusulas contractuales,  lo cual puede generar inconsistencias en la redacción  de los contratos."/>
    <s v="Establecer mecanismos para la retroalimentación y validación de las orientaciones o insumos del  proceso contractual que se establecen desde el nivel Nacional, con el fin de obtener  contratos mejor redactados y ajustados a la realidad de los  procesos que se adelantan en la Regional."/>
    <s v="2.  Solicitar al nivel nacional los ajustes requeridos en las minutas preliminares, previo al desarrollo del proceso contractual."/>
    <s v="Memorandos"/>
    <n v="1"/>
    <d v="2015-04-06T00:00:00"/>
    <d v="2015-12-31T00:00:00"/>
    <n v="38.4"/>
    <m/>
    <n v="0"/>
    <n v="0"/>
    <n v="0"/>
    <n v="38.4"/>
    <m/>
    <m/>
  </r>
  <r>
    <x v="286"/>
    <s v="REGIONAL CORDOBA"/>
    <x v="15"/>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Esto se presenta por falta de mecanismos de seguimiento y monitoreo, lo que puede generar inefectividad en el trabajo e ineficacia causada por el fracaso en el logro de las metas."/>
    <s v="Implementar acciones de monitoreo y seguimiento que conduzcan al fortalecimiento de la seguridad de la oficina de Sistemas  y de la Información de la Regional Córdoba"/>
    <s v="1.  Orientar a los colaboradores pertinentes, en los Centros Zonales, para que no continuen utilizando los aplicativos que no están vigentes._x000a__x000a__x000a_"/>
    <s v="Memorandos, correos."/>
    <n v="8"/>
    <d v="2015-04-06T00:00:00"/>
    <d v="2015-10-31T00:00:00"/>
    <n v="29.7"/>
    <m/>
    <n v="0"/>
    <n v="0"/>
    <n v="0"/>
    <n v="29.7"/>
    <m/>
    <m/>
  </r>
  <r>
    <x v="286"/>
    <s v="REGIONAL CORDOBA"/>
    <x v="15"/>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Esto se presenta por falta de mecanismos de seguimiento y monitoreo, lo que puede generar inefectividad en el trabajo e ineficacia causada por el fracaso en el logro de las metas."/>
    <s v="Implementar acciones de monitoreo y seguimiento que conduzcan al fortalecimiento de la seguridad de la oficina de Sistemas  y de la Información de la Regional Córdoba"/>
    <s v="2.  Desinstalar de los equipos respectivos, los apalicativos de Protección y Servicio."/>
    <s v="Acta y/o Informe"/>
    <n v="8"/>
    <d v="2015-04-06T00:00:00"/>
    <d v="2015-04-30T00:00:00"/>
    <n v="3.4"/>
    <m/>
    <n v="0"/>
    <n v="0"/>
    <n v="0"/>
    <n v="3.4"/>
    <m/>
    <m/>
  </r>
  <r>
    <x v="286"/>
    <s v="REGIONAL CORDOBA"/>
    <x v="15"/>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Esto se presenta por falta de mecanismos de seguimiento y monitoreo, lo que puede generar inefectividad en el trabajo e ineficacia causada por el fracaso en el logro de las metas."/>
    <s v="Implementar acciones de monitoreo y seguimiento que conduzcan al fortalecimiento de la seguridad de la oficina de Sistemas  y de la Información de la Regional Córdoba"/>
    <s v="3.  Realizar campañas de salud informática con los colaboradores de los Centros Zonales, para promover y controlar el uso de los aplicativos."/>
    <s v="Informe"/>
    <n v="8"/>
    <d v="2015-04-15T00:00:00"/>
    <d v="2015-09-30T00:00:00"/>
    <n v="24"/>
    <m/>
    <n v="0"/>
    <n v="0"/>
    <n v="0"/>
    <n v="24"/>
    <m/>
    <m/>
  </r>
  <r>
    <x v="286"/>
    <s v="REGIONAL CORDOBA"/>
    <x v="15"/>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Esto se presenta por falta de mecanismos de seguimiento y monitoreo, lo que puede generar inefectividad en el trabajo e ineficacia causada por el fracaso en el logro de las metas."/>
    <s v="Implementar acciones de monitoreo y seguimiento que conduzcan al fortalecimiento de la seguridad de la oficina de Sistemas  y de la Información de la Regional Córdoba"/>
    <s v="4.  Gestionar ante la Sede Nacional del ICBF, recursos para mejorar las condiciones de seguridad de la oficina de Sistemas de la Regional y de  la información."/>
    <s v="Memorando, Correos"/>
    <n v="6"/>
    <d v="2015-04-06T00:00:00"/>
    <d v="2015-09-30T00:00:00"/>
    <n v="25.3"/>
    <m/>
    <n v="0"/>
    <n v="0"/>
    <n v="0"/>
    <n v="25.3"/>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1.  Asignar a los profesionales de Contrato del Grupo Jurídico, la revisión y organización de las carpetas contractuales conforme a la TRD."/>
    <s v="Correo electrónico"/>
    <n v="1"/>
    <d v="2015-04-01T00:00:00"/>
    <d v="2015-04-13T00:00:00"/>
    <n v="1.7"/>
    <m/>
    <n v="0"/>
    <n v="0"/>
    <n v="0"/>
    <n v="1.7"/>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2.  Elaborar lista de chequeo donde se relacionen los documentos que deben contener los expedientes contractuales de aportes, por las leyes 80 de 1993 y 1150 de 2007 y los contratos de prestación de servicios profesionales y de apoyo a la gestión.  "/>
    <s v="Correo electrónico"/>
    <n v="1"/>
    <d v="2015-04-01T00:00:00"/>
    <d v="2015-04-01T00:00:00"/>
    <n v="0"/>
    <m/>
    <n v="0"/>
    <n v="0"/>
    <n v="0"/>
    <n v="0"/>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3.  Socialización de la lista de chequeo y de la TRD de los expedientes contractuales con los abogados asignados para revisar los expedientes."/>
    <s v="Grupo de estudio"/>
    <n v="1"/>
    <d v="2015-04-15T00:00:00"/>
    <d v="2015-04-15T00:00:00"/>
    <n v="0"/>
    <m/>
    <n v="0"/>
    <n v="0"/>
    <n v="0"/>
    <n v="0"/>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4.   Revisión de los expedientes contractuales por parte de los Profesionales de Contrato del grupo Jurídico según asignación efectuada por la Coordinadora Jurídica. "/>
    <s v="Correo electrónico"/>
    <n v="891"/>
    <d v="2015-04-15T00:00:00"/>
    <d v="2015-12-31T00:00:00"/>
    <n v="37.1"/>
    <m/>
    <n v="0"/>
    <n v="0"/>
    <n v="0"/>
    <n v="37.1"/>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5.  Requerimiento a los supervisores de contratos para que completen los documentos faltantes en los expedientes revisados."/>
    <s v="Correo electrónico"/>
    <n v="45"/>
    <d v="2015-04-15T00:00:00"/>
    <d v="2015-12-31T00:00:00"/>
    <n v="37.1"/>
    <m/>
    <n v="0"/>
    <n v="0"/>
    <n v="0"/>
    <n v="37.1"/>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6.  Organización de Expedientes de acuerdo a la TRD vigente."/>
    <s v="Expedientes organizados según TRD"/>
    <n v="891"/>
    <d v="2015-04-15T00:00:00"/>
    <d v="2015-12-31T00:00:00"/>
    <n v="37.1"/>
    <m/>
    <n v="0"/>
    <n v="0"/>
    <n v="0"/>
    <n v="37.1"/>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7.  Cada abogado debe presentar informe mensual de avance de revisión y requerimientos efectuados a los supervisores de contratos para el perfeccionamiento de las carpetas."/>
    <s v="Informes de Avance"/>
    <n v="9"/>
    <d v="2015-04-30T00:00:00"/>
    <d v="2015-12-31T00:00:00"/>
    <n v="35"/>
    <m/>
    <n v="0"/>
    <n v="0"/>
    <n v="0"/>
    <n v="35"/>
    <m/>
    <m/>
  </r>
  <r>
    <x v="287"/>
    <s v="REGIONAL CORDOBA"/>
    <x v="15"/>
    <s v="HALLAZGO 120. CÓRDOBA. ORGANIZACiÓN DE DOCUMENTOS (A, OI)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de monitoreo y seguimiento conducentes a la organización y archivo de los expedientes contractuales conforme a la normatividad vigente, para prevenir la perdida y deterioro de los mismos. "/>
    <s v="8.  Presentar mensual sobre los  avances  de implementación de  las actividades, en Comité Estratégico."/>
    <s v="Acta de Comité Estratégico"/>
    <n v="9"/>
    <d v="2015-04-30T00:00:00"/>
    <d v="2015-12-31T00:00:00"/>
    <n v="35"/>
    <m/>
    <n v="0"/>
    <n v="0"/>
    <n v="0"/>
    <n v="35"/>
    <m/>
    <m/>
  </r>
  <r>
    <x v="288"/>
    <s v="CUNDINAMARCA"/>
    <x v="16"/>
    <s v="Hallazgo N° 14. Certificados de disponibilidad presupuestal anulados (A). Cundinamarca_x000a__x000a_Con base en la relación de Certificados de Disponibilidad Presupuestal suministrada por el ICBF Regional Cundinamarca, el Equipo Auditor estableció que en la vigencia fiscal 2014, se anularon los siguientes certificados de disponibilidad presupuestal: 3614, 9614, 10614, 13014, 13314, 14114, 14714, 15914, 16114, 18014, 18114, 201014, 22814, 23514 y 24414._x000a_Aunque la entidad reporta la generación de ocho (8) CDPS con el objeto: “Garantizar viáticos y gastos de viaje”, cuyo estado no es anulado sino “GENERADO”, no especifican la destinación final de los mismos."/>
    <m/>
    <s v="Generación de CDP´S por cada concepto de viáticos y gastos de viajes de acuerdo a las necesidades de ejecución de los programas misionales de la Regional._x000a_ _x000a_"/>
    <s v="1. Registrar en el objeto del CDP, modalidad y mes de ejecución del recurso."/>
    <s v=" Reporte listado generado desde el aplicativo SIIF NACIÓN mensualmente."/>
    <n v="11"/>
    <d v="2015-11-01T00:00:00"/>
    <d v="2016-09-30T00:00:00"/>
    <n v="47.7"/>
    <m/>
    <n v="0"/>
    <n v="0"/>
    <n v="0"/>
    <n v="47.7"/>
    <m/>
    <m/>
  </r>
  <r>
    <x v="288"/>
    <s v="CUNDINAMARCA"/>
    <x v="16"/>
    <s v="Hallazgo N° 14. Certificados de disponibilidad presupuestal anulados (A). Cundinamarca_x000a__x000a_Con base en la relación de Certificados de Disponibilidad Presupuestal suministrada por el ICBF Regional Cundinamarca, el Equipo Auditor estableció que en la vigencia fiscal 2014, se anularon los siguientes certificados de disponibilidad presupuestal: 3614, 9614, 10614, 13014, 13314, 14114, 14714, 15914, 16114, 18014, 18114, 201014, 22814, 23514 y 24414._x000a_Aunque la entidad reporta la generación de ocho (8) CDPS con el objeto: “Garantizar viáticos y gastos de viaje”, cuyo estado no es anulado sino “GENERADO”, no especifican la destinación final de los mismos."/>
    <m/>
    <s v="Generación CDP´S por cada concepto de viáticos y gastos de viajes de acuerdo a las necesidades de ejecución de los programas misionales de la Regional._x000a_ _x000a_"/>
    <s v="2. Generar los Registro Presupuestales RP´s con la inclusión en el objeto de:_x000a_-Número de la resolución._x000a_-Fecha de la comisión._x000a_-Destinación final._x000a__x000a_"/>
    <s v=" Reporte listado generado desde el aplicativo SIIF NACIÓN mensualmente."/>
    <n v="11"/>
    <d v="2015-11-01T00:00:00"/>
    <d v="2016-09-30T00:00:00"/>
    <n v="47.7"/>
    <m/>
    <n v="0"/>
    <n v="0"/>
    <n v="0"/>
    <n v="47.7"/>
    <m/>
    <m/>
  </r>
  <r>
    <x v="288"/>
    <s v="CUNDINAMARCA"/>
    <x v="16"/>
    <s v="Hallazgo N° 14. Certificados de disponibilidad presupuestal anulados (A). Cundinamarca_x000a__x000a_Con base en la relación de Certificados de Disponibilidad Presupuestal suministrada por el ICBF Regional Cundinamarca, el Equipo Auditor estableció que en la vigencia fiscal 2014, se anularon los siguientes certificados de disponibilidad presupuestal: 3614, 9614, 10614, 13014, 13314, 14114, 14714, 15914, 16114, 18014, 18114, 201014, 22814, 23514 y 24414._x000a_Aunque la entidad reporta la generación de ocho (8) CDPS con el objeto: “Garantizar viáticos y gastos de viaje”, cuyo estado no es anulado sino “GENERADO”, no especifican la destinación final de los mismos."/>
    <m/>
    <s v="Generaación CDP´S por cada concepto de viáticos y gastos de viajes de acuerdo a las necesidades de ejecución de los programas misionales de la Regional._x000a_ _x000a_"/>
    <s v="3. Realizar seguimiento y control de los saldos de CDP´s constituidos para el mes."/>
    <s v="Informe Resoluciones no legalizadas de viáticos &quot;Revocatorias&quot;."/>
    <n v="11"/>
    <d v="2015-11-01T00:00:00"/>
    <d v="2016-09-30T00:00:00"/>
    <n v="47.7"/>
    <m/>
    <n v="0"/>
    <n v="0"/>
    <n v="0"/>
    <n v="47.7"/>
    <m/>
    <m/>
  </r>
  <r>
    <x v="289"/>
    <s v="CUNDINAMARCA"/>
    <x v="16"/>
    <s v="Hallazgo N° 26. Gestión de Recaudo Cartera (A). Cundinamarca y Guajira_x000a__x000a_Igualmente no se lograron las metas de recuperación de cartera de conformidad con lo establecido por el Instituto Colombiano de Bienestar Familiar en el documento PR015.PA02 del 28/02/2011 Versión 6.0, procedimiento establecimiento de metas de recaudo del 3% -aportes parafiscales- para Regionales. De acuerdo con la clasificación de la cartera por edades, se estableció que el 98% del valor total de la cartera corresponde a deudas que superan los doce meses._x000a__x000a_Lo anterior ocasiona morosidad en el cobro de cartera y se perdería la  oportunidad de recuperación de recursos."/>
    <m/>
    <s v="Gestion del recaudo de la cartera de manera agil, eficaz y oportuna"/>
    <s v="1. Impulsar mensualmente los procesos (es dar tarmite a los procesos judiciales, concursales y coactivos, consistente en presentacion de memorales, radicacion de oficios, proyectar resoluciones, revisión de procesos, etc., todo aquello que conlleve a dar tramite a los procesos y llegar hasta su culminación).   "/>
    <s v="Memoriales y oficios mensualmente_x000a_"/>
    <n v="1"/>
    <d v="2015-11-01T00:00:00"/>
    <d v="2016-06-30T00:00:00"/>
    <n v="34.6"/>
    <m/>
    <n v="0"/>
    <n v="0"/>
    <n v="0"/>
    <n v="34.6"/>
    <m/>
    <m/>
  </r>
  <r>
    <x v="290"/>
    <s v="CUNDINAMARCA"/>
    <x v="16"/>
    <s v="Hallazgo N° 36. Publicación Sistema Electrónico para la Contratación Pública SECOP (A-D). Sede Nacional, Antioquia, Cundinamarca, Guaviare y Nariño _x000a__x000a_Por lo anterior, se determina hallazgo con presunta incidencia disciplinaria por el incumplimiento a lo establecido en el Artículo 19 del Decreto 1510 de 2013, norma que reglamenta el sistema de compras y contratación pública, e indica en el “Artículo 19.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_x000a_La Entidad Estatal está obligada a publicar oportunamente el aviso de convocatoria o la invitación en los Procesos de Contratación de mínima cuantía y el proyecto de pliegos de condiciones en el Secop para que los interesados en el Proceso de Contratación puedan presentar observaciones o solicitar aclaraciones en el término previsto para el efecto en el artículo 23 del presente decreto”._x000a__x000a_La Entidad no pública en el Secop la totalidad de los documentos generados con ocasión de cada uno de los procesos contractuales en su gran mayoría solo publica el contrato y la resolución de decisión de convocatoria.  "/>
    <m/>
    <s v="Registro oprtuno  de los contratos en el Sistema Electrónico de Contratación Pública SECOP, en cumplimiento de la normatividad estatal vigente._x000a_"/>
    <s v="1. Registrar los contratospe legalizados_x000a__x000a_"/>
    <s v="Reporte SECOP de Contratos Registrados"/>
    <n v="1"/>
    <d v="2015-11-01T00:00:00"/>
    <d v="2016-09-30T00:00:00"/>
    <n v="47.7"/>
    <m/>
    <n v="0"/>
    <n v="0"/>
    <n v="0"/>
    <n v="47.7"/>
    <m/>
    <m/>
  </r>
  <r>
    <x v="290"/>
    <s v="CUNDINAMARCA"/>
    <x v="16"/>
    <s v="Hallazgo N° 36. Publicación Sistema Electrónico para la Contratación Pública SECOP (A-D). Sede Nacional, Antioquia, Cundinamarca, Guaviare y Nariño _x000a__x000a_Por lo anterior, se determina hallazgo con presunta incidencia disciplinaria por el incumplimiento a lo establecido en el Artículo 19 del Decreto 1510 de 2013, norma que reglamenta el sistema de compras y contratación pública, e indica en el “Artículo 19.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_x000a_La Entidad Estatal está obligada a publicar oportunamente el aviso de convocatoria o la invitación en los Procesos de Contratación de mínima cuantía y el proyecto de pliegos de condiciones en el Secop para que los interesados en el Proceso de Contratación puedan presentar observaciones o solicitar aclaraciones en el término previsto para el efecto en el artículo 23 del presente decreto”._x000a__x000a_La Entidad no pública en el Secop la totalidad de los documentos generados con ocasión de cada uno de los procesos contractuales en su gran mayoría solo publica el contrato y la resolución de decisión de convocatoria.  "/>
    <m/>
    <s v="Registro oprtuno  de los contratos en el Sistema Electrónico de Contratación Pública SECOP, en cumplimiento de la normatividad estatal vigente._x000a_"/>
    <s v="2. Implemetar  lista de chequeo para  realizar seguimiento y control a los contratos legalizados que deben ser registrados en el SECOP."/>
    <s v="Lista de Chequeo diligenciada mensualmente "/>
    <n v="10"/>
    <d v="2015-11-01T00:00:00"/>
    <d v="2016-09-30T00:00:00"/>
    <n v="47.7"/>
    <m/>
    <n v="0"/>
    <n v="0"/>
    <n v="0"/>
    <n v="47.7"/>
    <m/>
    <m/>
  </r>
  <r>
    <x v="291"/>
    <s v="CUNDINAMARCA"/>
    <x v="16"/>
    <s v="Hallazgo N° 91. Liquidación contractual (A). Cundinamarca_x000a_A continuación se muestran los contratos que ya terminaron, y que al 28 de mayo de 2015 no habían sido liquidados dentro del plazo establecido en las cláusulas contractuales (mayor a seis meses).  Por lo anterior, se determina un hallazgo administrativo por la desatención de lo establecido en el artículo 3 de la Ley 489 de 1998."/>
    <m/>
    <s v="Liquidación de los contratos en los términos establecidos en el manual de contratacón del ICBFy normas de contratación estatal vigente."/>
    <s v="1. Elaborar mensualmente listado de verificación de los contratos que a la fecha estan pendientes por liquidar._x000a__x000a_"/>
    <s v="Listado de Contratos a Liquidar"/>
    <n v="10"/>
    <d v="2015-11-01T00:00:00"/>
    <d v="2016-09-30T00:00:00"/>
    <n v="47.7"/>
    <m/>
    <n v="0"/>
    <n v="0"/>
    <n v="0"/>
    <n v="47.7"/>
    <m/>
    <m/>
  </r>
  <r>
    <x v="291"/>
    <s v="CUNDINAMARCA"/>
    <x v="16"/>
    <s v="Hallazgo N° 91. Liquidación contractual (A). Cundinamarca_x000a_A continuación se muestran los contratos que ya terminaron, y que al 28 de mayo de 2015 no habían sido liquidados dentro del plazo establecido en las cláusulas contractuales (mayor a seis meses).  Por lo anterior, se determina un hallazgo administrativo por la desatención de lo establecido en el artículo 3 de la Ley 489 de 1998."/>
    <m/>
    <s v="Liquidación de los contratos en los términos establecidos en el manual de contratacón del ICBFy normas de contratación estatal vigente."/>
    <s v="2. Realizar la liquidación de los contratos terminados"/>
    <s v="Actas de liquidacion de los contratos firmada por los operadores "/>
    <s v="100%_x000a__x000a_"/>
    <d v="2015-11-01T00:00:00"/>
    <d v="2016-09-30T00:00:00"/>
    <n v="47.7"/>
    <m/>
    <n v="0"/>
    <n v="0"/>
    <n v="0"/>
    <n v="47.7"/>
    <m/>
    <m/>
  </r>
  <r>
    <x v="291"/>
    <s v="CUNDINAMARCA"/>
    <x v="16"/>
    <s v="Hallazgo N° 91. Liquidación contractual (A). Cundinamarca_x000a_A continuación se muestran los contratos que ya terminaron, y que al 28 de mayo de 2015 no habían sido liquidados dentro del plazo establecido en las cláusulas contractuales (mayor a seis meses).  Por lo anterior, se determina un hallazgo administrativo por la desatención de lo establecido en el artículo 3 de la Ley 489 de 1998."/>
    <m/>
    <s v="Liquidación de los contratos en los términos establecidos en el manual de contratacón del ICBFy normas de contratación estatal vigente."/>
    <s v="3. Verificar número de contratos liqauidados de acuerdo a listado de contratos a liquidar"/>
    <s v="Listado de Contratos Liquidados"/>
    <n v="10"/>
    <d v="2015-11-01T00:00:00"/>
    <d v="2016-09-30T00:00:00"/>
    <n v="47.7"/>
    <m/>
    <n v="0"/>
    <n v="0"/>
    <n v="0"/>
    <n v="47.7"/>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E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1. Realizar la liquidación oportuna de los contratos terminados"/>
    <s v="Acta de liquidacion de los contratos "/>
    <n v="1"/>
    <d v="2015-11-01T00:00:00"/>
    <d v="2016-09-30T00:00:00"/>
    <n v="47.7"/>
    <m/>
    <n v="0"/>
    <n v="0"/>
    <n v="0"/>
    <n v="47.7"/>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2 Continuar la sensibilización a través de tips alusivos al adecuado uso y ahorro del recurso hídrico                                                                                         "/>
    <s v="Tips"/>
    <n v="3"/>
    <d v="2015-11-15T00:00:00"/>
    <d v="2016-09-30T00:00:00"/>
    <n v="45.7"/>
    <m/>
    <n v="0"/>
    <n v="0"/>
    <n v="0"/>
    <n v="45.7"/>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3. Solicitar a la Sede Nacional, Dirección Administrativa - Grupo de Gestión Documental, la modificación de la meta del indicador MPA1-9 Porcentaje de Archivos de Gestión Organizados en Soporte Físico,ajustándolo a la producción real de archivo generado por la Regional.                                                                                  "/>
    <s v="Memorando                                                                                                                                                                                                                                                                                                                                                                                                                                                                                                                 "/>
    <n v="1"/>
    <d v="2015-11-01T00:00:00"/>
    <d v="2015-12-30T00:00:00"/>
    <n v="8.4"/>
    <m/>
    <n v="0"/>
    <n v="0"/>
    <n v="0"/>
    <n v="8.4"/>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4. Solicitar a la Sede Nacional personal idóneo para el manejo de los archivos en los Grupos de la Sede Regional, los Centos Zonales y la Bodega de Mosquera, con el fin de poder cumplir con los requerimientos de la Ley 594 de 2000 y demás normatividad archivística vigente.                                                                                                                                                                                                                                                                                                                                                                                                                                                                                                                                           "/>
    <s v="Memorando"/>
    <n v="1"/>
    <d v="2015-11-01T00:00:00"/>
    <d v="2015-12-31T00:00:00"/>
    <n v="8.6"/>
    <m/>
    <n v="0"/>
    <n v="0"/>
    <n v="0"/>
    <n v="8.6"/>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5. Solicitar a la Sede Nacional, el suministro de insumos para la organización de los archivos.                                                                                          "/>
    <s v="Memurando"/>
    <n v="1"/>
    <d v="2015-11-01T00:00:00"/>
    <d v="2015-12-31T00:00:00"/>
    <n v="8.6"/>
    <m/>
    <n v="0"/>
    <n v="0"/>
    <n v="0"/>
    <n v="8.6"/>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6. Sensibilizar  a los servidores públicos y contratistas de la Regional, mediante la realización de talleres, reuniones informativas en  los procesos técnicos de organización de los archivos."/>
    <s v="Actas_x000a_"/>
    <s v="19_x000a_"/>
    <d v="2016-02-01T00:00:00"/>
    <d v="2016-09-30T00:00:00"/>
    <n v="34.6"/>
    <m/>
    <n v="0"/>
    <n v="0"/>
    <n v="0"/>
    <n v="34.6"/>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7. Sensibilizar  a los servidores públicos y contratistas de la Regional, mediante tips por correo elctrónico y en carteleras, en  los procesos técnicos de organización de los archivos."/>
    <s v="Correos Electrónicos"/>
    <n v="11"/>
    <d v="2016-02-01T00:00:00"/>
    <d v="2016-09-30T00:00:00"/>
    <n v="34.6"/>
    <m/>
    <n v="0"/>
    <n v="0"/>
    <n v="0"/>
    <n v="34.6"/>
    <m/>
    <m/>
  </r>
  <r>
    <x v="292"/>
    <s v="CUNDINAMARCA"/>
    <x v="16"/>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Gestión, seguimiento y control de los procesos Gstión Contractual y Gestión Administrativa, para mejorar el rango crítico que en el que el mes de diciembre de 2014 tenian los indicadores (Consumo de Agua, Organización de Archivos y Liquidación de Contratos)._x000a__x000a__x000a_*NOTA: El macroproceso Aseguramiento a la Calidad no tiene indicadores que se midan desde la Regional en la vigencia 2015."/>
    <s v="8. Reportar resultados de indicadores"/>
    <s v="Reporte Indicadores Tablero de Control SIMEI"/>
    <n v="3"/>
    <d v="2015-10-01T00:00:00"/>
    <d v="2016-09-30T00:00:00"/>
    <n v="52.1"/>
    <m/>
    <n v="0"/>
    <n v="0"/>
    <n v="0"/>
    <n v="52.1"/>
    <m/>
    <m/>
  </r>
  <r>
    <x v="293"/>
    <s v="CUNDINAMARCA"/>
    <x v="16"/>
    <s v="Hallazgo N° 131. Sentencias y fallos judiciales en contra de la entidad (A). Sede Nacional, Cauca y Cundinamarca _x000a__x000a_El ICBF - Regional Cundinamarca no realizó las gestiones pertinentes con el fin de iniciar los procesos judiciales pertinentes en los siguientes eventos (Cuadro No. 129)."/>
    <m/>
    <s v="Gestióna de acciones judiciales para evitar  declaraciones de preescripcion de obligaciones en favor de ICBF  ."/>
    <s v="1. Verificar que procesos judiciale se encuentran pendientes por iniciar acciones judiciales en favor de ICBF ."/>
    <s v="Relación de procesos_x000a__x000a_"/>
    <n v="1"/>
    <d v="2015-11-01T00:00:00"/>
    <d v="2015-12-31T00:00:00"/>
    <n v="8.6"/>
    <m/>
    <n v="0"/>
    <n v="0"/>
    <n v="0"/>
    <n v="8.6"/>
    <m/>
    <m/>
  </r>
  <r>
    <x v="293"/>
    <s v="CUNDINAMARCA"/>
    <x v="16"/>
    <s v="Hallazgo N° 131. Sentencias y fallos judiciales en contra de la entidad (A). Sede Nacional, Cauca y Cundinamarca _x000a__x000a_El ICBF - Regional Cundinamarca no realizó las gestiones pertinentes con el fin de iniciar los procesos judiciales pertinentes en los siguientes eventos (Cuadro No. 129)."/>
    <m/>
    <s v="Gestióna de acciones judiciales para evitar  declaraciones de preescripcion de obligaciones en favor de ICBF  ."/>
    <s v="2. Elaborar y radicar demanda(s) dentro de los términos establecidos en la Ley."/>
    <s v="Demanda radicada"/>
    <n v="1"/>
    <d v="2015-11-01T00:00:00"/>
    <d v="2016-09-30T00:00:00"/>
    <n v="47.7"/>
    <m/>
    <n v="0"/>
    <n v="0"/>
    <n v="0"/>
    <n v="47.7"/>
    <m/>
    <m/>
  </r>
  <r>
    <x v="294"/>
    <s v="CUNDINAMARCA"/>
    <x v="16"/>
    <s v="Hallazgo N° 162. Bancos (A-CGN). Sede Nacional, Antioquia, Cundinamarca, Nariño, Quindío, Risaralda y Santander_x000a__x000a_Conciliaciones:  Las cuentas relacionadas en el cuadro No. 144 presentan partidas pendientes de conciliar, las cuales son mayores a tres meses."/>
    <s v="se evidencian debilidades de control y seguimiento y se genera incertidumbre sobre saldos, afectando la confiabilidad de la información."/>
    <s v="Revisión consolidada y detallada de las operaciones Financieras tanto del Nivel Nacional como de la Regional Cundinamarca de acuerdo con las bases de datos y auxiliares  generados desde el aplicativo SIIF NACIÓN de la cuenta Bancaria No. 038054094, perteneciente al Banco Davivienda para depurar y ajustar los saldos de las vigencias anteriores.  "/>
    <s v="1. Enviar a la Sede Nacional archivo de Conciliación Bancaria."/>
    <s v="Correo Electrónico."/>
    <n v="1"/>
    <d v="2015-11-01T00:00:00"/>
    <d v="2016-03-31T00:00:00"/>
    <n v="21.6"/>
    <m/>
    <n v="0"/>
    <n v="0"/>
    <n v="0"/>
    <n v="21.6"/>
    <m/>
    <m/>
  </r>
  <r>
    <x v="294"/>
    <s v="CUNDINAMARCA"/>
    <x v="16"/>
    <s v="Hallazgo N° 162. Bancos (A-CGN). Sede Nacional, Antioquia, Cundinamarca, Nariño, Quindío, Risaralda y Santander_x000a__x000a_Conciliaciones:  Las cuentas relacionadas en el cuadro No. 144 presentan partidas pendientes de conciliar, las cuales son mayores a tres meses."/>
    <s v="se evidencian debilidades de control y seguimiento y se genera incertidumbre sobre saldos, afectando la confiabilidad de la información."/>
    <s v="Revisión consolidada y detallada de las operaciones Financieras tanto del Nivel Nacional como de la Regional Cundinamarca de acuerdo con las bases de datos y auxiliares  generados desde el aplicativo SIIF NACIÓN de la cuenta Bancaria No. 038054094, perteneciente al Banco Davivienda para depurar y ajustar los saldos de las vigencias anteriores.  "/>
    <s v="2.Una vez aprobada la propuesta de ajuste por parte de la Sede Nacional. realizar los registros de ajustes contables correspondientes en la regional (comprobantes contables)."/>
    <s v="Acta con soportes para la_x000a_ propuesta de ajuste de depuración Contable."/>
    <n v="1"/>
    <d v="2015-11-01T00:00:00"/>
    <d v="2016-03-31T00:00:00"/>
    <n v="21.6"/>
    <m/>
    <n v="0"/>
    <n v="0"/>
    <n v="0"/>
    <n v="21.6"/>
    <m/>
    <m/>
  </r>
  <r>
    <x v="294"/>
    <s v="CUNDINAMARCA"/>
    <x v="16"/>
    <s v="Hallazgo N° 162. Bancos (A-CGN). Sede Nacional, Antioquia, Cundinamarca, Nariño, Quindío, Risaralda y Santander_x000a__x000a_Conciliaciones:  Las cuentas relacionadas en el cuadro No. 144 presentan partidas pendientes de conciliar, las cuales son mayores a tres meses."/>
    <s v="se evidencian debilidades de control y seguimiento y se genera incertidumbre sobre saldos, afectando la confiabilidad de la información."/>
    <s v="Revisión consolidada y detallada de las operaciones Financieras tanto del Nivel Nacional como de la Regional Cundinamarca de acuerdo con las bases de datos y auxiliares  generados desde el aplicativo SIIF NACIÓN de la cuenta Bancaria No. 038054094, perteneciente al Banco Davivienda para depurar y ajustar los saldos de las vigencias anteriores.  "/>
    <s v="3. Se realizó el ajuste de la Cuenta Bancaria N0 008200-139080 el día 30 de Abril de 2015 con número de comprobante:_x000a_N0 208565 $70.617.00_x000a_N0 209993 $41.168.957.36_x000a_No 219687 $0.08 _x000a_No 219659 $117.135.00_x000a_Valor total de la partida conciliatoria depurada $41.122.439.28"/>
    <s v="Comprobante Contable."/>
    <n v="1"/>
    <d v="2015-05-30T00:00:00"/>
    <d v="2015-05-30T00:00:00"/>
    <n v="0"/>
    <m/>
    <n v="0"/>
    <n v="0"/>
    <n v="0"/>
    <n v="0"/>
    <m/>
    <m/>
  </r>
  <r>
    <x v="295"/>
    <s v="CUNDINAMARCA"/>
    <x v="16"/>
    <s v="Hallazgo N° 164. Cajas menores (A). Cundinamarca_x000a__x000a_• Legalización Caja Menor Centro Zonal Soacha : En la carpeta Documentos de Apoyo Caja Menor Soacha no reposa registro de solicitud de reembolso en el SIIF Nación. El último y único arqueo corresponde al efectuado el 16 de julio de 2013.  Por lo anterior se incumple lo establecido por el Ministerio de Hacienda y Crédito Público en el Decreto 2768 de 2012, el cual se regula la constitución y funcionamiento de las Cajas Menores, Arts. 9,12,13,14,17.  Igualmente se incumple lo establecido por el ICBF en el documento G1 MPA1 P2 del 20/02/2014 Versión 2.0: Guía para el manejo de Caja Menor. Esta situación podría generar manipulación y pérdida de fondos._x000a__x000a_• Cancelación:  Mediante resolución 3626 del 27 de agosto de 2014, en la Regional Cundinamarca se revocaron las resoluciones de Caja Menor relacionadas en el cuadro No. 148.  En cuanto a la cancelación de las cuentas de Caja Menor revocadas mediante Resolución Nº 3626; se cerraron cuatro (4) en los Centros Zonales de: Cáqueza, Pacho, Villeta y Girardot, las demás están en proceso y por ende las cuentas corrientes están inactivas."/>
    <m/>
    <s v="Gestión para el adecuado manejo de las Cajas Menores exisitente en la Regional."/>
    <s v="1.Informar del estado actual del embargo de la Caja Menor del Centro Zonal Soacha al Grupo Juridico de la Regional. "/>
    <s v="Memorando"/>
    <n v="1"/>
    <d v="2015-11-01T00:00:00"/>
    <d v="2015-12-31T00:00:00"/>
    <n v="8.6"/>
    <m/>
    <n v="0"/>
    <n v="0"/>
    <n v="0"/>
    <n v="8.6"/>
    <m/>
    <m/>
  </r>
  <r>
    <x v="295"/>
    <s v="CUNDINAMARCA"/>
    <x v="16"/>
    <s v="Hallazgo N° 164. Cajas menores (A). Cundinamarca_x000a__x000a_• Legalización Caja Menor Centro Zonal Soacha : En la carpeta Documentos de Apoyo Caja Menor Soacha no reposa registro de solicitud de reembolso en el SIIF Nación. El último y único arqueo corresponde al efectuado el 16 de julio de 2013.  Por lo anterior se incumple lo establecido por el Ministerio de Hacienda y Crédito Público en el Decreto 2768 de 2012, el cual se regula la constitución y funcionamiento de las Cajas Menores, Arts. 9,12,13,14,17.  Igualmente se incumple lo establecido por el ICBF en el documento G1 MPA1 P2 del 20/02/2014 Versión 2.0: Guía para el manejo de Caja Menor. Esta situación podría generar manipulación y pérdida de fondos._x000a__x000a_• Cancelación:  Mediante resolución 3626 del 27 de agosto de 2014, en la Regional Cundinamarca se revocaron las resoluciones de Caja Menor relacionadas en el cuadro No. 148.  En cuanto a la cancelación de las cuentas de Caja Menor revocadas mediante Resolución Nº 3626; se cerraron cuatro (4) en los Centros Zonales de: Cáqueza, Pacho, Villeta y Girardot, las demás están en proceso y por ende las cuentas corrientes están inactivas."/>
    <m/>
    <s v="Gestión para el adecuado manejo de las Cajas Menores exisitente en la Regional."/>
    <s v="2.Seguimiento a las gestiones adelantadas por el Grupo Jurídico que muestre los avances realizados para el desembargo y cierre definitivo. "/>
    <s v="Memorando/Correos electronicos."/>
    <n v="11"/>
    <d v="2015-11-01T00:00:00"/>
    <d v="2016-09-30T00:00:00"/>
    <n v="47.7"/>
    <m/>
    <n v="0"/>
    <n v="0"/>
    <n v="0"/>
    <n v="47.7"/>
    <m/>
    <m/>
  </r>
  <r>
    <x v="295"/>
    <s v="CUNDINAMARCA"/>
    <x v="16"/>
    <s v="Hallazgo N° 164. Cajas menores (A). Cundinamarca_x000a__x000a_• Legalización Caja Menor Centro Zonal Soacha : En la carpeta Documentos de Apoyo Caja Menor Soacha no reposa registro de solicitud de reembolso en el SIIF Nación. El último y único arqueo corresponde al efectuado el 16 de julio de 2013.  Por lo anterior se incumple lo establecido por el Ministerio de Hacienda y Crédito Público en el Decreto 2768 de 2012, el cual se regula la constitución y funcionamiento de las Cajas Menores, Arts. 9,12,13,14,17.  Igualmente se incumple lo establecido por el ICBF en el documento G1 MPA1 P2 del 20/02/2014 Versión 2.0: Guía para el manejo de Caja Menor. Esta situación podría generar manipulación y pérdida de fondos._x000a__x000a_• Cancelación:  Mediante resolución 3626 del 27 de agosto de 2014, en la Regional Cundinamarca se revocaron las resoluciones de Caja Menor relacionadas en el cuadro No. 148.  En cuanto a la cancelación de las cuentas de Caja Menor revocadas mediante Resolución Nº 3626; se cerraron cuatro (4) en los Centros Zonales de: Cáqueza, Pacho, Villeta y Girardot, las demás están en proceso y por ende las cuentas corrientes están inactivas."/>
    <m/>
    <s v="Gestión para el adecuado manejo de las Cajas Menores exisitente en la Regional."/>
    <s v="3. Verificar el estado de cierre de las cuentas bancarias y generar informe:_x000a_#38524451450   -  #469469999467 _x000a_#34125303261   -  #007669998754_x000a_#468069999539 - #406069998614_x000a_#450469999038 - #356069994867."/>
    <s v="Certificación del cierre de cuentas emitidas por la entidad bancaria."/>
    <n v="8"/>
    <d v="2015-11-01T00:00:00"/>
    <d v="2016-09-30T00:00:00"/>
    <n v="47.7"/>
    <m/>
    <n v="0"/>
    <n v="0"/>
    <n v="0"/>
    <n v="47.7"/>
    <m/>
    <m/>
  </r>
  <r>
    <x v="296"/>
    <s v="CUNDINAMARCA"/>
    <x v="16"/>
    <s v="Hallazgo N° 210. Gestión Documental (A-AGN). Cundinamarca y San Andrés_x000a__x000a_Respecto a la Gestión Documental se observó que las carpetas contentivas de los documentos no tienen inventario documental y no están foliadas, incumpliendo lo establecido en la Ley 594 de 2000, artículo 4º literales a, c, d, h, i y j; así mismo, los artículos 11, 12 y 16 de la citada Ley.  Con lo anterior se dificulta la consulta de información tanto por la administración como la ciudadanía y los organismos de control, al no disponer de documentación organizada._x000a_"/>
    <m/>
    <s v="Sensibilización, seguimiento y control  para la correcta aplicación de los Procesos Técnicos en los archivos de gestión de los Grupos Regionales y Centros Zonales."/>
    <s v="1- Realizar GET para sensibilizar a los colaboradores sobre los procesos técnicos que deben aplicarse a los archivos de gestión en los Grupos Regionales y Centros Zonales.                                                                                            "/>
    <s v="Acta"/>
    <n v="19"/>
    <d v="2016-02-02T00:00:00"/>
    <d v="2016-09-30T00:00:00"/>
    <n v="34.4"/>
    <m/>
    <n v="0"/>
    <n v="0"/>
    <n v="0"/>
    <n v="34.4"/>
    <m/>
    <m/>
  </r>
  <r>
    <x v="296"/>
    <s v="CUNDINAMARCA"/>
    <x v="16"/>
    <s v="Hallazgo N° 210. Gestión Documental (A-AGN). Cundinamarca y San Andrés_x000a__x000a_Respecto a la Gestión Documental se observó que las carpetas contentivas de los documentos no tienen inventario documental y no están foliadas, incumpliendo lo establecido en la Ley 594 de 2000, artículo 4º literales a, c, d, h, i y j; así mismo, los artículos 11, 12 y 16 de la citada Ley.  Con lo anterior se dificulta la consulta de información tanto por la administración como la ciudadanía y los organismos de control, al no disponer de documentación organizada._x000a_"/>
    <m/>
    <s v="Sensibilización, seguimiento y control  para la correcta aplicación de los Procesos Técnicos en los archivos de gestión de los Grupos Regionales y Centros Zonales."/>
    <s v="2- Enviar tips recordando la aplicación de los procesos técnicos en los archivos de gestión de los Grupos Regionales y Centros Zonales.                                                                                            "/>
    <s v=" Tips"/>
    <n v="8"/>
    <d v="2016-02-02T00:00:00"/>
    <d v="2016-09-30T00:00:00"/>
    <n v="34.4"/>
    <m/>
    <n v="0"/>
    <n v="0"/>
    <n v="0"/>
    <n v="34.4"/>
    <m/>
    <m/>
  </r>
  <r>
    <x v="296"/>
    <s v="CUNDINAMARCA"/>
    <x v="16"/>
    <s v="Hallazgo N° 210. Gestión Documental (A-AGN). Cundinamarca y San Andrés_x000a__x000a_Respecto a la Gestión Documental se observó que las carpetas contentivas de los documentos no tienen inventario documental y no están foliadas, incumpliendo lo establecido en la Ley 594 de 2000, artículo 4º literales a, c, d, h, i y j; así mismo, los artículos 11, 12 y 16 de la citada Ley.  Con lo anterior se dificulta la consulta de información tanto por la administración como la ciudadanía y los organismos de control, al no disponer de documentación organizada._x000a_"/>
    <m/>
    <s v="Sensibilización, seguimiento y control  para la correcta aplicación de los Procesos Técnicos en los archivos de gestión de los Grupos Regionales y Centros Zonales."/>
    <s v="                                                                                  2- Seguimiento y Control para verificar la correcta aplicación de los procesos técnicos de gestión documental en los archvios de los Grupos Regionales y de Centros Zonales."/>
    <s v="Acta"/>
    <n v="19"/>
    <d v="2016-02-02T00:00:00"/>
    <d v="2016-09-30T00:00:00"/>
    <n v="34.4"/>
    <m/>
    <n v="0"/>
    <n v="0"/>
    <n v="0"/>
    <n v="34.4"/>
    <m/>
    <m/>
  </r>
  <r>
    <x v="297"/>
    <s v="REGIONAL CUNDINAMARCA"/>
    <x v="16"/>
    <s v="Hallazgo No. 55.    Denuncia No. 001-13-10-00-Jaime Orjuela. Bien  ocupado (A-D). La Guía  Gestión  de Bienes  G2  MPA 1 P5 versión  3.0.  del  13 de agosto  de 2013, en el numeral   5.2.1.26,   la Resolución  2200  de 2010  en el Artículo  20, numeral  8, el numeral  2 del Artículo  66 de la   Ley 75 de  1968 y el numeral  22 del Artículo  17 del  Decreto   1137  de  1999,  establecen   competencias    del  ICBF  frente   a  estos procesos,  no obstante  se evidencia:_x000a__x000a_Mediante   sentencia   del  20  de  septiembre   de  2004,   proferida   por  el  Juzgado Primero  Promiscuo  de  Familia  de Girardot,  se adjudicaron   al  ICBF  los siguientes bienes  muebles  e inmuebles:_x000a__x000a_Inmueble  carrera  8 No. 23-41/ 45 Casa Lote  MI: 307-656. Muebles  inventariados  por $5 millones._x000a__x000a_De la visita  realizada  al inmueble  y del análisis  del expediente  se evidenció  que se encuentra   ocupado  por  la persona  que  Ie colaboraba   al causante  en  las  labores domésticas,    quien   manifestó   ser   la  poseedora    del   mismo   y  haber   realizado mejoras.    Con   respecto   a   los   muebles   avaluados    en   $5.000.000,    estos   se encuentran    en   poder   de   esta   misma   señora,    quien   a   la  fecha   los   posee físicamente.    Por  otra  parte,   el  ICBF  ha  cancelado   por  concepto   de  servicios públicos,  vigilancia,   impuestos  y otros  gastos  desde  su recibo  en la vigencia  2010 hasta  el 31 de diciembre  de 2013,  $294.000,  según  certificación  expedida   por el ICBF de fecha  20 de marzo de 2014._x000a__x000a__x000a_"/>
    <s v="Lo anterior  determina   falta  de  gestión  por  parte  del  ICBF,  por  mas  de  lo años, para adelantar  acciones  administrativas,   contables  y fiscales  con el fin de ingresar los bienes  adjudicados   por decisión  judicial  al patrimonio  del ICBF,   deficiencia  esta que  ha sustraído  al Instituto  de utilizar  este bien  para el cumplimiento   de los fines misionales  del ICBF, de otra parte,  el predio  no ha ingresado  real y físicamente   al Instituto. "/>
    <s v="El Ingreso real y material del inmueble al ICBF sin ocupantes."/>
    <s v="2.Realizar el pago de la suma de $ 7,668,435,96, a la señora  Isabel Cristina Lara, de sentencia en  proceso  ejecutivo laboral,  mas $800,000 en agencias en derecho. correspondientes a la sentencia de fecha de 17 de abril de  2009. Una vez la Sede Nacional gire los recursos solicitados mediante oficio  con radicado  N° 28067 de 26 de septiembre de 2013, dirigido a  la LILIA ESPERANZA  AMADO, firmado por  FLOR DE MARIA  CAGUASANGO, se reitera  mediante  correo electronico  a Leonardo Alfonso Perez Medina, Coordinador  de Representacion Judicial, de fecha  octubre 6 de 2014, para  liquidacion  de la sentencia. "/>
    <s v="Oficios_x000a_Liquidacion de sentencia en Sede Nacional _x000a_Resolucion de Pago _x000a_Acta de Entrega del Inmueble. "/>
    <n v="6"/>
    <d v="2014-12-01T00:00:00"/>
    <d v="2016-03-31T00:00:00"/>
    <n v="69.400000000000006"/>
    <n v="3"/>
    <n v="0.5"/>
    <n v="34.700000000000003"/>
    <n v="34.700000000000003"/>
    <n v="69.400000000000006"/>
    <m/>
    <m/>
  </r>
  <r>
    <x v="298"/>
    <s v="Regional Cundinamarca"/>
    <x v="16"/>
    <s v="H10. CUNDINAMARCA. PLANEACIÓN (A)_x000a_A la verificación de los reportes de actividades de ejecución en los diferentes programas adelantados por la Regional Cundinamarca deI ICBF, se encontró que no coinciden las actividades planeadas frente a las realmente ejecutadas, lo que demuestra una falta de píaneaclón, por ende esto afecta la asignación real del presupuesto a ejecutar por cada uno de los programas, e impacta el cumplimiento de las metas previstas en el plan estratégico y en el plan de acción institucional. Fuente: Programación R. Cundinamarca 2013._x000a_• Durante la vigencia 2013 en el proyecto Asistencia a Primera Infancia se programó la atención de 87.913 usuarios, se atendieron 82.991 lo cual permite concluir que se dejaron de atender a 4.922._x000a_• En el Subproyecto Atención Integral durante la vigencia 2013, se programó la atención de 36.989 usuarios, se atendieron 33.353, lo cual permite concluir que se dejó de atender a 3.436 usuarios._x000a_• Durante la vigencia 2013 en el subproyecto Atención Modalidades_x000a_Tradicionales se programó la atención de 50.370 usuarios, se atendieron 48.970, por lo anterior permite concluir que se dejaron de atender a 1.400 usuarios._x000a_• Durante la vigencia 2013 en el proyecto Protección Acciones para Preservar y Restituir el Ejercicio Integral de los Derechos de la Niñez y la Familia se programó la atención de 224.984 usuarios, se atendieron 222.423 y se dejó de atender a 2.561._x000a_• En la vigencia 2013 en el subproyecto Apoyo y Fortalecimiento a la Familia se programó la atención de 1.639 usuarios, se atendieron 1.298 Y se dejó de atender a 341._x000a_• Durante la vigencia 2013, en el subproyecto Vulnerabilidad o Adoptabilidad, se programó la atención de, 2.679 usuarios, se atendieron 2.725 y se atendieron 46 personas más de lo planeado._x000a_• Durante la vigencia 2013 en el subproyecto Restablecimiento en la_x000a_Administración de Justicia se programó la atención de 10.195 usuarios, se atendieron 827 y se dejó de atender a 9.386.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 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_x000a_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s v=" Falta de planeaclón_x000a_ Fallas en la planeación y ejecución de los programas_x000a_ Deficiente seguimiento a la ejecución de los contratos que repercute en la calida y oportunidad del servicio ofrecido a los menores como quedó demostrado en el presente informe."/>
    <s v="Evaluación, seguimiento y control de las metas programadas con operadores , supervisores y Equipos de Trabajo de CZ acciones para lograr su cumplimiento"/>
    <s v="1. Realizar  reunión con 7 operadores del servicio del proyecto 7, correspondiente a los subproyectos de vulneravilidad o adoptabilidad y restablecimiento en la administracion de justicia, supervisores de contrato y los Defensores de Familia  de los Centros Zonales correspondientes a la jurisdiccion de la Regional Cundinamarca con el fin de dar a conocer el objeto de la modalidad para evitar futuros inconvenientes por el desconocimiento de el objeto de cada una de las modalidades contratadas y que en su momento presentaron baja ejecucion,_x000a_"/>
    <s v="Acta "/>
    <n v="3"/>
    <d v="2015-05-04T00:00:00"/>
    <d v="2015-12-19T00:00:00"/>
    <n v="32.700000000000003"/>
    <n v="2"/>
    <n v="0.66666666666666663"/>
    <n v="21.8"/>
    <n v="21.8"/>
    <n v="32.700000000000003"/>
    <s v="Se anexa acta de reunión con operadores."/>
    <m/>
  </r>
  <r>
    <x v="298"/>
    <s v="Regional Cundinamarca"/>
    <x v="16"/>
    <s v="H10. CUNDINAMARCA. PLANEACIÓN (A)_x000a_A la verificación de los reportes de actividades de ejecución en los diferentes programas adelantados por la Regional Cundinamarca deI ICBF, se encontró que no coinciden las actividades planeadas frente a las realmente ejecutadas, lo que demuestra una falta de píaneaclón, por ende esto afecta la asignación real del presupuesto a ejecutar por cada uno de los programas, e impacta el cumplimiento de las metas previstas en el plan estratégico y en el plan de acción institucional. Fuente: Programación R. Cundinamarca 2013._x000a_• Durante la vigencia 2013 en el proyecto Asistencia a Primera Infancia se programó la atención de 87.913 usuarios, se atendieron 82.991 lo cual permite concluir que se dejaron de atender a 4.922._x000a_• En el Subproyecto Atención Integral durante la vigencia 2013, se programó la atención de 36.989 usuarios, se atendieron 33.353, lo cual permite concluir que se dejó de atender a 3.436 usuarios._x000a_• Durante la vigencia 2013 en el subproyecto Atención Modalidades_x000a_Tradicionales se programó la atención de 50.370 usuarios, se atendieron 48.970, por lo anterior permite concluir que se dejaron de atender a 1.400 usuarios._x000a_• Durante la vigencia 2013 en el proyecto Protección Acciones para Preservar y Restituir el Ejercicio Integral de los Derechos de la Niñez y la Familia se programó la atención de 224.984 usuarios, se atendieron 222.423 y se dejó de atender a 2.561._x000a_• En la vigencia 2013 en el subproyecto Apoyo y Fortalecimiento a la Familia se programó la atención de 1.639 usuarios, se atendieron 1.298 Y se dejó de atender a 341._x000a_• Durante la vigencia 2013, en el subproyecto Vulnerabilidad o Adoptabilidad, se programó la atención de, 2.679 usuarios, se atendieron 2.725 y se atendieron 46 personas más de lo planeado._x000a_• Durante la vigencia 2013 en el subproyecto Restablecimiento en la_x000a_Administración de Justicia se programó la atención de 10.195 usuarios, se atendieron 827 y se dejó de atender a 9.386.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 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_x000a_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s v=" Falta de planeaclón_x000a_ Fallas en la planeación y ejecución de los programas_x000a_ Deficiente seguimiento a la ejecución de los contratos que repercute en la calida y oportunidad del servicio ofrecido a los menores como quedó demostrado en el presente informe."/>
    <s v="Evaluación, seguimiento y control de las metas programadas con operadores , supervisores y Equipos de Trabajo de CZ acciones para lograr su cumplimiento"/>
    <s v="3.Realizar monitoreo y seguimiento mensual al registro de metas sociales y financieras correspondientes al macroproceso de Gestion para la Proteccion  con el fin de verificar la ejecucuiòn  se acorde con lo programado. _x000a_ "/>
    <s v="Acta de reunion"/>
    <n v="7"/>
    <d v="2015-05-04T00:00:00"/>
    <d v="2015-12-31T00:00:00"/>
    <n v="34.4"/>
    <n v="4"/>
    <n v="0.5714285714285714"/>
    <n v="19.7"/>
    <n v="19.7"/>
    <n v="34.4"/>
    <s v="Se anexa reporte al registro mensual de metas sociales y financieras de Protección."/>
    <m/>
  </r>
  <r>
    <x v="298"/>
    <s v="Regional Cundinamarca"/>
    <x v="16"/>
    <s v="H10. CUNDINAMARCA. PLANEACIÓN (A)_x000a_A la verificación de los reportes de actividades de ejecución en los diferentes programas adelantados por la Regional Cundinamarca deI ICBF, se encontró que no coinciden las actividades planeadas frente a las realmente ejecutadas, lo que demuestra una falta de píaneaclón, por ende esto afecta la asignación real del presupuesto a ejecutar por cada uno de los programas, e impacta el cumplimiento de las metas previstas en el plan estratégico y en el plan de acción institucional. Fuente: Programación R. Cundinamarca 2013._x000a_• Durante la vigencia 2013 en el proyecto Asistencia a Primera Infancia se programó la atención de 87.913 usuarios, se atendieron 82.991 lo cual permite concluir que se dejaron de atender a 4.922._x000a_• En el Subproyecto Atención Integral durante la vigencia 2013, se programó la atención de 36.989 usuarios, se atendieron 33.353, lo cual permite concluir que se dejó de atender a 3.436 usuarios._x000a_• Durante la vigencia 2013 en el subproyecto Atención Modalidades_x000a_Tradicionales se programó la atención de 50.370 usuarios, se atendieron 48.970, por lo anterior permite concluir que se dejaron de atender a 1.400 usuarios._x000a_• Durante la vigencia 2013 en el proyecto Protección Acciones para Preservar y Restituir el Ejercicio Integral de los Derechos de la Niñez y la Familia se programó la atención de 224.984 usuarios, se atendieron 222.423 y se dejó de atender a 2.561._x000a_• En la vigencia 2013 en el subproyecto Apoyo y Fortalecimiento a la Familia se programó la atención de 1.639 usuarios, se atendieron 1.298 Y se dejó de atender a 341._x000a_• Durante la vigencia 2013, en el subproyecto Vulnerabilidad o Adoptabilidad, se programó la atención de, 2.679 usuarios, se atendieron 2.725 y se atendieron 46 personas más de lo planeado._x000a_• Durante la vigencia 2013 en el subproyecto Restablecimiento en la_x000a_Administración de Justicia se programó la atención de 10.195 usuarios, se atendieron 827 y se dejó de atender a 9.386.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 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_x000a_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s v=" Falta de planeaclón_x000a_ Fallas en la planeación y ejecución de los programas_x000a_ Deficiente seguimiento a la ejecución de los contratos que repercute en la calida y oportunidad del servicio ofrecido a los menores como quedó demostrado en el presente informe."/>
    <s v="Evaluación, seguimiento y control de las metas programadas con operadores , supervisores y Equipos de Trabajo de CZ acciones para lograr su cumplimiento"/>
    <s v="5. Realizar seguimiento cada dos meses a las listas de espera de las Unidades de Servicio en todas las modalidades de atencion de atencion a niños y niñas reportadas desde los Centros Zonales"/>
    <s v="Correo electronico_x000a_"/>
    <n v="4"/>
    <d v="2015-05-04T00:00:00"/>
    <d v="2015-11-13T00:00:00"/>
    <n v="27.6"/>
    <n v="3"/>
    <n v="0.75"/>
    <n v="20.7"/>
    <n v="20.7"/>
    <n v="27.6"/>
    <s v="MEDIANTE CORREO ELECTRONICO LA PROFESIONAL DE APOYO, LAURA XIMENA CAMARGO Y LA DRA ANA ESPERANZA PRIETO SOLICITARON EL REPORTE DE LAS LISTAS DE ESPERA CORRESPONIDNTES A LOS MESES DE JULIO Y AGOSTO, PARA REPORTAR EN EL MES DE SEPTIEMBRE SEGÚN CRONOGRAMA DE LA SEDE NACIONAL (RV Listas de espera Julio y Agosto-Dirección de Primera Infancia)"/>
    <m/>
  </r>
  <r>
    <x v="298"/>
    <s v="Regional Cundinamarca"/>
    <x v="16"/>
    <s v="H10. CUNDINAMARCA. PLANEACIÓN (A)_x000a_A la verificación de los reportes de actividades de ejecución en los diferentes programas adelantados por la Regional Cundinamarca deI ICBF, se encontró que no coinciden las actividades planeadas frente a las realmente ejecutadas, lo que demuestra una falta de píaneaclón, por ende esto afecta la asignación real del presupuesto a ejecutar por cada uno de los programas, e impacta el cumplimiento de las metas previstas en el plan estratégico y en el plan de acción institucional. Fuente: Programación R. Cundinamarca 2013._x000a_• Durante la vigencia 2013 en el proyecto Asistencia a Primera Infancia se programó la atención de 87.913 usuarios, se atendieron 82.991 lo cual permite concluir que se dejaron de atender a 4.922._x000a_• En el Subproyecto Atención Integral durante la vigencia 2013, se programó la atención de 36.989 usuarios, se atendieron 33.353, lo cual permite concluir que se dejó de atender a 3.436 usuarios._x000a_• Durante la vigencia 2013 en el subproyecto Atención Modalidades_x000a_Tradicionales se programó la atención de 50.370 usuarios, se atendieron 48.970, por lo anterior permite concluir que se dejaron de atender a 1.400 usuarios._x000a_• Durante la vigencia 2013 en el proyecto Protección Acciones para Preservar y Restituir el Ejercicio Integral de los Derechos de la Niñez y la Familia se programó la atención de 224.984 usuarios, se atendieron 222.423 y se dejó de atender a 2.561._x000a_• En la vigencia 2013 en el subproyecto Apoyo y Fortalecimiento a la Familia se programó la atención de 1.639 usuarios, se atendieron 1.298 Y se dejó de atender a 341._x000a_• Durante la vigencia 2013, en el subproyecto Vulnerabilidad o Adoptabilidad, se programó la atención de, 2.679 usuarios, se atendieron 2.725 y se atendieron 46 personas más de lo planeado._x000a_• Durante la vigencia 2013 en el subproyecto Restablecimiento en la_x000a_Administración de Justicia se programó la atención de 10.195 usuarios, se atendieron 827 y se dejó de atender a 9.386.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 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_x000a_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s v=" Falta de planeaclón_x000a_ Fallas en la planeación y ejecución de los programas_x000a_ Deficiente seguimiento a la ejecución de los contratos que repercute en la calida y oportunidad del servicio ofrecido a los menores como quedó demostrado en el presente informe."/>
    <s v="Evaluación, seguimiento y control de las metas programadas con operadores , supervisores y Equipos de Trabajo de CZ acciones para lograr su cumplimiento"/>
    <s v="6. Realizar seguimiento mensual a la cobertura de todas las modalidades de atencion a niños y niñas en aplicativo SIM._x000a_"/>
    <s v="Reporte SIM_x000a__x000a_"/>
    <n v="7"/>
    <d v="2015-05-04T00:00:00"/>
    <d v="2015-12-31T00:00:00"/>
    <n v="34.4"/>
    <n v="4"/>
    <n v="0.5714285714285714"/>
    <n v="19.7"/>
    <n v="19.7"/>
    <n v="34.4"/>
    <s v="Se envía reporte de segumiento a la ejecución de metas _x000a__x000a_MEDIANTE CORREO ELECTRONICO LA DRA MARIA DEL PILAR SALCEDO DIAZ SOLICITO JUSTIFICACION A LOS CENTROS ZONALES RESPECTO A  LA COBERTURA PRESENTADA. (Consolidado de Justificaciones Dif MSyF de May a Jul CZ Girardot; Consolidado Dif MSyF de Mayo a Julio Choconta; Consolidado Dif MSyF de Mayo a Julio Gacheta; Consolidado diferencias MSyF May a Julio Caqueza;  Consolidado justificación Dif MSyF May a Jul Villeta; Consolidado Justificación MSyF Fusagasugá; Consolidado justificación MSyF La mesa May a Jul; Consolidado justificación MSyF May a Julio Facatativa; Consolidado justificacion MSyF SanJuan de Rioseco May a Jul; Consolidado justificaciones dif MSyF May a jul Pacho; Consolidado Justificaciones MSyF May a Jul Zipaquira)"/>
    <m/>
  </r>
  <r>
    <x v="299"/>
    <s v="Regional Cundinamarca"/>
    <x v="16"/>
    <s v="H38. CAQUET Á y CUNDINAMARCA. ACTAS DE INICIO. (A)_x000a__x000a_CAQUETÁ_x000a_El ICBF Regional Caquetá, incumplió lo indicado en la cláusula segunda, numeral 2.2.2, de algunos contratos relacionado con la suscripción del acta de inicio._x000a_Se evidenció que en los contratos N°s: 273 de 2011, 275 del 2011 y 123 de 2013 no se suscribieron actas de inicio del contrato._x000a_Lo anterior por deficiencias de supervísíón y seguimiento de las obligaciones pactadas en los contratos, lo que genera incertidumbre en el inicio real de la ejecución de los contratos._x000a__x000a_CUNDINAMARCA._x000a_El Manual de funciones en la parte contractual deIICBF, precisa las obligaciones frente a los mismos. De la muestra tomada por la auditoría para la vigencia 2013, a los contratos en las diferentes modalidades, se observó que en las carpetas respectivas de los siguientes contratos no reposa el acta de inicio._x000a_- 25-18-2013-299_x000a_- 25-18-2013-266_x000a_- 25-18-2013-264_x000a_- 25-18-2013-353_x000a_- 25-18-2013-267_x000a_- 25-18..2013-237_x000a_- 25-18-2013-296_x000a_- 25-18-2013-370_x000a_- 25-18-2013-265_x000a_- 25-18-2013-240_x000a_- 25-18-2013-328_x000a_- 25-18-2013-282_x000a_- 25-18-2013-313_x000a_- 25-18-2013-301_x000a_- 25-18-2013-242_x000a_- 25-18-2013-241_x000a_- 25-18-2013-316 Y otros."/>
    <m/>
    <s v="Identificar contra primer envio de soportes requeridos por parte del supervisor y contra lista de chequeo la no existencia del Acta de Inicio, generando de esta manera por parte del Coordinador del Grupo Juridico el requerimiento al supervisor de contrato."/>
    <s v="1. identificar los contratos faltantes de acta de inicio desde la legalizacion del contrato y hasta el primer envio de soportes por parte del supervisor. "/>
    <s v="Lista de chequeo, _x000a_"/>
    <s v="100%_x000a_"/>
    <d v="2015-04-01T00:00:00"/>
    <d v="2015-12-30T00:00:00"/>
    <n v="39"/>
    <m/>
    <n v="0"/>
    <n v="0"/>
    <n v="0"/>
    <n v="39"/>
    <s v="no hay contratos faltantes de acta de inicio"/>
    <m/>
  </r>
  <r>
    <x v="299"/>
    <s v="Regional Cundinamarca"/>
    <x v="16"/>
    <s v="H38. CAQUET Á y CUNDINAMARCA. ACTAS DE INICIO. (A)_x000a__x000a_CAQUETÁ_x000a_El ICBF Regional Caquetá, incumplió lo indicado en la cláusula segunda, numeral 2.2.2, de algunos contratos relacionado con la suscripción del acta de inicio._x000a_Se evidenció que en los contratos N°s: 273 de 2011, 275 del 2011 y 123 de 2013 no se suscribieron actas de inicio del contrato._x000a_Lo anterior por deficiencias de supervísíón y seguimiento de las obligaciones pactadas en los contratos, lo que genera incertidumbre en el inicio real de la ejecución de los contratos._x000a__x000a_CUNDINAMARCA._x000a_El Manual de funciones en la parte contractual deIICBF, precisa las obligaciones frente a los mismos. De la muestra tomada por la auditoría para la vigencia 2013, a los contratos en las diferentes modalidades, se observó que en las carpetas respectivas de los siguientes contratos no reposa el acta de inicio._x000a_- 25-18-2013-299_x000a_- 25-18-2013-266_x000a_- 25-18-2013-264_x000a_- 25-18-2013-353_x000a_- 25-18-2013-267_x000a_- 25-18..2013-237_x000a_- 25-18-2013-296_x000a_- 25-18-2013-370_x000a_- 25-18-2013-265_x000a_- 25-18-2013-240_x000a_- 25-18-2013-328_x000a_- 25-18-2013-282_x000a_- 25-18-2013-313_x000a_- 25-18-2013-301_x000a_- 25-18-2013-242_x000a_- 25-18-2013-241_x000a_- 25-18-2013-316 Y otros."/>
    <m/>
    <s v="Identificar contra primer envio de soportes requeridos por parte del supervisor y contra lista de chequeo la no existencia del Acta de Inicio, generando de esta manera por parte del Coordinador del Grupo Juridico el requerimiento al supervisor de contrato."/>
    <s v="3.Elaborar Certificación donde conste que los contratos cuentan con la documentación exigida completa y su posterior consolidación_x000a_"/>
    <s v="Certificación"/>
    <n v="1"/>
    <d v="2015-05-01T00:00:00"/>
    <d v="2015-12-30T00:00:00"/>
    <n v="34.700000000000003"/>
    <m/>
    <n v="0"/>
    <n v="0"/>
    <n v="0"/>
    <n v="34.700000000000003"/>
    <m/>
    <m/>
  </r>
  <r>
    <x v="300"/>
    <s v="Regional Cundinamarca"/>
    <x v="16"/>
    <s v="H39. CAQUETÁ, CUNDINAMARCA, MAGDALENA, SANTANDER, SEDE_x000a_NACIONAL Y VALLE. SUPERVISiÓN E INTERVENTORíA (A)_x000a_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_x000a_El último parágrafO del numeral 1.2.6, del Manual de Contratación proferido por la Entidad, mediante Resolución 2690 de junio de 2012, prevé: &quot;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quot;,_x000a__x000a_CUNDINAMARCA_x000a_Se realizó análisis al contrato N°25 -18-2013-529 celebrado entre la Dirección de la Regional Cundinamarca del ICBF y la Unión Temporal Nutríalianza del programa PAE - Programa de Alimentación Escolar, en el cual el objeto del contrato era brindar un complemento alimentario a los niños y niñas y adolescentes inscritos en la matrícula oficial acorde a los lineamientos técnicos administrativos y estándares del programa de alimentación escolar aprobados mediante Resolución 6054 de diciembre de 2010 a nivel nacional a la zona 5. Se evidenció una serie de inconvenientes en la ejecución del programa PAE por parte del operador, que fueron detectados por funcionarios deIICBF, cuando ellos no eran los supervisores del programa; ya que esta función era de C&amp;M_x000a_consultores, se constató que no hay seguimiento por parte del supervisor_x000a_contratado por ende hay incumplimiento por parte de C&amp;M consultores._x000a_Por otra parte, se evidenció que en los primeros cinco meses de ejecución de este contrato y los otros del programa PAE en Cundinamarca, no aparece un informe de avance y ejecución del mismo por parte de G&amp;M consultores, incumpliendo así el objeto para lo cual fue contratado como aparece en la Cláusula Trigésima Primera: Supervisión, cuando el seguimiento era de su responsabilidad, ya que el inicio de este contrato era a partir de febrero que inicia el año escolar 2013 hasta 31 de diciembre del mismo año._x000a__x000a_ Adicionalmente se estableció que en los contratos de aporte N° 25-18-2012-964 Y N° 25-18-2012-895 celebrados entre el ICBF Regional Cundinamarca y el operador NutriAlianza, están sin liquidar a la fecha; la causal del incumplimiento de la NO líquidación, está dada por la falta de informes y documentación por parte del supervisor e Interventoría del programa PAE que en este caso es C&amp;M Consultores; la liquidación también se ve afectada por la falta de información de algunos municipios como Chocontá, Manta, Tibirita y la Gobernación de Cundinamarca. Con lo anterior se está contraviniendo lo establecido en los artículos 11 y 32 de la Ley 1150 de 2007; Ley 80 de 1993 en sus artículos 32 y 60 Yla Ley 1474 de 2011, arto83."/>
    <m/>
    <s v="Dar cumplimiento a lo establecido en el manual de contratación del ICBF y normas de contratación estatal respecto a la liquidación de contratos"/>
    <s v="2. Oficiar a cada uno de los involucrados el acta de liquidación de los contratos, para informar que fueron liquidados"/>
    <s v="Oficio"/>
    <n v="3"/>
    <d v="2015-06-01T00:00:00"/>
    <d v="2015-12-31T00:00:00"/>
    <n v="30.4"/>
    <n v="2"/>
    <n v="0.66666666666666663"/>
    <n v="20.3"/>
    <n v="20.3"/>
    <n v="30.4"/>
    <s v="MEDIANTE MEMORANDO SE INFROMA A TODOS LOS INVOLUCRADOS EN EL CONTRATO NUMERO 25-18-2012-529 QUE ESTE YA FUE LIQUIDADO.  MEDIANTE MEMORANDO SE INFROMA A TODOS LOS INVOLUCRADOS EN EL CONTRATO NUMERO 25-18-2012-895 QUE ESTE YA FUE LIQUIDADO. MEDIANTE MEMORANDO SE INFROMA A TODOS LOS INVOLUCRADOS EN EL CONTRATO NUMERO 25-18-2012- 964 QUE ESTE YA FUE LIQUIDADO."/>
    <m/>
  </r>
  <r>
    <x v="301"/>
    <s v="Regional Cundinamarca"/>
    <x v="16"/>
    <s v="H68. BOLÍVAR, CÓRDOBA, CUNDINAMARCA, NARIÑO, SANTANDER HOGARES COMUNITARIOS Y CENTROS DE DESARROLLO INTEGRAL (A)_x000a_CUNDINAMARCA_x000a_• Supervisión Contractual_x000a_La falta de supervisión del Coordinador del centro Zonal permite que haya fallas en la contratación de personal auxiliar para la atencíón de los niños y niñas. A la visita adelantada por la GGR a los operadores que tienen a cargo los hogares comunitarios, (..), se estableció que los operadores no contratan personal pero permiten que las madres comunitarias subcontratén a auxiliares de cocina y servicios generales, las cuales son pagadas con los aportes de compensación que voluntariamente dan los padres, lo cual lleva a que a estas auxiliares se les pague unas cifras por debajo de las normas laborales que rigen a los colombianos; por otra parte no están amparadas por la seguridad social en lo relacionado con riesgos laborales._x000a_• Documentación CDI La Mesa_x000a_A la visita a los siguientes hogares comunitarios (...) carecen de la debida documentación como: certificados odontológicos, certificados médicos, así mismo se evidenció que parte del personal encargado de la manipulación de alimentos, para el caso las ecónomas, no tenían el respectivo carné. (..)_x000a_La anterior situación evidencia que no se está cumpliendo la Resolución 2690 del 14 de junio de 2012 que reglamenta el manual de contratación del ICBF._x000a_• Higiene. Hogar comunitario mi casita de ensueños._x000a_En vista realizada por la Contraloría al Hogar Comunitario Grupal &quot;Mi Casita de Ensueños&quot; de Ubaté, se observó la presencia de moscas alrededor de los_x000a_alimentos y del menaje y vajilla en los que se les sirven las raciones a los niños. (Se tiene registro fotográfico de este hecho). Al preguntar por la frecuencia de las fumigaciones, informaron que se realizan cada seis meses, lapso muy espaciado, y frente a la proliferación de moscas ineficaz, ya que el ciclo de las moscas es de 21 días. (...). Con esta actuación se incumplen (...) la Norma Técnica Colombiana NTC 4595 de 2006, sobre Planeamiento y Diseño de Instalaciones y Ambientes Escolares._x000a_• Hogar Grupal Mis Primeras Creaciones, Ubaté_x000a_Se realizó visita al Hogar Grupal Mis Primeras Creaciones de Ubaté, a cargo del operador Asociación de Padres de Familia &quot;Los Elegidos&quot;, el cual tiene un contrato de aportes por $399 millones para ser ejecutado en diferentes modalidades. Se evidenció que desde el 3 de octubre, no se presta el servicio a 112 niños objeto del contrato, por problemas de alcantarillado en la casa que sirve de sede. Así mismo, se pudo observar la falta de gestión por parte de la supervisora del contrato del ICBF ya que no se pudieron verificar actuaciones tendientes a subsanar la problemática antes mencionada al ente competente, en este caso, la Alcaldía que financia el contrato de arrendamiento de la sede ni se informó de esta situación a la Dirección Regional Cundinamarca. Así mismo, tampoco se observó gestión alguna por parte del operador. Es de anotar que también hay omisión en la situación de esta problemática por parte de la Alcaldía municipal._x000a_De lo anterior, se observa incumplimiento del objeto contractual. Así mísmo, se observa falta de gestión por la supervisora del contrato, a cargo deIICBF, ya que no se evidenció, aparte de un oficio el 3 de octubre, más comunicaciones y actuaciones contundentes, exigiendo a la administración municipal pronta solución a fín de que los pequeños no se vieran afectados._x000a_Con la no prestación del servicio para estos 112 niños, hace más de 23 días, ya que el cierre se produjo el 3 de octubre y al 27 octubre de 2014 no había solución definitiva a la problemática, (....).  Así mismo se observó que no se tiene contemplado la solución de estos imprevistos, lo cual demuestra falta de .gestión por parte de! supervisor del contrato (ICBF), del operador y del municipio por ser quien contrató el arriendo de la vivienda. (...) _x000a_• CDI Rafael Pombo, Mesitas Del Colegio._x000a_Se visitó el CDI Rafael Pombo inspección La Victoria, municipio de Mesitas del Colegio que funciona desde el 18 de agosto de 2014. Tiene capacidad para 65 niños y niñas, donde se les ofrece cuatro (4) momentos de alimentación: desayuno, refrigerio, almuerzo y refrigerio._x000a_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 También se presentan inconvenientes en la conexión de la planta eléctrica, el tanque subterráneo y adicionalmente no se le ha efectuado el desenglobe del terreno y las escrituras respectivas por parte de la alcaldía de Mesitas del Colegio de acuerdo a la información aportada por la coordinadora del CDI. Por intermedio de la coordinadora se dieron a conocer los anteriores inconvenientes en la construcción del CDI al supervisor del FONADE._x000a_2006, sobre Planeamiento y Diseño de Instalaciones y Ambientes Escolares ._x000a_• Inseguridad_x000a_A la visita realizada al Hogar Grupal Mi Casita de Ensueños de Ubaté, operado por la asociación de padres de familia Los Elegidos, el cual se encuentra ubicado a las afueras del municipio, vía Carmen de Carupa, se observaron las siguientes situaciones que hacen temer por la seguridad e integridad de los menores: Se han presentado robos continuos al hogar, afectando el normal funcionamiento de este centro y a los niños que se benefician del deber misional, teniendo que cerrar por días, Así mismo se evidenció que no se ha recibido apoyo por parte del municipio ni de las autoridades competentes a las exigencias adelantadas por las madres comunitarias y padres de familia de los niños y niñas que albergan en este sitio. _x000a_Además es un sitio predilecto para las personas que consumen sustancias_x000a_alucinógenas, hecho que pone en riesgo a los pequeños que albergan el hogar._x000a_Este lugar no cuenta con seguridad a pesar que en este sitio se encuentran otras dos instituciones educativas las cuales también han sido objetivo de los_x000a_delincuentes. Se verificó la falta de gestión por parte de la coordinación del centro zonal del ICBF donde se exija a las autoridades competentes y al operador, pronta solución a la problemática actual de seguridad que afronta el hogar, solo se evidenciaron las quejas allegadas por las madres comunitarias; incumpliendo así lo establecido en los contratos de aportes en los respectivos clausulados con los operadores. De no tomar medias eficientes el operador, municipio centro zonal ICBF y policía podríamos estar frente a un riesgo inminente para la vida e integridad de los niños y niñas que van al Hogar. Con lo expuesto se incumple el artículo 34 de la Ley 1098 de 2006, Ley de Primera Infancia._x000a_• Supervisión Contractual Raciones_x000a_Durante la visita fiscal adelantada por la CGR a los Hogares Comunitarios de_x000a_Bienestar del Centro Zonal de Ubaté, en la modalidad de contratos de aporte con operadores de asociaciones; se evidenció la insuficiente gestión de control y seguimiento al cumplimiento del clausulado de dichos contratos por parte de la coordinación del centro zonal; así mismo no se está cumpliendo con las obligaciones del contratista que tienen que ser verificadas y certificadas por la coordinadora del centro zonal._x000a_De igual manera, no se está haciendo el seguimiento al suministro de las racionesa limenticias, las cuales están determinadas en el menú, pero no se verifica si a lah ora de servir el alimento la ración que se entrega es la que debidamente corresponde su peso en gramos._x000a_Por lo anterior se observa deficiencia en el seguimiento a la contratación lo que pone en riesgo el éxito de los programas que adelanta eIlCBF. Lo que evidencia incumplimiento de la resolución 2690 del 14 de junio de 2012 que reglamenta el manual de contratación deIICBF"/>
    <s v="CUNDINAMARCA (...) La falta de supervisión del Coordinador del centro Zonal permite que haya fallas en la contratación de personal auxiliar para la atencíón de los niños y niñas._x000a_Visita al Hogar Grupal Mis Primeras Creaciones de Ubatéfalta de gestión por la supervisora del contrato, a cargo deI ICBF. (...) falta de .gestión por parte de! supervisor del contrato (ICBF), del operador y del municipio por ser quien contrató el arriendo de la vivienda. Se evidencia que no hay debida planeación ni plan de contingencia para solucionar imprevistos como el relacionado.Se evidencia que no hay debida planeación ni plan de contingencia para solucionar imprevistos como el relacionado."/>
    <s v="Seguimiento y control a la ejecución al programa Hogares Comunitarios de Bienestar Familiar"/>
    <s v="1. Aplicar el instrumento de estandares de calidad a 20 Unidades de Servicio de HCB de los Centros Zonales de La mesa y Ubate una vez en el año"/>
    <s v="Acta de visita"/>
    <n v="20"/>
    <d v="2015-05-04T00:00:00"/>
    <d v="2015-12-30T00:00:00"/>
    <n v="34.299999999999997"/>
    <n v="8"/>
    <n v="0.4"/>
    <n v="13.7"/>
    <n v="13.7"/>
    <n v="34.299999999999997"/>
    <m/>
    <m/>
  </r>
  <r>
    <x v="301"/>
    <s v="Regional Cundinamarca"/>
    <x v="16"/>
    <s v="H68. BOLÍVAR, CÓRDOBA, CUNDINAMARCA, NARIÑO, SANTANDER HOGARES COMUNITARIOS Y CENTROS DE DESARROLLO INTEGRAL (A)_x000a_CUNDINAMARCA_x000a_• Supervisión Contractual_x000a_La falta de supervisión del Coordinador del centro Zonal permite que haya fallas en la contratación de personal auxiliar para la atencíón de los niños y niñas. A la visita adelantada por la GGR a los operadores que tienen a cargo los hogares comunitarios, (..), se estableció que los operadores no contratan personal pero permiten que las madres comunitarias subcontratén a auxiliares de cocina y servicios generales, las cuales son pagadas con los aportes de compensación que voluntariamente dan los padres, lo cual lleva a que a estas auxiliares se les pague unas cifras por debajo de las normas laborales que rigen a los colombianos; por otra parte no están amparadas por la seguridad social en lo relacionado con riesgos laborales._x000a_• Documentación CDI La Mesa_x000a_A la visita a los siguientes hogares comunitarios (...) carecen de la debida documentación como: certificados odontológicos, certificados médicos, así mismo se evidenció que parte del personal encargado de la manipulación de alimentos, para el caso las ecónomas, no tenían el respectivo carné. (..)_x000a_La anterior situación evidencia que no se está cumpliendo la Resolución 2690 del 14 de junio de 2012 que reglamenta el manual de contratación del ICBF._x000a_• Higiene. Hogar comunitario mi casita de ensueños._x000a_En vista realizada por la Contraloría al Hogar Comunitario Grupal &quot;Mi Casita de Ensueños&quot; de Ubaté, se observó la presencia de moscas alrededor de los_x000a_alimentos y del menaje y vajilla en los que se les sirven las raciones a los niños. (Se tiene registro fotográfico de este hecho). Al preguntar por la frecuencia de las fumigaciones, informaron que se realizan cada seis meses, lapso muy espaciado, y frente a la proliferación de moscas ineficaz, ya que el ciclo de las moscas es de 21 días. (...). Con esta actuación se incumplen (...) la Norma Técnica Colombiana NTC 4595 de 2006, sobre Planeamiento y Diseño de Instalaciones y Ambientes Escolares._x000a_• Hogar Grupal Mis Primeras Creaciones, Ubaté_x000a_Se realizó visita al Hogar Grupal Mis Primeras Creaciones de Ubaté, a cargo del operador Asociación de Padres de Familia &quot;Los Elegidos&quot;, el cual tiene un contrato de aportes por $399 millones para ser ejecutado en diferentes modalidades. Se evidenció que desde el 3 de octubre, no se presta el servicio a 112 niños objeto del contrato, por problemas de alcantarillado en la casa que sirve de sede. Así mismo, se pudo observar la falta de gestión por parte de la supervisora del contrato del ICBF ya que no se pudieron verificar actuaciones tendientes a subsanar la problemática antes mencionada al ente competente, en este caso, la Alcaldía que financia el contrato de arrendamiento de la sede ni se informó de esta situación a la Dirección Regional Cundinamarca. Así mismo, tampoco se observó gestión alguna por parte del operador. Es de anotar que también hay omisión en la situación de esta problemática por parte de la Alcaldía municipal._x000a_De lo anterior, se observa incumplimiento del objeto contractual. Así mísmo, se observa falta de gestión por la supervisora del contrato, a cargo deIICBF, ya que no se evidenció, aparte de un oficio el 3 de octubre, más comunicaciones y actuaciones contundentes, exigiendo a la administración municipal pronta solución a fín de que los pequeños no se vieran afectados._x000a_Con la no prestación del servicio para estos 112 niños, hace más de 23 días, ya que el cierre se produjo el 3 de octubre y al 27 octubre de 2014 no había solución definitiva a la problemática, (....).  Así mismo se observó que no se tiene contemplado la solución de estos imprevistos, lo cual demuestra falta de .gestión por parte de! supervisor del contrato (ICBF), del operador y del municipio por ser quien contrató el arriendo de la vivienda. (...) _x000a_• CDI Rafael Pombo, Mesitas Del Colegio._x000a_Se visitó el CDI Rafael Pombo inspección La Victoria, municipio de Mesitas del Colegio que funciona desde el 18 de agosto de 2014. Tiene capacidad para 65 niños y niñas, donde se les ofrece cuatro (4) momentos de alimentación: desayuno, refrigerio, almuerzo y refrigerio._x000a_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 También se presentan inconvenientes en la conexión de la planta eléctrica, el tanque subterráneo y adicionalmente no se le ha efectuado el desenglobe del terreno y las escrituras respectivas por parte de la alcaldía de Mesitas del Colegio de acuerdo a la información aportada por la coordinadora del CDI. Por intermedio de la coordinadora se dieron a conocer los anteriores inconvenientes en la construcción del CDI al supervisor del FONADE._x000a_2006, sobre Planeamiento y Diseño de Instalaciones y Ambientes Escolares ._x000a_• Inseguridad_x000a_A la visita realizada al Hogar Grupal Mi Casita de Ensueños de Ubaté, operado por la asociación de padres de familia Los Elegidos, el cual se encuentra ubicado a las afueras del municipio, vía Carmen de Carupa, se observaron las siguientes situaciones que hacen temer por la seguridad e integridad de los menores: Se han presentado robos continuos al hogar, afectando el normal funcionamiento de este centro y a los niños que se benefician del deber misional, teniendo que cerrar por días, Así mismo se evidenció que no se ha recibido apoyo por parte del municipio ni de las autoridades competentes a las exigencias adelantadas por las madres comunitarias y padres de familia de los niños y niñas que albergan en este sitio. _x000a_Además es un sitio predilecto para las personas que consumen sustancias_x000a_alucinógenas, hecho que pone en riesgo a los pequeños que albergan el hogar._x000a_Este lugar no cuenta con seguridad a pesar que en este sitio se encuentran otras dos instituciones educativas las cuales también han sido objetivo de los_x000a_delincuentes. Se verificó la falta de gestión por parte de la coordinación del centro zonal del ICBF donde se exija a las autoridades competentes y al operador, pronta solución a la problemática actual de seguridad que afronta el hogar, solo se evidenciaron las quejas allegadas por las madres comunitarias; incumpliendo así lo establecido en los contratos de aportes en los respectivos clausulados con los operadores. De no tomar medias eficientes el operador, municipio centro zonal ICBF y policía podríamos estar frente a un riesgo inminente para la vida e integridad de los niños y niñas que van al Hogar. Con lo expuesto se incumple el artículo 34 de la Ley 1098 de 2006, Ley de Primera Infancia._x000a_• Supervisión Contractual Raciones_x000a_Durante la visita fiscal adelantada por la CGR a los Hogares Comunitarios de_x000a_Bienestar del Centro Zonal de Ubaté, en la modalidad de contratos de aporte con operadores de asociaciones; se evidenció la insuficiente gestión de control y seguimiento al cumplimiento del clausulado de dichos contratos por parte de la coordinación del centro zonal; así mismo no se está cumpliendo con las obligaciones del contratista que tienen que ser verificadas y certificadas por la coordinadora del centro zonal._x000a_De igual manera, no se está haciendo el seguimiento al suministro de las racionesa limenticias, las cuales están determinadas en el menú, pero no se verifica si a lah ora de servir el alimento la ración que se entrega es la que debidamente corresponde su peso en gramos._x000a_Por lo anterior se observa deficiencia en el seguimiento a la contratación lo que pone en riesgo el éxito de los programas que adelanta eIlCBF. Lo que evidencia incumplimiento de la resolución 2690 del 14 de junio de 2012 que reglamenta el manual de contratación deIICBF"/>
    <s v="CUNDINAMARCA (...) La falta de supervisión del Coordinador del centro Zonal permite que haya fallas en la contratación de personal auxiliar para la atencíón de los niños y niñas._x000a_Visita al Hogar Grupal Mis Primeras Creaciones de Ubatéfalta de gestión por la supervisora del contrato, a cargo deI ICBF. (...) falta de .gestión por parte de! supervisor del contrato (ICBF), del operador y del municipio por ser quien contrató el arriendo de la vivienda. Se evidencia que no hay debida planeación ni plan de contingencia para solucionar imprevistos como el relacionado.Se evidencia que no hay debida planeación ni plan de contingencia para solucionar imprevistos como el relacionado."/>
    <s v="Seguimiento y control a la ejecución al programa Hogares Comunitarios de Bienestar Familiar"/>
    <s v="2. Realizar 20 visitas de seguimiento a fin de verificar el cumplimiento del plan de mejora de los hallazgos encontrados en la primera visita"/>
    <s v="Acta de visita"/>
    <n v="20"/>
    <d v="2015-05-04T00:00:00"/>
    <d v="2016-02-29T00:00:00"/>
    <n v="43"/>
    <m/>
    <n v="0"/>
    <n v="0"/>
    <n v="0"/>
    <n v="43"/>
    <m/>
    <m/>
  </r>
  <r>
    <x v="301"/>
    <s v="Regional Cundinamarca"/>
    <x v="16"/>
    <s v="H68. BOLÍVAR, CÓRDOBA, CUNDINAMARCA, NARIÑO, SANTANDER HOGARES COMUNITARIOS Y CENTROS DE DESARROLLO INTEGRAL (A)_x000a_CUNDINAMARCA_x000a_• Supervisión Contractual_x000a_La falta de supervisión del Coordinador del centro Zonal permite que haya fallas en la contratación de personal auxiliar para la atencíón de los niños y niñas. A la visita adelantada por la GGR a los operadores que tienen a cargo los hogares comunitarios, (..), se estableció que los operadores no contratan personal pero permiten que las madres comunitarias subcontratén a auxiliares de cocina y servicios generales, las cuales son pagadas con los aportes de compensación que voluntariamente dan los padres, lo cual lleva a que a estas auxiliares se les pague unas cifras por debajo de las normas laborales que rigen a los colombianos; por otra parte no están amparadas por la seguridad social en lo relacionado con riesgos laborales._x000a_• Documentación CDI La Mesa_x000a_A la visita a los siguientes hogares comunitarios (...) carecen de la debida documentación como: certificados odontológicos, certificados médicos, así mismo se evidenció que parte del personal encargado de la manipulación de alimentos, para el caso las ecónomas, no tenían el respectivo carné. (..)_x000a_La anterior situación evidencia que no se está cumpliendo la Resolución 2690 del 14 de junio de 2012 que reglamenta el manual de contratación del ICBF._x000a_• Higiene. Hogar comunitario mi casita de ensueños._x000a_En vista realizada por la Contraloría al Hogar Comunitario Grupal &quot;Mi Casita de Ensueños&quot; de Ubaté, se observó la presencia de moscas alrededor de los_x000a_alimentos y del menaje y vajilla en los que se les sirven las raciones a los niños. (Se tiene registro fotográfico de este hecho). Al preguntar por la frecuencia de las fumigaciones, informaron que se realizan cada seis meses, lapso muy espaciado, y frente a la proliferación de moscas ineficaz, ya que el ciclo de las moscas es de 21 días. (...). Con esta actuación se incumplen (...) la Norma Técnica Colombiana NTC 4595 de 2006, sobre Planeamiento y Diseño de Instalaciones y Ambientes Escolares._x000a_• Hogar Grupal Mis Primeras Creaciones, Ubaté_x000a_Se realizó visita al Hogar Grupal Mis Primeras Creaciones de Ubaté, a cargo del operador Asociación de Padres de Familia &quot;Los Elegidos&quot;, el cual tiene un contrato de aportes por $399 millones para ser ejecutado en diferentes modalidades. Se evidenció que desde el 3 de octubre, no se presta el servicio a 112 niños objeto del contrato, por problemas de alcantarillado en la casa que sirve de sede. Así mismo, se pudo observar la falta de gestión por parte de la supervisora del contrato del ICBF ya que no se pudieron verificar actuaciones tendientes a subsanar la problemática antes mencionada al ente competente, en este caso, la Alcaldía que financia el contrato de arrendamiento de la sede ni se informó de esta situación a la Dirección Regional Cundinamarca. Así mismo, tampoco se observó gestión alguna por parte del operador. Es de anotar que también hay omisión en la situación de esta problemática por parte de la Alcaldía municipal._x000a_De lo anterior, se observa incumplimiento del objeto contractual. Así mísmo, se observa falta de gestión por la supervisora del contrato, a cargo deIICBF, ya que no se evidenció, aparte de un oficio el 3 de octubre, más comunicaciones y actuaciones contundentes, exigiendo a la administración municipal pronta solución a fín de que los pequeños no se vieran afectados._x000a_Con la no prestación del servicio para estos 112 niños, hace más de 23 días, ya que el cierre se produjo el 3 de octubre y al 27 octubre de 2014 no había solución definitiva a la problemática, (....).  Así mismo se observó que no se tiene contemplado la solución de estos imprevistos, lo cual demuestra falta de .gestión por parte de! supervisor del contrato (ICBF), del operador y del municipio por ser quien contrató el arriendo de la vivienda. (...) _x000a_• CDI Rafael Pombo, Mesitas Del Colegio._x000a_Se visitó el CDI Rafael Pombo inspección La Victoria, municipio de Mesitas del Colegio que funciona desde el 18 de agosto de 2014. Tiene capacidad para 65 niños y niñas, donde se les ofrece cuatro (4) momentos de alimentación: desayuno, refrigerio, almuerzo y refrigerio._x000a_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 También se presentan inconvenientes en la conexión de la planta eléctrica, el tanque subterráneo y adicionalmente no se le ha efectuado el desenglobe del terreno y las escrituras respectivas por parte de la alcaldía de Mesitas del Colegio de acuerdo a la información aportada por la coordinadora del CDI. Por intermedio de la coordinadora se dieron a conocer los anteriores inconvenientes en la construcción del CDI al supervisor del FONADE._x000a_2006, sobre Planeamiento y Diseño de Instalaciones y Ambientes Escolares ._x000a_• Inseguridad_x000a_A la visita realizada al Hogar Grupal Mi Casita de Ensueños de Ubaté, operado por la asociación de padres de familia Los Elegidos, el cual se encuentra ubicado a las afueras del municipio, vía Carmen de Carupa, se observaron las siguientes situaciones que hacen temer por la seguridad e integridad de los menores: Se han presentado robos continuos al hogar, afectando el normal funcionamiento de este centro y a los niños que se benefician del deber misional, teniendo que cerrar por días, Así mismo se evidenció que no se ha recibido apoyo por parte del municipio ni de las autoridades competentes a las exigencias adelantadas por las madres comunitarias y padres de familia de los niños y niñas que albergan en este sitio. _x000a_Además es un sitio predilecto para las personas que consumen sustancias_x000a_alucinógenas, hecho que pone en riesgo a los pequeños que albergan el hogar._x000a_Este lugar no cuenta con seguridad a pesar que en este sitio se encuentran otras dos instituciones educativas las cuales también han sido objetivo de los_x000a_delincuentes. Se verificó la falta de gestión por parte de la coordinación del centro zonal del ICBF donde se exija a las autoridades competentes y al operador, pronta solución a la problemática actual de seguridad que afronta el hogar, solo se evidenciaron las quejas allegadas por las madres comunitarias; incumpliendo así lo establecido en los contratos de aportes en los respectivos clausulados con los operadores. De no tomar medias eficientes el operador, municipio centro zonal ICBF y policía podríamos estar frente a un riesgo inminente para la vida e integridad de los niños y niñas que van al Hogar. Con lo expuesto se incumple el artículo 34 de la Ley 1098 de 2006, Ley de Primera Infancia._x000a_• Supervisión Contractual Raciones_x000a_Durante la visita fiscal adelantada por la CGR a los Hogares Comunitarios de_x000a_Bienestar del Centro Zonal de Ubaté, en la modalidad de contratos de aporte con operadores de asociaciones; se evidenció la insuficiente gestión de control y seguimiento al cumplimiento del clausulado de dichos contratos por parte de la coordinación del centro zonal; así mismo no se está cumpliendo con las obligaciones del contratista que tienen que ser verificadas y certificadas por la coordinadora del centro zonal._x000a_De igual manera, no se está haciendo el seguimiento al suministro de las racionesa limenticias, las cuales están determinadas en el menú, pero no se verifica si a lah ora de servir el alimento la ración que se entrega es la que debidamente corresponde su peso en gramos._x000a_Por lo anterior se observa deficiencia en el seguimiento a la contratación lo que pone en riesgo el éxito de los programas que adelanta eIlCBF. Lo que evidencia incumplimiento de la resolución 2690 del 14 de junio de 2012 que reglamenta el manual de contratación deIICBF"/>
    <s v="CUNDINAMARCA (...) La falta de supervisión del Coordinador del centro Zonal permite que haya fallas en la contratación de personal auxiliar para la atencíón de los niños y niñas._x000a_Visita al Hogar Grupal Mis Primeras Creaciones de Ubatéfalta de gestión por la supervisora del contrato, a cargo deI ICBF. (...) falta de .gestión por parte de! supervisor del contrato (ICBF), del operador y del municipio por ser quien contrató el arriendo de la vivienda. Se evidencia que no hay debida planeación ni plan de contingencia para solucionar imprevistos como el relacionado.Se evidencia que no hay debida planeación ni plan de contingencia para solucionar imprevistos como el relacionado."/>
    <s v="Seguimiento y control a la ejecución al programa Hogares Comunitarios de Bienestar Familiar"/>
    <s v="3. Realizar 2 Grupos de Estudio y trabajo entre los meses de  junio y noviembre , con 8 EAS del Centro Zonal de Ubate y 2 EAS del Centro Zonal de La mesa  de para realizar verificacion del cumplimiento contractual_x000a_"/>
    <s v="Acta "/>
    <n v="4"/>
    <d v="2015-06-01T00:00:00"/>
    <d v="2015-12-31T00:00:00"/>
    <n v="30.4"/>
    <n v="3"/>
    <n v="0.75"/>
    <n v="22.8"/>
    <n v="22.8"/>
    <n v="30.4"/>
    <m/>
    <m/>
  </r>
  <r>
    <x v="301"/>
    <s v="Regional Cundinamarca"/>
    <x v="16"/>
    <s v="H68. BOLÍVAR, CÓRDOBA, CUNDINAMARCA, NARIÑO, SANTANDER HOGARES COMUNITARIOS Y CENTROS DE DESARROLLO INTEGRAL (A)_x000a_CUNDINAMARCA_x000a_• Supervisión Contractual_x000a_La falta de supervisión del Coordinador del centro Zonal permite que haya fallas en la contratación de personal auxiliar para la atencíón de los niños y niñas. A la visita adelantada por la GGR a los operadores que tienen a cargo los hogares comunitarios, (..), se estableció que los operadores no contratan personal pero permiten que las madres comunitarias subcontratén a auxiliares de cocina y servicios generales, las cuales son pagadas con los aportes de compensación que voluntariamente dan los padres, lo cual lleva a que a estas auxiliares se les pague unas cifras por debajo de las normas laborales que rigen a los colombianos; por otra parte no están amparadas por la seguridad social en lo relacionado con riesgos laborales._x000a_• Documentación CDI La Mesa_x000a_A la visita a los siguientes hogares comunitarios (...) carecen de la debida documentación como: certificados odontológicos, certificados médicos, así mismo se evidenció que parte del personal encargado de la manipulación de alimentos, para el caso las ecónomas, no tenían el respectivo carné. (..)_x000a_La anterior situación evidencia que no se está cumpliendo la Resolución 2690 del 14 de junio de 2012 que reglamenta el manual de contratación del ICBF._x000a_• Higiene. Hogar comunitario mi casita de ensueños._x000a_En vista realizada por la Contraloría al Hogar Comunitario Grupal &quot;Mi Casita de Ensueños&quot; de Ubaté, se observó la presencia de moscas alrededor de los_x000a_alimentos y del menaje y vajilla en los que se les sirven las raciones a los niños. (Se tiene registro fotográfico de este hecho). Al preguntar por la frecuencia de las fumigaciones, informaron que se realizan cada seis meses, lapso muy espaciado, y frente a la proliferación de moscas ineficaz, ya que el ciclo de las moscas es de 21 días. (...). Con esta actuación se incumplen (...) la Norma Técnica Colombiana NTC 4595 de 2006, sobre Planeamiento y Diseño de Instalaciones y Ambientes Escolares._x000a_• Hogar Grupal Mis Primeras Creaciones, Ubaté_x000a_Se realizó visita al Hogar Grupal Mis Primeras Creaciones de Ubaté, a cargo del operador Asociación de Padres de Familia &quot;Los Elegidos&quot;, el cual tiene un contrato de aportes por $399 millones para ser ejecutado en diferentes modalidades. Se evidenció que desde el 3 de octubre, no se presta el servicio a 112 niños objeto del contrato, por problemas de alcantarillado en la casa que sirve de sede. Así mismo, se pudo observar la falta de gestión por parte de la supervisora del contrato del ICBF ya que no se pudieron verificar actuaciones tendientes a subsanar la problemática antes mencionada al ente competente, en este caso, la Alcaldía que financia el contrato de arrendamiento de la sede ni se informó de esta situación a la Dirección Regional Cundinamarca. Así mismo, tampoco se observó gestión alguna por parte del operador. Es de anotar que también hay omisión en la situación de esta problemática por parte de la Alcaldía municipal._x000a_De lo anterior, se observa incumplimiento del objeto contractual. Así mísmo, se observa falta de gestión por la supervisora del contrato, a cargo deIICBF, ya que no se evidenció, aparte de un oficio el 3 de octubre, más comunicaciones y actuaciones contundentes, exigiendo a la administración municipal pronta solución a fín de que los pequeños no se vieran afectados._x000a_Con la no prestación del servicio para estos 112 niños, hace más de 23 días, ya que el cierre se produjo el 3 de octubre y al 27 octubre de 2014 no había solución definitiva a la problemática, (....).  Así mismo se observó que no se tiene contemplado la solución de estos imprevistos, lo cual demuestra falta de .gestión por parte de! supervisor del contrato (ICBF), del operador y del municipio por ser quien contrató el arriendo de la vivienda. (...) _x000a_• CDI Rafael Pombo, Mesitas Del Colegio._x000a_Se visitó el CDI Rafael Pombo inspección La Victoria, municipio de Mesitas del Colegio que funciona desde el 18 de agosto de 2014. Tiene capacidad para 65 niños y niñas, donde se les ofrece cuatro (4) momentos de alimentación: desayuno, refrigerio, almuerzo y refrigerio._x000a_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 También se presentan inconvenientes en la conexión de la planta eléctrica, el tanque subterráneo y adicionalmente no se le ha efectuado el desenglobe del terreno y las escrituras respectivas por parte de la alcaldía de Mesitas del Colegio de acuerdo a la información aportada por la coordinadora del CDI. Por intermedio de la coordinadora se dieron a conocer los anteriores inconvenientes en la construcción del CDI al supervisor del FONADE._x000a_2006, sobre Planeamiento y Diseño de Instalaciones y Ambientes Escolares ._x000a_• Inseguridad_x000a_A la visita realizada al Hogar Grupal Mi Casita de Ensueños de Ubaté, operado por la asociación de padres de familia Los Elegidos, el cual se encuentra ubicado a las afueras del municipio, vía Carmen de Carupa, se observaron las siguientes situaciones que hacen temer por la seguridad e integridad de los menores: Se han presentado robos continuos al hogar, afectando el normal funcionamiento de este centro y a los niños que se benefician del deber misional, teniendo que cerrar por días, Así mismo se evidenció que no se ha recibido apoyo por parte del municipio ni de las autoridades competentes a las exigencias adelantadas por las madres comunitarias y padres de familia de los niños y niñas que albergan en este sitio. _x000a_Además es un sitio predilecto para las personas que consumen sustancias_x000a_alucinógenas, hecho que pone en riesgo a los pequeños que albergan el hogar._x000a_Este lugar no cuenta con seguridad a pesar que en este sitio se encuentran otras dos instituciones educativas las cuales también han sido objetivo de los_x000a_delincuentes. Se verificó la falta de gestión por parte de la coordinación del centro zonal del ICBF donde se exija a las autoridades competentes y al operador, pronta solución a la problemática actual de seguridad que afronta el hogar, solo se evidenciaron las quejas allegadas por las madres comunitarias; incumpliendo así lo establecido en los contratos de aportes en los respectivos clausulados con los operadores. De no tomar medias eficientes el operador, municipio centro zonal ICBF y policía podríamos estar frente a un riesgo inminente para la vida e integridad de los niños y niñas que van al Hogar. Con lo expuesto se incumple el artículo 34 de la Ley 1098 de 2006, Ley de Primera Infancia._x000a_• Supervisión Contractual Raciones_x000a_Durante la visita fiscal adelantada por la CGR a los Hogares Comunitarios de_x000a_Bienestar del Centro Zonal de Ubaté, en la modalidad de contratos de aporte con operadores de asociaciones; se evidenció la insuficiente gestión de control y seguimiento al cumplimiento del clausulado de dichos contratos por parte de la coordinación del centro zonal; así mismo no se está cumpliendo con las obligaciones del contratista que tienen que ser verificadas y certificadas por la coordinadora del centro zonal._x000a_De igual manera, no se está haciendo el seguimiento al suministro de las racionesa limenticias, las cuales están determinadas en el menú, pero no se verifica si a lah ora de servir el alimento la ración que se entrega es la que debidamente corresponde su peso en gramos._x000a_Por lo anterior se observa deficiencia en el seguimiento a la contratación lo que pone en riesgo el éxito de los programas que adelanta eIlCBF. Lo que evidencia incumplimiento de la resolución 2690 del 14 de junio de 2012 que reglamenta el manual de contratación deIICBF"/>
    <s v="CUNDINAMARCA (...) La falta de supervisión del Coordinador del centro Zonal permite que haya fallas en la contratación de personal auxiliar para la atencíón de los niños y niñas._x000a_Visita al Hogar Grupal Mis Primeras Creaciones de Ubatéfalta de gestión por la supervisora del contrato, a cargo deI ICBF. (...) falta de .gestión por parte de! supervisor del contrato (ICBF), del operador y del municipio por ser quien contrató el arriendo de la vivienda. Se evidencia que no hay debida planeación ni plan de contingencia para solucionar imprevistos como el relacionado.Se evidencia que no hay debida planeación ni plan de contingencia para solucionar imprevistos como el relacionado."/>
    <s v="Seguimiento y control a la ejecución al programa Hogares Comunitarios de Bienestar Familiar"/>
    <s v="5. Realizar acompañamiento a un Grupo de estudio y trabajo por cada una de Entidades Administradoras del Servicio de modalidad tradicional de los Centros Zonales de La mesa y Ubate a las madres comunitarias con el fin de socializar los siguientes documentos:  Lineamientos Técnico Administrativo y Operativo Hogares comunitarios, Guia # 7 &quot;Orientaciones para la prevencion y atencion de accidentes y situaciones de emergencia&quot; y la cartilla &quot;consejos para prevenir y evitar accidentes y peligros a los niños&quot; _x000a_"/>
    <s v="Acta"/>
    <n v="10"/>
    <d v="2015-06-01T00:00:00"/>
    <d v="2015-12-30T00:00:00"/>
    <n v="30.3"/>
    <n v="5"/>
    <n v="0.5"/>
    <n v="15.2"/>
    <n v="15.2"/>
    <n v="30.3"/>
    <m/>
    <m/>
  </r>
  <r>
    <x v="301"/>
    <s v="Regional Cundinamarca"/>
    <x v="16"/>
    <s v="H68. BOLÍVAR, CÓRDOBA, CUNDINAMARCA, NARIÑO, SANTANDER HOGARES COMUNITARIOS Y CENTROS DE DESARROLLO INTEGRAL (A)_x000a_CUNDINAMARCA_x000a_• Supervisión Contractual_x000a_La falta de supervisión del Coordinador del centro Zonal permite que haya fallas en la contratación de personal auxiliar para la atencíón de los niños y niñas. A la visita adelantada por la GGR a los operadores que tienen a cargo los hogares comunitarios, (..), se estableció que los operadores no contratan personal pero permiten que las madres comunitarias subcontratén a auxiliares de cocina y servicios generales, las cuales son pagadas con los aportes de compensación que voluntariamente dan los padres, lo cual lleva a que a estas auxiliares se les pague unas cifras por debajo de las normas laborales que rigen a los colombianos; por otra parte no están amparadas por la seguridad social en lo relacionado con riesgos laborales._x000a_• Documentación CDI La Mesa_x000a_A la visita a los siguientes hogares comunitarios (...) carecen de la debida documentación como: certificados odontológicos, certificados médicos, así mismo se evidenció que parte del personal encargado de la manipulación de alimentos, para el caso las ecónomas, no tenían el respectivo carné. (..)_x000a_La anterior situación evidencia que no se está cumpliendo la Resolución 2690 del 14 de junio de 2012 que reglamenta el manual de contratación del ICBF._x000a_• Higiene. Hogar comunitario mi casita de ensueños._x000a_En vista realizada por la Contraloría al Hogar Comunitario Grupal &quot;Mi Casita de Ensueños&quot; de Ubaté, se observó la presencia de moscas alrededor de los_x000a_alimentos y del menaje y vajilla en los que se les sirven las raciones a los niños. (Se tiene registro fotográfico de este hecho). Al preguntar por la frecuencia de las fumigaciones, informaron que se realizan cada seis meses, lapso muy espaciado, y frente a la proliferación de moscas ineficaz, ya que el ciclo de las moscas es de 21 días. (...). Con esta actuación se incumplen (...) la Norma Técnica Colombiana NTC 4595 de 2006, sobre Planeamiento y Diseño de Instalaciones y Ambientes Escolares._x000a_• Hogar Grupal Mis Primeras Creaciones, Ubaté_x000a_Se realizó visita al Hogar Grupal Mis Primeras Creaciones de Ubaté, a cargo del operador Asociación de Padres de Familia &quot;Los Elegidos&quot;, el cual tiene un contrato de aportes por $399 millones para ser ejecutado en diferentes modalidades. Se evidenció que desde el 3 de octubre, no se presta el servicio a 112 niños objeto del contrato, por problemas de alcantarillado en la casa que sirve de sede. Así mismo, se pudo observar la falta de gestión por parte de la supervisora del contrato del ICBF ya que no se pudieron verificar actuaciones tendientes a subsanar la problemática antes mencionada al ente competente, en este caso, la Alcaldía que financia el contrato de arrendamiento de la sede ni se informó de esta situación a la Dirección Regional Cundinamarca. Así mismo, tampoco se observó gestión alguna por parte del operador. Es de anotar que también hay omisión en la situación de esta problemática por parte de la Alcaldía municipal._x000a_De lo anterior, se observa incumplimiento del objeto contractual. Así mísmo, se observa falta de gestión por la supervisora del contrato, a cargo deIICBF, ya que no se evidenció, aparte de un oficio el 3 de octubre, más comunicaciones y actuaciones contundentes, exigiendo a la administración municipal pronta solución a fín de que los pequeños no se vieran afectados._x000a_Con la no prestación del servicio para estos 112 niños, hace más de 23 días, ya que el cierre se produjo el 3 de octubre y al 27 octubre de 2014 no había solución definitiva a la problemática, (....).  Así mismo se observó que no se tiene contemplado la solución de estos imprevistos, lo cual demuestra falta de .gestión por parte de! supervisor del contrato (ICBF), del operador y del municipio por ser quien contrató el arriendo de la vivienda. (...) _x000a_• CDI Rafael Pombo, Mesitas Del Colegio._x000a_Se visitó el CDI Rafael Pombo inspección La Victoria, municipio de Mesitas del Colegio que funciona desde el 18 de agosto de 2014. Tiene capacidad para 65 niños y niñas, donde se les ofrece cuatro (4) momentos de alimentación: desayuno, refrigerio, almuerzo y refrigerio._x000a_En las instalaciones se evidenciaron fallas en la construcción que pueden acarrear problemas de salud en los niños como es: una caja principal de inspección, la cual no tiene la pendiente y cañuela adecuadas para el recorrido de las excretas produciendo olores nauseabundos; adicionalmente, se rebozaron algunas canales de aguas lluvias y se filtra agua por el buitrón de la cocina. También se presentan inconvenientes en la conexión de la planta eléctrica, el tanque subterráneo y adicionalmente no se le ha efectuado el desenglobe del terreno y las escrituras respectivas por parte de la alcaldía de Mesitas del Colegio de acuerdo a la información aportada por la coordinadora del CDI. Por intermedio de la coordinadora se dieron a conocer los anteriores inconvenientes en la construcción del CDI al supervisor del FONADE._x000a_2006, sobre Planeamiento y Diseño de Instalaciones y Ambientes Escolares ._x000a_• Inseguridad_x000a_A la visita realizada al Hogar Grupal Mi Casita de Ensueños de Ubaté, operado por la asociación de padres de familia Los Elegidos, el cual se encuentra ubicado a las afueras del municipio, vía Carmen de Carupa, se observaron las siguientes situaciones que hacen temer por la seguridad e integridad de los menores: Se han presentado robos continuos al hogar, afectando el normal funcionamiento de este centro y a los niños que se benefician del deber misional, teniendo que cerrar por días, Así mismo se evidenció que no se ha recibido apoyo por parte del municipio ni de las autoridades competentes a las exigencias adelantadas por las madres comunitarias y padres de familia de los niños y niñas que albergan en este sitio. _x000a_Además es un sitio predilecto para las personas que consumen sustancias_x000a_alucinógenas, hecho que pone en riesgo a los pequeños que albergan el hogar._x000a_Este lugar no cuenta con seguridad a pesar que en este sitio se encuentran otras dos instituciones educativas las cuales también han sido objetivo de los_x000a_delincuentes. Se verificó la falta de gestión por parte de la coordinación del centro zonal del ICBF donde se exija a las autoridades competentes y al operador, pronta solución a la problemática actual de seguridad que afronta el hogar, solo se evidenciaron las quejas allegadas por las madres comunitarias; incumpliendo así lo establecido en los contratos de aportes en los respectivos clausulados con los operadores. De no tomar medias eficientes el operador, municipio centro zonal ICBF y policía podríamos estar frente a un riesgo inminente para la vida e integridad de los niños y niñas que van al Hogar. Con lo expuesto se incumple el artículo 34 de la Ley 1098 de 2006, Ley de Primera Infancia._x000a_• Supervisión Contractual Raciones_x000a_Durante la visita fiscal adelantada por la CGR a los Hogares Comunitarios de_x000a_Bienestar del Centro Zonal de Ubaté, en la modalidad de contratos de aporte con operadores de asociaciones; se evidenció la insuficiente gestión de control y seguimiento al cumplimiento del clausulado de dichos contratos por parte de la coordinación del centro zonal; así mismo no se está cumpliendo con las obligaciones del contratista que tienen que ser verificadas y certificadas por la coordinadora del centro zonal._x000a_De igual manera, no se está haciendo el seguimiento al suministro de las racionesa limenticias, las cuales están determinadas en el menú, pero no se verifica si a lah ora de servir el alimento la ración que se entrega es la que debidamente corresponde su peso en gramos._x000a_Por lo anterior se observa deficiencia en el seguimiento a la contratación lo que pone en riesgo el éxito de los programas que adelanta eIlCBF. Lo que evidencia incumplimiento de la resolución 2690 del 14 de junio de 2012 que reglamenta el manual de contratación deIICBF"/>
    <s v="CUNDINAMARCA (...) La falta de supervisión del Coordinador del centro Zonal permite que haya fallas en la contratación de personal auxiliar para la atencíón de los niños y niñas._x000a_Visita al Hogar Grupal Mis Primeras Creaciones de Ubatéfalta de gestión por la supervisora del contrato, a cargo deI ICBF. (...) falta de .gestión por parte de! supervisor del contrato (ICBF), del operador y del municipio por ser quien contrató el arriendo de la vivienda. Se evidencia que no hay debida planeación ni plan de contingencia para solucionar imprevistos como el relacionado.Se evidencia que no hay debida planeación ni plan de contingencia para solucionar imprevistos como el relacionado."/>
    <s v="Seguimiento y control a la ejecución al programa Hogares Comunitarios de Bienestar Familiar"/>
    <s v="7. Reiterar a las 10 administraciones municipales de la jurisdiccion del Centro Zonal de Ubate y a las 8 administraciones municipales de la jurisdiccion del Centro Zonal de La mesa la corresponsabilidad que tienen en la garantia de los derechos de los niños  y niñas beneficiarios de los programas de Primera Infancia, especificamente respecto a las situaciones de emergencia e imprevistos presentadas en los HCB. _x000a__x000a_"/>
    <s v="Oficio"/>
    <n v="18"/>
    <d v="2015-05-04T00:00:00"/>
    <d v="2015-11-30T00:00:00"/>
    <n v="30"/>
    <n v="14"/>
    <n v="0.77777777777777779"/>
    <n v="23.3"/>
    <n v="23.3"/>
    <n v="30"/>
    <m/>
    <m/>
  </r>
  <r>
    <x v="302"/>
    <s v="Regional Cundinamarca"/>
    <x v="16"/>
    <s v="H69. CUNDINAMARCA. SUPERVISiÓN CONTRACTUAL (A,D)_x000a_Durante la visita fiscal adelantada por la CGR a los Hogares Comunitarios de Bienestar del Centro Zonal de Ubaté y adscritos, para los cuales contrato el Instituto en la modalidad de contratos de aporte con operadores de. asociaciones,  se evidenció la 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 las cuales están determinadas en el menú, pero nadie verifica si a la hora de servir el alimento la ración que se entrega es la que debidamente corresponde su peso en gramos._x000a_Por lo anterior, se observa deficiencia en el seguimiento a la contratación lo que pone en riesgo el éxito de los programas que adelanta eIICBF. Con esta omisión se incumplen la Ley 734 de 2002, Código Unico Disciplinario, artículo 34, numeral 2; la Ley 80 de 1993, art. 32 y la Ley 1474 de 2011, arto83. Hallazgo con presunta incidencia disciplinaria de conformidad con lo previsto en la Ley 734 de 2002."/>
    <s v="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_x000a_Deficiencia en el seguimiento a la contratación lo que pone en riesgo el éxito de los programas que adelanta eI ICBF"/>
    <s v="Seguimiento y control a la ejecución al programa Hogares Comunitarios de Bienestar Familiar en cumplimiento de los lineamientos para esta modalidad."/>
    <s v="1. Aplicar el instrumento de estandares de calidad a 10 Unidades de Servicio de HCB del Centro Zonal de Ubate una vez en el año"/>
    <s v="Acta de visita"/>
    <n v="10"/>
    <d v="2015-05-04T00:00:00"/>
    <d v="2015-12-30T00:00:00"/>
    <n v="34.299999999999997"/>
    <m/>
    <n v="0"/>
    <n v="0"/>
    <n v="0"/>
    <n v="34.299999999999997"/>
    <m/>
    <m/>
  </r>
  <r>
    <x v="302"/>
    <s v="Regional Cundinamarca"/>
    <x v="16"/>
    <s v="H69. CUNDINAMARCA. SUPERVISiÓN CONTRACTUAL (A,D)_x000a_Durante la visita fiscal adelantada por la CGR a los Hogares Comunitarios de Bienestar del Centro Zonal de Ubaté y adscritos, para los cuales contrato el Instituto en la modalidad de contratos de aporte con operadores de. asociaciones,  se evidenció la 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 las cuales están determinadas en el menú, pero nadie verifica si a la hora de servir el alimento la ración que se entrega es la que debidamente corresponde su peso en gramos._x000a_Por lo anterior, se observa deficiencia en el seguimiento a la contratación lo que pone en riesgo el éxito de los programas que adelanta eIICBF. Con esta omisión se incumplen la Ley 734 de 2002, Código Unico Disciplinario, artículo 34, numeral 2; la Ley 80 de 1993, art. 32 y la Ley 1474 de 2011, arto83. Hallazgo con presunta incidencia disciplinaria de conformidad con lo previsto en la Ley 734 de 2002."/>
    <s v="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_x000a_Deficiencia en el seguimiento a la contratación lo que pone en riesgo el éxito de los programas que adelanta eI ICBF"/>
    <s v="Seguimiento y control a la ejecución al programa Hogares Comunitarios de Bienestar Familiar"/>
    <s v="2. Realizar 10 visitas de seguimiento a fin de verificar el cumplimiento del plan de mejora de los hallazgos encontrados en la primera visita"/>
    <s v="Acta de visita"/>
    <n v="10"/>
    <d v="2015-05-04T00:00:00"/>
    <d v="2016-02-29T00:00:00"/>
    <n v="43"/>
    <m/>
    <n v="0"/>
    <n v="0"/>
    <n v="0"/>
    <n v="43"/>
    <m/>
    <m/>
  </r>
  <r>
    <x v="302"/>
    <s v="Regional Cundinamarca"/>
    <x v="16"/>
    <s v="H69. CUNDINAMARCA. SUPERVISiÓN CONTRACTUAL (A,D)_x000a_Durante la visita fiscal adelantada por la CGR a los Hogares Comunitarios de Bienestar del Centro Zonal de Ubaté y adscritos, para los cuales contrato el Instituto en la modalidad de contratos de aporte con operadores de. asociaciones,  se evidenció la 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 las cuales están determinadas en el menú, pero nadie verifica si a la hora de servir el alimento la ración que se entrega es la que debidamente corresponde su peso en gramos._x000a_Por lo anterior, se observa deficiencia en el seguimiento a la contratación lo que pone en riesgo el éxito de los programas que adelanta eIICBF. Con esta omisión se incumplen la Ley 734 de 2002, Código Unico Disciplinario, artículo 34, numeral 2; la Ley 80 de 1993, art. 32 y la Ley 1474 de 2011, arto83. Hallazgo con presunta incidencia disciplinaria de conformidad con lo previsto en la Ley 734 de 2002."/>
    <s v="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_x000a_Deficiencia en el seguimiento a la contratación lo que pone en riesgo el éxito de los programas que adelanta eI ICBF"/>
    <s v="Seguimiento y control a la ejecución al programa Hogares Comunitarios de Bienestar Familiar"/>
    <s v="3. Realizar 2 Grupos de Estudio y trabajo entre los meses de junio y noviembre , con 8 EAS del Centro Zonal de Ubate para realizar verificacion del cumplimiento contractual_x000a__x000a_"/>
    <s v="Acta "/>
    <n v="2"/>
    <d v="2015-06-01T00:00:00"/>
    <d v="2015-12-31T00:00:00"/>
    <n v="30.4"/>
    <m/>
    <n v="0"/>
    <n v="0"/>
    <n v="0"/>
    <n v="30.4"/>
    <m/>
    <m/>
  </r>
  <r>
    <x v="302"/>
    <s v="Regional Cundinamarca"/>
    <x v="16"/>
    <s v="H69. CUNDINAMARCA. SUPERVISiÓN CONTRACTUAL (A,D)_x000a_Durante la visita fiscal adelantada por la CGR a los Hogares Comunitarios de Bienestar del Centro Zonal de Ubaté y adscritos, para los cuales contrato el Instituto en la modalidad de contratos de aporte con operadores de. asociaciones,  se evidenció la 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 las cuales están determinadas en el menú, pero nadie verifica si a la hora de servir el alimento la ración que se entrega es la que debidamente corresponde su peso en gramos._x000a_Por lo anterior, se observa deficiencia en el seguimiento a la contratación lo que pone en riesgo el éxito de los programas que adelanta eIICBF. Con esta omisión se incumplen la Ley 734 de 2002, Código Unico Disciplinario, artículo 34, numeral 2; la Ley 80 de 1993, art. 32 y la Ley 1474 de 2011, arto83. Hallazgo con presunta incidencia disciplinaria de conformidad con lo previsto en la Ley 734 de 2002."/>
    <s v="Insuficiente gestión de control y seguimiento y cumplimiento del clausulado de dichos contratos por parte de la coordinación del centro zonal; así mismo, no se está cumpliendo con las obligaciones del contratista que tienen que ser verificadas y certificadas por la coordinadora del centro zonal. Adicionalmente no se está haciendo el seguimiento al suministro de las raciones alimenticias._x000a_Deficiencia en el seguimiento a la contratación lo que pone en riesgo el éxito de los programas que adelanta eI ICBF"/>
    <s v="Seguimiento y control a la ejecución al programa Hogares Comunitarios de Bienestar Familiar"/>
    <s v="4. Realizar acompañamiento a un Grupo de estudio y trabajo por cada una de Entidades Administradoras del Servicio de modalidad tradicional del  Centro Zonal de  Ubate a las madres comunitarias con el fin de socializar los siguientes documentos:  Lineamientos Técnico Administrativo y Operativo Hogares comunitarios, Guia # 7 &quot;Orientaciones para la prevencion y atencion de accidentes y situaciones de emergencia&quot; y la cartilla &quot;consejos para prevenir y evitar accidentes y peligros a los niños&quot; _x000a__x000a__x000a_"/>
    <s v="Acta"/>
    <n v="8"/>
    <d v="2015-06-01T00:00:00"/>
    <d v="2015-12-30T00:00:00"/>
    <n v="30.3"/>
    <n v="2"/>
    <n v="0.25"/>
    <n v="7.6"/>
    <n v="7.6"/>
    <n v="30.3"/>
    <m/>
    <m/>
  </r>
  <r>
    <x v="303"/>
    <s v="Regional Cundinamarca"/>
    <x v="16"/>
    <s v="H120. BOLIVAR, CAQUETÁ, CÓRDOBA, CUNDINAMARCA, MAGDALENA, NARIÑO, SANTANDER, TOLlMA y VALLE. ORGANIZACIÓN DE DOCUMENTOS (A, OI)_x000a_Ley 594 de 2000, en el art 11, establece la obligatoriedad de la conformación de los archivos públicos y contempla la obligación de su custodia y la formación de estos y los contratos aun en ejecución serán parte del archivo de gestión (...) _x000a_&quot;ARTíCULO 3°. Definiciones. Para los efectos de esta ley se definen los siguientes conceptos, así: (...)_x000a_Por otro lado los Artículos 22 &quot;Procesos Archivísticos (...)_x000a_Las entidades públicas deberán elaborar programas de Gestión de (...)_x000a_CUNDINAMARCA_x000a_Se observa incumplimiento a la Directiva Presidencial N°. 04 del 03-Abr-2012, sobre los lineamientos de la Política Cero Papel en la Administración Pública."/>
    <m/>
    <s v="Generar estrategias para motivar la apropiación y aplicación de la Directiva Presidencial sobre la Política de Cero Papel"/>
    <s v="1. Envío de tips, mediante correo electrónico para todos los colaboradores de la Regional _x000a__x000a_"/>
    <s v="Tips "/>
    <n v="8"/>
    <d v="2015-04-01T00:00:00"/>
    <d v="2015-11-30T00:00:00"/>
    <n v="34.700000000000003"/>
    <n v="6"/>
    <n v="0.75"/>
    <n v="26"/>
    <n v="26"/>
    <n v="34.700000000000003"/>
    <s v="Correo electrónico enviado a los colaboradores para motivar el ahorro en el consumo de agua."/>
    <m/>
  </r>
  <r>
    <x v="303"/>
    <s v="Regional Cundinamarca"/>
    <x v="16"/>
    <s v="H120. BOLIVAR, CAQUETÁ, CÓRDOBA, CUNDINAMARCA, MAGDALENA, NARIÑO, SANTANDER, TOLlMA y VALLE. ORGANIZACIÓN DE DOCUMENTOS (A, OI)_x000a_Ley 594 de 2000, en el art 11, establece la obligatoriedad de la conformación de los archivos públicos y contempla la obligación de su custodia y la formación de estos y los contratos aun en ejecución serán parte del archivo de gestión (...) _x000a_&quot;ARTíCULO 3°. Definiciones. Para los efectos de esta ley se definen los siguientes conceptos, así: (...)_x000a_Por otro lado los Artículos 22 &quot;Procesos Archivísticos (...)_x000a_Las entidades públicas deberán elaborar programas de Gestión de (...)_x000a_CUNDINAMARCA_x000a_Se observa incumplimiento a la Directiva Presidencial N°. 04 del 03-Abr-2012, sobre los lineamientos de la Política Cero Papel en la Administración Pública."/>
    <m/>
    <s v="Generar estrategias para motivar la apropiación y aplicación de la Directiva Presidencial sobre la Política de Cero Papel"/>
    <s v="1. Fijar en carteleras públicas de la Sede Regional y Centros Zonales  motivando la aplicación de la Política de Cero Papel_x000a__x000a_"/>
    <s v="Tips "/>
    <n v="8"/>
    <d v="2015-04-01T00:00:00"/>
    <d v="2015-11-30T00:00:00"/>
    <n v="34.700000000000003"/>
    <n v="6"/>
    <n v="0.75"/>
    <n v="26"/>
    <n v="26"/>
    <n v="34.700000000000003"/>
    <s v="se anexa foto de tip colocado en las carteleras de la regional recordando el ahorro enpapel."/>
    <m/>
  </r>
  <r>
    <x v="303"/>
    <s v="Regional Cundinamarca"/>
    <x v="16"/>
    <s v="H120. BOLIVAR, CAQUETÁ, CÓRDOBA, CUNDINAMARCA, MAGDALENA, NARIÑO, SANTANDER, TOLlMA y VALLE. ORGANIZACIÓN DE DOCUMENTOS (A, OI)_x000a_Ley 594 de 2000, en el art 11, establece la obligatoriedad de la conformación de los archivos públicos y contempla la obligación de su custodia y la formación de estos y los contratos aun en ejecución serán parte del archivo de gestión (...) _x000a_&quot;ARTíCULO 3°. Definiciones. Para los efectos de esta ley se definen los siguientes conceptos, así: (...)_x000a_Por otro lado los Artículos 22 &quot;Procesos Archivísticos (...)_x000a_Las entidades públicas deberán elaborar programas de Gestión de (...)_x000a_CUNDINAMARCA_x000a_Se observa incumplimiento a la Directiva Presidencial N°. 04 del 03-Abr-2012, sobre los lineamientos de la Política Cero Papel en la Administración Pública."/>
    <m/>
    <s v="Generar estrategias para motivar la apropiación y aplicación de la Directiva Presidencial sobre la Política de Cero Papel"/>
    <s v="3.Sensibilización sobre el uso adecuado de papel, mediante actividad que se efectuará con los colaboradores de la Sede Regional y de cada centro Zonal acorde a cronograma establecido.._x000a_"/>
    <s v="Acta"/>
    <n v="14"/>
    <d v="2015-04-01T00:00:00"/>
    <d v="2015-11-30T00:00:00"/>
    <n v="34.700000000000003"/>
    <n v="10"/>
    <n v="0.7142857142857143"/>
    <n v="24.8"/>
    <n v="24.8"/>
    <n v="34.700000000000003"/>
    <m/>
    <m/>
  </r>
  <r>
    <x v="304"/>
    <s v="DIRECCIÓN DE FAMILIA Y COMUNIDADES"/>
    <x v="17"/>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Cualificar los indicadores de la Dirección de Familias y Comunidades"/>
    <s v="Construir y validar una linea base que nos permita además de cuantificar la vinculación de las familias, realizar seguimiento a la permanecia de las mismas "/>
    <s v="Matriz de avance"/>
    <n v="3"/>
    <d v="2015-10-01T00:00:00"/>
    <d v="2016-01-31T00:00:00"/>
    <n v="17.399999999999999"/>
    <m/>
    <n v="0"/>
    <n v="0"/>
    <n v="0"/>
    <n v="17.399999999999999"/>
    <m/>
    <m/>
  </r>
  <r>
    <x v="304"/>
    <s v="DIRECCIÓN DE FAMILIA Y COMUNIDADES"/>
    <x v="17"/>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Brindar insumos a las Regionales que apoyen el proceso de supervisión"/>
    <s v="Realizar acciones de asistencia técnica virtual y presencial con las Regionales encaminadas a acompañar el proceso de supervisión pertinente y oportuna de los contratos en ejecución"/>
    <s v="Matriz de Seguimiento Asistencia Técnica"/>
    <n v="1"/>
    <d v="2016-01-31T00:00:00"/>
    <d v="2016-01-31T00:00:00"/>
    <n v="0"/>
    <m/>
    <n v="0"/>
    <n v="0"/>
    <n v="0"/>
    <n v="0"/>
    <m/>
    <m/>
  </r>
  <r>
    <x v="304"/>
    <s v="DIRECCIÓN DE FAMILIA Y COMUNIDADES"/>
    <x v="17"/>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Realizar acciones de articulación con todas las áreas misionales del ICBF para garantizar la atención de los niños, niñas y adolescentes."/>
    <s v="Atender a las familias de los beneficiarios de las modalidades y servicios de las Dirección misionales del ICBF"/>
    <s v="Reporte de avance"/>
    <n v="1"/>
    <d v="2016-01-31T00:00:00"/>
    <d v="2016-01-31T00:00:00"/>
    <n v="0"/>
    <m/>
    <n v="0"/>
    <n v="0"/>
    <n v="0"/>
    <n v="0"/>
    <m/>
    <m/>
  </r>
  <r>
    <x v="304"/>
    <s v="DIRECCIÓN DE FAMILIA Y COMUNIDADES"/>
    <x v="17"/>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Mitigar los riesgos identificados en la Dirección de Familias y Comunidades"/>
    <s v="Actualizar la matriz de riesgos de la Dirección de Familias y Comunidades"/>
    <s v="Matriz de Riesgos "/>
    <n v="1"/>
    <d v="2016-01-31T00:00:00"/>
    <d v="2016-01-31T00:00:00"/>
    <n v="0"/>
    <m/>
    <n v="0"/>
    <n v="0"/>
    <n v="0"/>
    <n v="0"/>
    <m/>
    <m/>
  </r>
  <r>
    <x v="305"/>
    <s v="Dirección Financiera_x000a_TESORERÍA"/>
    <x v="18"/>
    <s v="Hallazgo N° 19. Vulnerabilidad del proceso de pagos a Terceros (A). Sede Nacional_x000a__x000a_De acuerdo con el procedimiento establecido por el ICBF para pagos “Proceso Gestión FinancieraProcedimiento Pago Descentralizado con Recursos Propios-PR21 MPA1 P2-Versión 3.0” en la Tesorería del Nivel Nacional del ICBF, y partiendo del archivo e información obtenida del SIIF Nación “Archivo Plano CSV” e incorporada al aplicativo desarrollado por el ICBF “Gestor Bancario- In House” se realizaron pruebas sustantivas en dos etapas._x000a__x000a_Durante la prueba, se procedió a tomar el archivo CSV que el ICBF extrajo del SIIF Nación, para verificar los controles establecidos y la aplicación de los protocolos de seguridad.De acuerdo con las pruebas desarrolladas en compañía de los funcionarios asignados por el Instituto para dicho fin, se observó que:_x000a__x000a_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_x000a__x000a_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  _x000a__x000a__x000a_"/>
    <s v="Debilidad y vulnerabilidad en el proceso de dispersión de pagos a terceros con recursos del ICBF."/>
    <s v="Emitir comunicación a la Contraloría General de la República para desvirtuar el hallazgo.     "/>
    <s v="Actividad 1. Emitir comunicación a la Contraloría General de la República para desvirtuar el hallazgo."/>
    <s v="Oficio"/>
    <n v="1"/>
    <d v="2015-10-01T00:00:00"/>
    <d v="2015-11-30T00:00:00"/>
    <n v="8.6"/>
    <m/>
    <n v="0"/>
    <n v="0"/>
    <n v="0"/>
    <n v="8.6"/>
    <m/>
    <m/>
  </r>
  <r>
    <x v="305"/>
    <s v="Dirección Financiera_x000a_TESORERÍA"/>
    <x v="18"/>
    <s v="Hallazgo N° 19. Vulnerabilidad del proceso de pagos a Terceros (A). Sede Nacional_x000a__x000a_De acuerdo con el procedimiento establecido por el ICBF para pagos “Proceso Gestión FinancieraProcedimiento Pago Descentralizado con Recursos Propios-PR21 MPA1 P2-Versión 3.0” en la Tesorería del Nivel Nacional del ICBF, y partiendo del archivo e información obtenida del SIIF Nación “Archivo Plano CSV” e incorporada al aplicativo desarrollado por el ICBF “Gestor Bancario- In House” se realizaron pruebas sustantivas en dos etapas._x000a__x000a_Durante la prueba, se procedió a tomar el archivo CSV que el ICBF extrajo del SIIF Nación, para verificar los controles establecidos y la aplicación de los protocolos de seguridad.De acuerdo con las pruebas desarrolladas en compañía de los funcionarios asignados por el Instituto para dicho fin, se observó que:_x000a__x000a_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_x000a__x000a_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  _x000a__x000a__x000a_"/>
    <s v="Debilidad y vulnerabilidad en el proceso de dispersión de pagos a terceros con recursos del ICBF."/>
    <s v="Hacer seguimiento y control a las actualizaciones y modificaciones de software y hardware de los equipos financieros."/>
    <s v="Actividad 2. Llevar control mensual de las  actualizaciones y modificaciones de software y/o  hardware a los equipos financieros utilizados para realizar las transacciones  bancarias._x000a_"/>
    <s v="Planilla"/>
    <n v="11"/>
    <d v="2015-11-01T00:00:00"/>
    <d v="2016-09-30T00:00:00"/>
    <n v="47.7"/>
    <m/>
    <n v="0"/>
    <n v="0"/>
    <n v="0"/>
    <n v="47.7"/>
    <m/>
    <m/>
  </r>
  <r>
    <x v="305"/>
    <s v="Dirección Financiera_x000a_TESORERÍA"/>
    <x v="18"/>
    <s v="Hallazgo N° 19. Vulnerabilidad del proceso de pagos a Terceros (A). Sede Nacional_x000a__x000a_De acuerdo con el procedimiento establecido por el ICBF para pagos “Proceso Gestión FinancieraProcedimiento Pago Descentralizado con Recursos Propios-PR21 MPA1 P2-Versión 3.0” en la Tesorería del Nivel Nacional del ICBF, y partiendo del archivo e información obtenida del SIIF Nación “Archivo Plano CSV” e incorporada al aplicativo desarrollado por el ICBF “Gestor Bancario- In House” se realizaron pruebas sustantivas en dos etapas._x000a__x000a_Durante la prueba, se procedió a tomar el archivo CSV que el ICBF extrajo del SIIF Nación, para verificar los controles establecidos y la aplicación de los protocolos de seguridad.De acuerdo con las pruebas desarrolladas en compañía de los funcionarios asignados por el Instituto para dicho fin, se observó que:_x000a__x000a_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_x000a__x000a_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  _x000a__x000a__x000a_"/>
    <s v="Debilidad y vulnerabilidad en el proceso de dispersión de pagos a terceros con recursos del ICBF."/>
    <s v="Requerir a la DIT protocolos de protección en el manejo de archivos"/>
    <s v="ACTIVIDAD 3: Requerir y hacer seguimiento a la DIT de la implementación de un protocolo de seguridad para el manejo de los archivos que se van a utilizar para generar el pago a los Bancos."/>
    <s v="Memorando"/>
    <n v="1"/>
    <d v="2015-11-01T00:00:00"/>
    <d v="2016-03-30T00:00:00"/>
    <n v="21.4"/>
    <m/>
    <n v="0"/>
    <n v="0"/>
    <n v="0"/>
    <n v="21.4"/>
    <m/>
    <m/>
  </r>
  <r>
    <x v="306"/>
    <s v="Dirección Financiera_x000a_RECAUDO _x000a_CONTABILIDAD _x000a_OFICINA ASESORA JURIDICA"/>
    <x v="18"/>
    <s v="Hallazgo N° 20. Registros contables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dado que del análisis y revisión efectuada a la cuenta Deudores, identificada con código contable 140202- aportes parafiscales, cuya fuente de información fue la suministrada por el ICBF . _x000a__x000a_En contabilidad se partió del saldo final registrado en los estados contables del Instituto a diciembre 31 de 2014 por $65.467,16 millones, información que dista de la aportada por la Oficina Jurídica (en su primera respuesta). Ver cuadros Nos. 23  y 24 del informe _x000a__x000a_En la respuesta posterior del ICBF, se evidenciaron inconsistencias frente a la solicitud de información en cuanto a la forma y el contenido; así mismo, suministró nueva información reflejando diferencias inter-áreas (Ver cuadro No. 25)_x000a__x000a_Información nueva y suministrada con la respuesta a la observación (Ver cuadros 26 y 27 del informe)_x000a__x000a_De acuerdo con la información plasmada en los anteriores cuadros, se observaron diferencias respecto de los valores registrados en contabilidad frente a una de las fuentes generadoras de información como lo es la Oficina Jurídica, equivalentes a $83,1millones y $9,8 millones que al cierre de la vigencia no fueron registrados. _x000a__x000a__x000a__x000a_"/>
    <s v="Deficiencias que afectan la información reconocida y revelada a través de los estados contables.  "/>
    <s v="Conciliar con el área  jurídica en forma mensual con el fin de tener el control de las cifras reflejadas de la cartera en los Estados Contables."/>
    <s v="Actividad 1. Revisar, ajustar y socializar el formato de conciliación inter-áreas."/>
    <s v="Formato"/>
    <n v="1"/>
    <d v="2015-10-01T00:00:00"/>
    <d v="2015-11-30T00:00:00"/>
    <n v="8.6"/>
    <m/>
    <n v="0"/>
    <n v="0"/>
    <n v="0"/>
    <n v="8.6"/>
    <m/>
    <m/>
  </r>
  <r>
    <x v="306"/>
    <s v="Dirección Financiera_x000a_RECAUDO _x000a_"/>
    <x v="18"/>
    <s v="Hallazgo N° 20. Registros contables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dado que del análisis y revisión efectuada a la cuenta Deudores, identificada con código contable 140202- aportes parafiscales, cuya fuente de información fue la suministrada por el ICBF . _x000a__x000a_En contabilidad se partió del saldo final registrado en los estados contables del Instituto a diciembre 31 de 2014 por $65.467,16 millones, información que dista de la aportada por la Oficina Jurídica (en su primera respuesta). Ver cuadros Nos. 23  y 24 del informe _x000a__x000a_En la respuesta posterior del ICBF, se evidenciaron inconsistencias frente a la solicitud de información en cuanto a la forma y el contenido; así mismo, suministró nueva información reflejando diferencias inter-áreas (Ver cuadro No. 25)_x000a__x000a_Información nueva y suministrada con la respuesta a la observación (Ver cuadros 26 y 27 del informe)_x000a__x000a_De acuerdo con la información plasmada en los anteriores cuadros, se observaron diferencias respecto de los valores registrados en contabilidad frente a una de las fuentes generadoras de información como lo es la Oficina Jurídica, equivalentes a $83,1millones y $9,8 millones que al cierre de la vigencia no fueron registrados. _x000a__x000a__x000a__x000a_"/>
    <s v="Deficiencias que afectan la información reconocida y revelada a través de los estados contables.  "/>
    <s v="Conciliar con el área  jurídica en forma mensual con el fin de tener el control de las cifras reflejadas de la cartera en los Estados Contables."/>
    <s v="Actividad 2. Solicitar mensualmente a la Oficina Asesora Jurídica la información de cartera parafiscal."/>
    <s v="Memorando"/>
    <n v="10"/>
    <d v="2015-10-15T00:00:00"/>
    <d v="2016-08-31T00:00:00"/>
    <n v="45.9"/>
    <m/>
    <n v="0"/>
    <n v="0"/>
    <n v="0"/>
    <n v="45.9"/>
    <m/>
    <m/>
  </r>
  <r>
    <x v="306"/>
    <s v="Dirección Financiera_x000a_RECAUDO _x000a_"/>
    <x v="18"/>
    <s v="Hallazgo N° 20. Registros contables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dado que del análisis y revisión efectuada a la cuenta Deudores, identificada con código contable 140202- aportes parafiscales, cuya fuente de información fue la suministrada por el ICBF . _x000a__x000a_En contabilidad se partió del saldo final registrado en los estados contables del Instituto a diciembre 31 de 2014 por $65.467,16 millones, información que dista de la aportada por la Oficina Jurídica (en su primera respuesta). Ver cuadros Nos. 23  y 24 del informe _x000a__x000a_En la respuesta posterior del ICBF, se evidenciaron inconsistencias frente a la solicitud de información en cuanto a la forma y el contenido; así mismo, suministró nueva información reflejando diferencias inter-áreas (Ver cuadro No. 25)_x000a__x000a_Información nueva y suministrada con la respuesta a la observación (Ver cuadros 26 y 27 del informe)_x000a__x000a_De acuerdo con la información plasmada en los anteriores cuadros, se observaron diferencias respecto de los valores registrados en contabilidad frente a una de las fuentes generadoras de información como lo es la Oficina Jurídica, equivalentes a $83,1millones y $9,8 millones que al cierre de la vigencia no fueron registrados. _x000a__x000a__x000a__x000a_"/>
    <s v="Deficiencias que afectan la información reconocida y revelada a través de los estados contables.  "/>
    <s v="Conciliar con el área  jurídica en forma mensual con el fin de tener el control de las cifras reflejadas de la cartera en los Estados Contables."/>
    <s v="Actividad 3. Conciliar mensualmente la información de cartera parafiscal."/>
    <s v="Conciliación"/>
    <n v="10"/>
    <d v="2015-10-15T00:00:00"/>
    <d v="2016-08-31T00:00:00"/>
    <n v="45.9"/>
    <m/>
    <n v="0"/>
    <n v="0"/>
    <n v="0"/>
    <n v="45.9"/>
    <m/>
    <m/>
  </r>
  <r>
    <x v="306"/>
    <s v="Dirección Financiera_x000a_RECAUDO _x000a_"/>
    <x v="18"/>
    <s v="Hallazgo N° 20. Registros contables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dado que del análisis y revisión efectuada a la cuenta Deudores, identificada con código contable 140202- aportes parafiscales, cuya fuente de información fue la suministrada por el ICBF . _x000a__x000a_En contabilidad se partió del saldo final registrado en los estados contables del Instituto a diciembre 31 de 2014 por $65.467,16 millones, información que dista de la aportada por la Oficina Jurídica (en su primera respuesta). Ver cuadros Nos. 23  y 24 del informe _x000a__x000a_En la respuesta posterior del ICBF, se evidenciaron inconsistencias frente a la solicitud de información en cuanto a la forma y el contenido; así mismo, suministró nueva información reflejando diferencias inter-áreas (Ver cuadro No. 25)_x000a__x000a_Información nueva y suministrada con la respuesta a la observación (Ver cuadros 26 y 27 del informe)_x000a__x000a_De acuerdo con la información plasmada en los anteriores cuadros, se observaron diferencias respecto de los valores registrados en contabilidad frente a una de las fuentes generadoras de información como lo es la Oficina Jurídica, equivalentes a $83,1millones y $9,8 millones que al cierre de la vigencia no fueron registrados. _x000a__x000a__x000a__x000a_"/>
    <s v="Deficiencias que afectan la información reconocida y revelada a través de los estados contables.  "/>
    <s v="Conciliar con el área  jurídica en forma mensual con el fin de tener el control de las cifras reflejadas de la cartera en los Estados Contables."/>
    <s v="Actividad 4. Depurar las partidas conciliatorias resultado de la conciliación inter-áreas."/>
    <s v="Registros"/>
    <n v="0.8"/>
    <d v="2015-10-15T00:00:00"/>
    <d v="2016-08-31T00:00:00"/>
    <n v="45.9"/>
    <m/>
    <n v="0"/>
    <n v="0"/>
    <n v="0"/>
    <n v="45.9"/>
    <m/>
    <m/>
  </r>
  <r>
    <x v="307"/>
    <s v="Dirección Financiera_x000a_RECAUDO _x000a_CONTABILIDAD "/>
    <x v="18"/>
    <s v="Hallazgo N° 21. Análisis castigo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_x000a__x000a_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_x000a__x000a_Relación de información inicialmente suministrada por la Entidad:  Ver cuadros Nos, 28 y 29._x000a__x000a_En respuesta posterior del ICBF, se evidenciaron inconsistencias frente a la solicitud de información en su forma y contenido. Así mismo, se allegó nueva información, que refleja diferencias inter-áreas tanto en cantidad de procesos como en valores del capital castigado, así: _x000a__x000a_Información nueva y suministrada con respuesta a la observación:  Ver cuadros Nos. 30 y 31_x000a__x000a_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_x000a__x000a_"/>
    <s v="Falencias de articulación al interior de la Entidad, así como debilidades en la revelación y reconocimientos de los hechos económicos, por no estar la información contable integrada.  "/>
    <s v="Conciliar con el área  jurídica en forma mensual con el fin de tener el control de las cifras reflejadas en el balance."/>
    <s v="Actividad 1. Revisar, ajustar y socializar  el Instructivo - IT13 PA 02, Instructivo para la elaboración de Conciliación Inter-áreas y el Formato F08 PA 02 Formato Conciliación inter-áreas,  si se hace necesario y requerir la publicación en Intranet"/>
    <s v="Procedimiento"/>
    <n v="1"/>
    <d v="2015-10-01T00:00:00"/>
    <d v="2015-11-30T00:00:00"/>
    <n v="8.6"/>
    <m/>
    <n v="0"/>
    <n v="0"/>
    <n v="0"/>
    <n v="8.6"/>
    <m/>
    <m/>
  </r>
  <r>
    <x v="307"/>
    <s v="Dirección Financiera_x000a_RECAUDO _x000a_CONTABILIDAD "/>
    <x v="18"/>
    <s v="Hallazgo N° 21. Análisis castigo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_x000a__x000a_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_x000a__x000a_Relación de información inicialmente suministrada por la Entidad:  Ver cuadros Nos, 28 y 29._x000a__x000a_En respuesta posterior del ICBF, se evidenciaron inconsistencias frente a la solicitud de información en su forma y contenido. Así mismo, se allegó nueva información, que refleja diferencias inter-áreas tanto en cantidad de procesos como en valores del capital castigado, así: _x000a__x000a_Información nueva y suministrada con respuesta a la observación:  Ver cuadros Nos. 30 y 31_x000a__x000a_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_x000a__x000a_"/>
    <s v="Falencias de articulación al interior de la Entidad, así como debilidades en la revelación y reconocimientos de los hechos económicos, por no estar la información contable integrada.  "/>
    <s v="Conciliar con el área  jurídica en forma mensual con el fin de tener el control de las cifras reflejadas en el balance."/>
    <s v="Actividad 2. Diseñar formato de conciliación para el castigo de cartera."/>
    <s v="Formato "/>
    <n v="1"/>
    <d v="2015-10-01T00:00:00"/>
    <d v="2015-11-30T00:00:00"/>
    <n v="8.6"/>
    <m/>
    <n v="0"/>
    <n v="0"/>
    <n v="0"/>
    <n v="8.6"/>
    <m/>
    <m/>
  </r>
  <r>
    <x v="307"/>
    <s v="Dirección Financiera_x000a_RECAUDO _x000a_"/>
    <x v="18"/>
    <s v="Hallazgo N° 21. Análisis castigo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_x000a__x000a_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_x000a__x000a_Relación de información inicialmente suministrada por la Entidad:  Ver cuadros Nos, 28 y 29._x000a__x000a_En respuesta posterior del ICBF, se evidenciaron inconsistencias frente a la solicitud de información en su forma y contenido. Así mismo, se allegó nueva información, que refleja diferencias inter-áreas tanto en cantidad de procesos como en valores del capital castigado, así: _x000a__x000a_Información nueva y suministrada con respuesta a la observación:  Ver cuadros Nos. 30 y 31_x000a__x000a_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_x000a__x000a_"/>
    <s v="Falencias de articulación al interior de la Entidad, así como debilidades en la revelación y reconocimientos de los hechos económicos, por no estar la información contable integrada.  "/>
    <s v="Conciliar con el área  jurídica en forma mensual con el fin de tener el control de las cifras reflejadas en el balance."/>
    <s v="Actividad 3. Solicitar mensualmente a la Oficina Asesora Jurídica la información de cartera castigada."/>
    <s v="Memorando"/>
    <n v="10"/>
    <d v="2015-10-15T00:00:00"/>
    <d v="2016-08-31T00:00:00"/>
    <n v="45.9"/>
    <m/>
    <n v="0"/>
    <n v="0"/>
    <n v="0"/>
    <n v="45.9"/>
    <m/>
    <m/>
  </r>
  <r>
    <x v="307"/>
    <s v="Dirección Financiera_x000a_RECAUDO _x000a_"/>
    <x v="18"/>
    <s v="Hallazgo N° 21. Análisis castigo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_x000a__x000a_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_x000a__x000a_Relación de información inicialmente suministrada por la Entidad:  Ver cuadros Nos, 28 y 29._x000a__x000a_En respuesta posterior del ICBF, se evidenciaron inconsistencias frente a la solicitud de información en su forma y contenido. Así mismo, se allegó nueva información, que refleja diferencias inter-áreas tanto en cantidad de procesos como en valores del capital castigado, así: _x000a__x000a_Información nueva y suministrada con respuesta a la observación:  Ver cuadros Nos. 30 y 31_x000a__x000a_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_x000a__x000a_"/>
    <s v="Falencias de articulación al interior de la Entidad, así como debilidades en la revelación y reconocimientos de los hechos económicos, por no estar la información contable integrada.  "/>
    <s v="Conciliar con el área  jurídica en forma mensual con el fin de tener el control de las cifras reflejadas en el balance."/>
    <s v="Actividad 4. Conciliar mensualmente la información de cartera castigada."/>
    <s v="Conciliación"/>
    <n v="10"/>
    <d v="2015-10-15T00:00:00"/>
    <d v="2016-08-31T00:00:00"/>
    <n v="45.9"/>
    <m/>
    <n v="0"/>
    <n v="0"/>
    <n v="0"/>
    <n v="45.9"/>
    <m/>
    <m/>
  </r>
  <r>
    <x v="307"/>
    <s v="Dirección Financiera_x000a_RECAUDO _x000a_"/>
    <x v="18"/>
    <s v="Hallazgo N° 21. Análisis castigo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_x000a__x000a_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_x000a__x000a_Relación de información inicialmente suministrada por la Entidad:  Ver cuadros Nos, 28 y 29._x000a__x000a_En respuesta posterior del ICBF, se evidenciaron inconsistencias frente a la solicitud de información en su forma y contenido. Así mismo, se allegó nueva información, que refleja diferencias inter-áreas tanto en cantidad de procesos como en valores del capital castigado, así: _x000a__x000a_Información nueva y suministrada con respuesta a la observación:  Ver cuadros Nos. 30 y 31_x000a__x000a_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_x000a__x000a_"/>
    <s v="Falencias de articulación al interior de la Entidad, así como debilidades en la revelación y reconocimientos de los hechos económicos, por no estar la información contable integrada.  "/>
    <s v="Conciliar con el área  jurídica en forma mensual con el fin de tener el control de las cifras reflejadas en el balance."/>
    <s v="Actividad 5. Depurar las partidas conciliatorias resultado de la conciliación inter-áreas."/>
    <s v="Registros"/>
    <n v="0.8"/>
    <d v="2015-10-15T00:00:00"/>
    <d v="2016-08-31T00:00:00"/>
    <n v="45.9"/>
    <m/>
    <n v="0"/>
    <n v="0"/>
    <n v="0"/>
    <n v="45.9"/>
    <m/>
    <m/>
  </r>
  <r>
    <x v="308"/>
    <s v="JURIDICA-GRUPO DE CONTABILIDAD"/>
    <x v="18"/>
    <s v="Hallazgo N° 131. Sentencias y fallos judiciales en contra de la entidad (A). Sede Nacional, Cauca y Cundinamarca _x000a__x000a_• Sede Nacional. Cuantificación de fallos judiciales_x000a__x000a_Artículo 192 de la Ley 1437 de 2011-Código de Procedimiento Administrativo y de lo Contencioso Administrativo._x000a__x000a_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_x000a__x000a_CUADRO N 128 Fallos judiciales en contra del ICBF_x000a__x000a_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
    <m/>
    <s v="Realizar comunicación a la Oficina de Control Interno"/>
    <s v="Actividad 1. Emitir comunicación a la Oficina de Control Interno con las observaciones efectuadas al equipo auditor de la Contraloría"/>
    <s v="Memorando"/>
    <n v="1"/>
    <d v="2015-11-01T00:00:00"/>
    <d v="2015-11-30T00:00:00"/>
    <n v="4.0999999999999996"/>
    <m/>
    <n v="0"/>
    <n v="0"/>
    <n v="0"/>
    <n v="4.0999999999999996"/>
    <m/>
    <m/>
  </r>
  <r>
    <x v="308"/>
    <s v="JURIDICA-GRUPO DE CONTABILIDAD"/>
    <x v="18"/>
    <s v="Hallazgo N° 131. Sentencias y fallos judiciales en contra de la entidad (A). Sede Nacional, Cauca y Cundinamarca _x000a__x000a_• Sede Nacional. Cuantificación de fallos judiciales_x000a__x000a_Artículo 192 de la Ley 1437 de 2011-Código de Procedimiento Administrativo y de lo Contencioso Administrativo._x000a__x000a_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_x000a__x000a_CUADRO N 128 Fallos judiciales en contra del ICBF_x000a__x000a_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
    <m/>
    <s v="Solicitar certificación y realizar Conciliación, de la información reportada en la base de datos de la Oficina Asesora Juridica."/>
    <s v="Actividad 2. Preparar memorando dirigido a las Direcciones Regionales solicitando certificación con la información conciliada entre la Oficina Asesora Jurídica y el Grupo de Contabiliad de la Dirección Financiera."/>
    <s v="Memorando"/>
    <n v="1"/>
    <d v="2015-11-01T00:00:00"/>
    <d v="2015-11-30T00:00:00"/>
    <n v="4.0999999999999996"/>
    <m/>
    <n v="0"/>
    <n v="0"/>
    <n v="0"/>
    <n v="4.0999999999999996"/>
    <m/>
    <m/>
  </r>
  <r>
    <x v="308"/>
    <s v="JURIDICA-GRUPO DE CONTABILIDAD"/>
    <x v="18"/>
    <s v="Hallazgo N° 131. Sentencias y fallos judiciales en contra de la entidad (A). Sede Nacional, Cauca y Cundinamarca _x000a__x000a_• Sede Nacional. Cuantificación de fallos judiciales_x000a__x000a_Artículo 192 de la Ley 1437 de 2011-Código de Procedimiento Administrativo y de lo Contencioso Administrativo._x000a__x000a_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_x000a__x000a_CUADRO N 128 Fallos judiciales en contra del ICBF_x000a__x000a_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
    <m/>
    <s v="Solicitar certificación y realizar Conciliación, de la información reportada en la base de datos de la Oficina Asesora Juridica."/>
    <s v="Actividad 3. Solicitar a las Direcciones Regionales  certificación mensual de la información reportada por el área Juridica en su base de datos."/>
    <s v="Certificación"/>
    <n v="10"/>
    <d v="2015-11-01T00:00:00"/>
    <d v="2016-08-30T00:00:00"/>
    <n v="43.3"/>
    <m/>
    <n v="0"/>
    <n v="0"/>
    <n v="0"/>
    <n v="43.3"/>
    <m/>
    <m/>
  </r>
  <r>
    <x v="308"/>
    <s v="JURIDICA-GRUPO DE CONTABILIDAD"/>
    <x v="18"/>
    <s v="Hallazgo N° 131. Sentencias y fallos judiciales en contra de la entidad (A). Sede Nacional, Cauca y Cundinamarca _x000a__x000a_• Sede Nacional. Cuantificación de fallos judiciales_x000a__x000a_Artículo 192 de la Ley 1437 de 2011-Código de Procedimiento Administrativo y de lo Contencioso Administrativo._x000a__x000a_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_x000a__x000a_CUADRO N 128 Fallos judiciales en contra del ICBF_x000a__x000a_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_x000a_"/>
    <m/>
    <s v="Solicitar certificación y realizar Conciliación, de la información reportada en la base de datos de la Oficina Asesora Juridica."/>
    <s v="Actividad 4. Realizar Conciliación mensual de la información certificada por las Direcciones Regionales frente a los saldos contables de balance."/>
    <s v="Conciliación"/>
    <n v="10"/>
    <d v="2015-11-01T00:00:00"/>
    <d v="2016-08-30T00:00:00"/>
    <n v="43.3"/>
    <m/>
    <n v="0"/>
    <n v="0"/>
    <n v="0"/>
    <n v="43.3"/>
    <m/>
    <m/>
  </r>
  <r>
    <x v="308"/>
    <s v="JURIDICA-GRUPO DE CONTABILIDAD"/>
    <x v="18"/>
    <s v="Hallazgo N° 131. Sentencias y fallos judiciales en contra de la entidad (A). Sede Nacional, Cauca y Cundinamarca _x000a__x000a_• Sede Nacional. Cuantificación de fallos judiciales_x000a__x000a_Artículo 192 de la Ley 1437 de 2011-Código de Procedimiento Administrativo y de lo Contencioso Administrativo._x000a__x000a_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_x000a__x000a_CUADRO N 128 Fallos judiciales en contra del ICBF_x000a__x000a_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_x000a_"/>
    <m/>
    <s v="Solicitar certificación y realizar Conciliación, de la información reportada en la base de datos de la Oficina Asesora Juridica."/>
    <s v="Actividad 5. Remitir a la Oficina Asesora Jurídica la Conciliación mensual para la verificación y validación."/>
    <s v="Memorando"/>
    <n v="10"/>
    <d v="2015-11-01T00:00:00"/>
    <d v="2016-08-30T00:00:00"/>
    <n v="43.3"/>
    <m/>
    <n v="0"/>
    <n v="0"/>
    <n v="0"/>
    <n v="43.3"/>
    <m/>
    <m/>
  </r>
  <r>
    <x v="309"/>
    <s v="Dirección Financiera_x000a_CONTABILIDAD _x000a_Oficina Asesora Juridica"/>
    <x v="18"/>
    <s v="Hallazgo N° 132. Intereses moratorios (A – D - IP). Sede Nacional_x000a__x000a_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Ver cuadro No. 130)_x000a__x000a_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_x000a__x000a_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_x000a__x000a_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
    <m/>
    <s v="Elaborar Guía para el registro y control contable del pago de las sentencias judiciales"/>
    <s v="Actividad 1. Revisar, ajustar y socializar la Guía de Pago de Sentencias y Conciliaciones."/>
    <s v="Guía"/>
    <n v="1"/>
    <d v="2015-10-01T00:00:00"/>
    <d v="2015-11-30T00:00:00"/>
    <n v="8.6"/>
    <m/>
    <n v="0"/>
    <n v="0"/>
    <n v="0"/>
    <n v="8.6"/>
    <m/>
    <m/>
  </r>
  <r>
    <x v="309"/>
    <s v="Dirección Financiera_x000a_CONTABILIDAD _x000a_Oficina Asesora Juridica"/>
    <x v="18"/>
    <s v="Hallazgo N° 132. Intereses moratorios (A – D - IP). Sede Nacional_x000a__x000a_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Ver cuadro No. 130)_x000a__x000a_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_x000a__x000a_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_x000a__x000a_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
    <m/>
    <s v="Realizar seguimiento y control al registro contable de los pagos de las sentencias y conciliaciones."/>
    <s v="Actividad 2. Implementar y revisar formato de conciliación inter-áreas del pago de Sentencias y Conciliaciones con la Oficina Asesora Jurídica."/>
    <s v="Formato"/>
    <n v="1"/>
    <d v="2015-10-01T00:00:00"/>
    <d v="2015-11-30T00:00:00"/>
    <n v="8.6"/>
    <m/>
    <n v="0"/>
    <n v="0"/>
    <n v="0"/>
    <n v="8.6"/>
    <m/>
    <m/>
  </r>
  <r>
    <x v="309"/>
    <s v="Dirección Financiera_x000a_CONTABILIDAD _x000a_Oficina Asesora Juridica"/>
    <x v="18"/>
    <s v="Hallazgo N° 132. Intereses moratorios (A – D - IP). Sede Nacional_x000a__x000a_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Ver cuadro No. 130)_x000a__x000a_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_x000a__x000a_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_x000a__x000a_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
    <m/>
    <s v="Realizar seguimiento y control al registro contable de los pagos de las sentencias y conciliaciones."/>
    <s v="Actividad 3. Solicitar información detallada y soportes al GFSDG  de los pagos mensuales realizados por sentencias y conciliaciones a 30 de agosto de 2015."/>
    <s v="Memorando "/>
    <n v="12"/>
    <d v="2015-10-01T00:00:00"/>
    <d v="2016-09-30T00:00:00"/>
    <n v="52.1"/>
    <m/>
    <n v="0"/>
    <n v="0"/>
    <n v="0"/>
    <n v="52.1"/>
    <m/>
    <m/>
  </r>
  <r>
    <x v="309"/>
    <s v="Dirección Financiera_x000a_CONTABILIDAD _x000a_Oficina Asesora Juridica"/>
    <x v="18"/>
    <s v="Hallazgo N° 132. Intereses moratorios (A – D - IP). Sede Nacional_x000a__x000a_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Ver cuadro No. 130)_x000a__x000a_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_x000a__x000a_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_x000a__x000a_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
    <m/>
    <s v="Realizar seguimiento y control al registro contable de los pagos de las sentencias y conciliaciones."/>
    <s v="Actividad 4. Realizar conciliación mensual del pago de sentencias y conciliaciones."/>
    <s v="Conciliación"/>
    <n v="12"/>
    <d v="2015-10-01T00:00:00"/>
    <d v="2016-09-30T00:00:00"/>
    <n v="52.1"/>
    <m/>
    <n v="0"/>
    <n v="0"/>
    <n v="0"/>
    <n v="52.1"/>
    <m/>
    <m/>
  </r>
  <r>
    <x v="310"/>
    <s v="Dirección Financiera_x000a_TESORERÍA_x000a_Oficina Asesora Juridica"/>
    <x v="18"/>
    <s v="Hallazgo N° 133. Pago de intereses moratorios (A - F - D). Antioquia_x000a_ _x000a_El proceso de reparación directa radicado bajo el número 05001333101720070015700, que concluyó con el fallo de segunda instancia en contra del ICBF proferido el 8 de mayo de 2013 y ejecutoriado el día 24 de mayo de 2013, fue pagado por la entidad el día 22 de julio de 2014, siendo el plazo máximo el día 24 de marzo de 2014. Por tanto, los intereses moratorios causados a partir del 25 de marzo de 2014 y hasta el día del pago, esto es, 22 de julio de 2014, cuantificados en un valor de $24.993.731, constituyen un presunto detrimento patrimonial a los recursos de la entidad. _x000a__x000a_De igual forma, el proceso de reparación directa No. 05001333102920070010801, que concluyó con el fallo de segunda instancia en contra del ICBF, proferido el 18 de septiembre de 2013 y ejecutoriado el 7 de octubre de 2013, fue pagado por la entidad el día 19 de septiembre de 2014, siendo el plazo máximo de pago el 7 de agosto de 2014. Razón por la cual los intereses moratorios causados a partir del 8 de agosto de 2014 y hasta el día del pago, esto es, 19 de septiembre de 2014, cuantificados en un valor de $14.528.008, constituyen un presunto detrimento patrimonial a los recursos de la entidad. _x000a__x000a__x000a__x000a_"/>
    <s v="Deficiencias en la gestión y falta de oportunidad en el proceso de pago de sentencias, generando un daño patrimonial en cuantía de $39.521.739."/>
    <s v="Priorizar los trámites de pago de sentencias y conciliaciones."/>
    <s v="Actividad 1. Solicitar a la Regional Antioquía el detalle de la trazabilidad financiera en el cumplimiento en el pago de sentencias."/>
    <s v="Memorando"/>
    <n v="1"/>
    <d v="2015-10-01T00:00:00"/>
    <d v="2015-11-30T00:00:00"/>
    <n v="8.6"/>
    <m/>
    <n v="0"/>
    <n v="0"/>
    <n v="0"/>
    <n v="8.6"/>
    <m/>
    <m/>
  </r>
  <r>
    <x v="310"/>
    <s v="Dirección Financiera_x000a_TESORERÍA_x000a_Oficina Asesora Juridica"/>
    <x v="18"/>
    <s v="Hallazgo N° 133. Pago de intereses moratorios (A - F - D). Antioquia_x000a_ _x000a_El proceso de reparación directa radicado bajo el número 05001333101720070015700, que concluyó con el fallo de segunda instancia en contra del ICBF proferido el 8 de mayo de 2013 y ejecutoriado el día 24 de mayo de 2013, fue pagado por la entidad el día 22 de julio de 2014, siendo el plazo máximo el día 24 de marzo de 2014. Por tanto, los intereses moratorios causados a partir del 25 de marzo de 2014 y hasta el día del pago, esto es, 22 de julio de 2014, cuantificados en un valor de $24.993.731, constituyen un presunto detrimento patrimonial a los recursos de la entidad. _x000a__x000a_De igual forma, el proceso de reparación directa No. 05001333102920070010801, que concluyó con el fallo de segunda instancia en contra del ICBF, proferido el 18 de septiembre de 2013 y ejecutoriado el 7 de octubre de 2013, fue pagado por la entidad el día 19 de septiembre de 2014, siendo el plazo máximo de pago el 7 de agosto de 2014. Razón por la cual los intereses moratorios causados a partir del 8 de agosto de 2014 y hasta el día del pago, esto es, 19 de septiembre de 2014, cuantificados en un valor de $14.528.008, constituyen un presunto detrimento patrimonial a los recursos de la entidad. _x000a__x000a__x000a__x000a_"/>
    <s v="Deficiencias en la gestión y falta de oportunidad en el proceso de pago de sentencias, generando un daño patrimonial en cuantía de $39.521.739."/>
    <s v="Priorizar los trámites de pago de sentencias y conciliaciones."/>
    <s v="Actividad 2. Generar informe para la Oficina Asesora Jurídica de la trazabilidad financiera de pago, llevada a cabo por la Regional Antioquía."/>
    <s v="Informe"/>
    <n v="1"/>
    <d v="2015-11-01T00:00:00"/>
    <d v="2015-11-30T00:00:00"/>
    <n v="4.0999999999999996"/>
    <m/>
    <n v="0"/>
    <n v="0"/>
    <n v="0"/>
    <n v="4.0999999999999996"/>
    <m/>
    <m/>
  </r>
  <r>
    <x v="311"/>
    <s v="Dirección Financiera_x000a_TESORERÍA_x000a_Oficina Asesora Juridica"/>
    <x v="18"/>
    <s v="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
    <m/>
    <s v="Priorizar los trámites de pago de sentencias y conciliaciones en las áreas financieras."/>
    <s v="Actividad 1. Solicitar a la Regional Bogotá el detalle de la trazabilidad financiera en el cumplimiento en el pago de sentencias."/>
    <s v="Memorando"/>
    <n v="1"/>
    <d v="2015-10-01T00:00:00"/>
    <d v="2015-11-30T00:00:00"/>
    <n v="8.6"/>
    <m/>
    <n v="0"/>
    <n v="0"/>
    <n v="0"/>
    <n v="8.6"/>
    <m/>
    <m/>
  </r>
  <r>
    <x v="311"/>
    <s v="Dirección Financiera_x000a_TESORERÍA_x000a_Oficina Asesora Juridica"/>
    <x v="18"/>
    <s v="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
    <m/>
    <s v="Priorizar los trámites de pago de sentencias y conciliaciones en las áreas financieras."/>
    <s v="Actividad 2. Generar informe para la Oficina Asesora Jurídica de la trazabilidad financiera de pago llevada a cabo por la Regional Bogotá."/>
    <s v="Informe"/>
    <n v="1"/>
    <d v="2015-11-01T00:00:00"/>
    <d v="2015-11-30T00:00:00"/>
    <n v="4.0999999999999996"/>
    <m/>
    <n v="0"/>
    <n v="0"/>
    <n v="0"/>
    <n v="4.0999999999999996"/>
    <m/>
    <m/>
  </r>
  <r>
    <x v="312"/>
    <s v="Dirección Financiera_x000a_TESORERÍA"/>
    <x v="18"/>
    <s v="Hallazgo N° 162. Bancos (A-CGN). Sede Nacional, Antioquia, Cundinamarca, Nariño, Quindío, Risaralda y Santander_x000a__x000a_• Sede Nacional _x000a_El Balance General a 31 de diciembre de 2014 del Instituto Colombiano de Bienestar Familiar -ICBF-, refleja en la cuenta contable 111005 Depósitos en Instituciones Financieras, en la cuenta corriente saldo por $37.582,4 millones y en la cuenta de Ahorro-111006 $27.761,0 millones para un total reportado de $65.343,5 millones. Cifra que está compuesta por 33 regionales, la Sede Nacional y el Nivel Nacional. Por lo anterior, 10 de éstas reportan saldos negativos equivalentes a ($2.306,12) millones . Al observar estos valores negativos, se evidencia que están afectando el saldo total de la cuenta, por lo tanto, la cuenta 1110 Depósitos en Instituciones Financieras presenta una subestimación por $4.612,25 millones en la cuenta de bancos y una subestimación en patrimonio. _x000a_ _x000a_Además, a 31 de diciembre de 2014 el Instituto refleja en sus estados contables y en la información reportada al CHIP en Depósitos en Instituciones Financieras cuenta bancaria corriente con saldo por $37.582,4  millones y cuenta de ahorro por $27.761,0 millones para un total de $65.343,5 millones . _x000a_ _x000a_Ahora bien, al comparar la anterior información frente a lo reportado en los extractos bancarios conciliados por $65.108,9, se evidenció que dichos saldos presentan diferencias que afectan la realidad económica de la entidad sobreestimando las cuentas-1110 por $230.27 millones y la 32-patrimonio por el mismo valor, incumpliendo los principios contables sobre la consistencia y realidad de la información; situación generada por debilidades en la conciliación, depuración de la información y control oportuno de registro. _x000a__x000a_Continúan presentándose partidas conciliatorias así: 1.797 partidas antiguas de la vigencia 2014 y 327 correspondientes a vigencias anteriores para un total de 2.124, observadas en las conciliaciones bancarias a 31 de diciembre del 2014. Situación que evidencia debilidades en la gestión oportuna de identificación y conciliación de partidas, lo cual impide reflejar el saldo real de la cuenta 1110 Depósitos en Instituciones Financieras de la naturaleza, lo que afecta la razonabilidad de la cuenta. Por lo anterior, el saldo reflejado a diciembre 31 de 2014 de la cuenta 11 Efectivo no es razonable."/>
    <s v="Falta de consistencia en la información de Bancos "/>
    <s v="Continuar con la depuración de la totalidad de partidas conciliatorias registradas en las conciliaciones bancarias del ICBF."/>
    <s v="Actividad 1. Establecer cronograma para el avance de depuración de las partidas pendientes por Regional._x000a_"/>
    <s v="Cronograma"/>
    <n v="1"/>
    <d v="2015-10-01T00:00:00"/>
    <d v="2015-11-30T00:00:00"/>
    <n v="8.6"/>
    <m/>
    <n v="0"/>
    <n v="0"/>
    <n v="0"/>
    <n v="8.6"/>
    <m/>
    <m/>
  </r>
  <r>
    <x v="312"/>
    <s v="Dirección Financiera_x000a_TESORERÍA"/>
    <x v="18"/>
    <s v="Hallazgo N° 162. Bancos (A-CGN). Sede Nacional, Antioquia, Cundinamarca, Nariño, Quindío, Risaralda y Santander_x000a__x000a_• Sede Nacional _x000a_El Balance General a 31 de diciembre de 2014 del Instituto Colombiano de Bienestar Familiar -ICBF-, refleja en la cuenta contable 111005 Depósitos en Instituciones Financieras, en la cuenta corriente saldo por $37.582,4 millones y en la cuenta de Ahorro-111006 $27.761,0 millones para un total reportado de $65.343,5 millones. Cifra que está compuesta por 33 regionales, la Sede Nacional y el Nivel Nacional. Por lo anterior, 10 de éstas reportan saldos negativos equivalentes a ($2.306,12) millones . Al observar estos valores negativos, se evidencia que están afectando el saldo total de la cuenta, por lo tanto, la cuenta 1110 Depósitos en Instituciones Financieras presenta una subestimación por $4.612,25 millones en la cuenta de bancos y una subestimación en patrimonio. _x000a_ _x000a_Además, a 31 de diciembre de 2014 el Instituto refleja en sus estados contables y en la información reportada al CHIP en Depósitos en Instituciones Financieras cuenta bancaria corriente con saldo por $37.582,4  millones y cuenta de ahorro por $27.761,0 millones para un total de $65.343,5 millones . _x000a_ _x000a_Ahora bien, al comparar la anterior información frente a lo reportado en los extractos bancarios conciliados por $65.108,9, se evidenció que dichos saldos presentan diferencias que afectan la realidad económica de la entidad sobreestimando las cuentas-1110 por $230.27 millones y la 32-patrimonio por el mismo valor, incumpliendo los principios contables sobre la consistencia y realidad de la información; situación generada por debilidades en la conciliación, depuración de la información y control oportuno de registro. _x000a__x000a_Continúan presentándose partidas conciliatorias así: 1.797 partidas antiguas de la vigencia 2014 y 327 correspondientes a vigencias anteriores para un total de 2.124, observadas en las conciliaciones bancarias a 31 de diciembre del 2014. Situación que evidencia debilidades en la gestión oportuna de identificación y conciliación de partidas, lo cual impide reflejar el saldo real de la cuenta 1110 Depósitos en Instituciones Financieras de la naturaleza, lo que afecta la razonabilidad de la cuenta. Por lo anterior, el saldo reflejado a diciembre 31 de 2014 de la cuenta 11 Efectivo no es razonable."/>
    <s v="Falta de consistencia en la información de Bancos "/>
    <s v="Continuar con la depuración de la totalidad de partidas conciliatorias registradas en las conciliaciones bancarias del ICBF."/>
    <s v="Actividad 2. Ajustar y socializar a Nivel Nacional el Instructivo  de depuración de partidas bancarias conciliatorias._x000a__x000a__x000a_"/>
    <s v="Instructivo"/>
    <n v="1"/>
    <d v="2015-10-01T00:00:00"/>
    <d v="2015-11-30T00:00:00"/>
    <n v="8.6"/>
    <m/>
    <n v="0"/>
    <n v="0"/>
    <n v="0"/>
    <n v="8.6"/>
    <m/>
    <m/>
  </r>
  <r>
    <x v="312"/>
    <s v="Dirección Financiera_x000a_TESORERÍA"/>
    <x v="18"/>
    <s v="Hallazgo N° 162. Bancos (A-CGN). Sede Nacional, Antioquia, Cundinamarca, Nariño, Quindío, Risaralda y Santander_x000a__x000a_• Sede Nacional _x000a_El Balance General a 31 de diciembre de 2014 del Instituto Colombiano de Bienestar Familiar -ICBF-, refleja en la cuenta contable 111005 Depósitos en Instituciones Financieras, en la cuenta corriente saldo por $37.582,4 millones y en la cuenta de Ahorro-111006 $27.761,0 millones para un total reportado de $65.343,5 millones. Cifra que está compuesta por 33 regionales, la Sede Nacional y el Nivel Nacional. Por lo anterior, 10 de éstas reportan saldos negativos equivalentes a ($2.306,12) millones . Al observar estos valores negativos, se evidencia que están afectando el saldo total de la cuenta, por lo tanto, la cuenta 1110 Depósitos en Instituciones Financieras presenta una subestimación por $4.612,25 millones en la cuenta de bancos y una subestimación en patrimonio. _x000a_ _x000a_Además, a 31 de diciembre de 2014 el Instituto refleja en sus estados contables y en la información reportada al CHIP en Depósitos en Instituciones Financieras cuenta bancaria corriente con saldo por $37.582,4  millones y cuenta de ahorro por $27.761,0 millones para un total de $65.343,5 millones . _x000a_ _x000a_Ahora bien, al comparar la anterior información frente a lo reportado en los extractos bancarios conciliados por $65.108,9, se evidenció que dichos saldos presentan diferencias que afectan la realidad económica de la entidad sobreestimando las cuentas-1110 por $230.27 millones y la 32-patrimonio por el mismo valor, incumpliendo los principios contables sobre la consistencia y realidad de la información; situación generada por debilidades en la conciliación, depuración de la información y control oportuno de registro. _x000a__x000a_Continúan presentándose partidas conciliatorias así: 1.797 partidas antiguas de la vigencia 2014 y 327 correspondientes a vigencias anteriores para un total de 2.124, observadas en las conciliaciones bancarias a 31 de diciembre del 2014. Situación que evidencia debilidades en la gestión oportuna de identificación y conciliación de partidas, lo cual impide reflejar el saldo real de la cuenta 1110 Depósitos en Instituciones Financieras de la naturaleza, lo que afecta la razonabilidad de la cuenta. Por lo anterior, el saldo reflejado a diciembre 31 de 2014 de la cuenta 11 Efectivo no es razonable."/>
    <s v="Falta de consistencia en la información de Bancos "/>
    <s v="Continuar con la depuración de la totalidad de partidas conciliatorias registradas en las conciliaciones bancarias del ICBF."/>
    <s v="Actividad 3. Analizar e identificar las partidas conciliatorias de operaciones realizadas por el Nivel Nacional y efectuar los registros correspondientes._x000a_"/>
    <s v="Registros Contables"/>
    <n v="0.9"/>
    <d v="2015-10-01T00:00:00"/>
    <d v="2016-09-30T00:00:00"/>
    <n v="52.1"/>
    <m/>
    <n v="0"/>
    <n v="0"/>
    <n v="0"/>
    <n v="52.1"/>
    <m/>
    <m/>
  </r>
  <r>
    <x v="312"/>
    <s v="Dirección Financiera_x000a_TESORERÍA"/>
    <x v="18"/>
    <s v="Hallazgo N° 162. Bancos (A-CGN). Sede Nacional, Antioquia, Cundinamarca, Nariño, Quindío, Risaralda y Santander_x000a__x000a_• Sede Nacional _x000a_El Balance General a 31 de diciembre de 2014 del Instituto Colombiano de Bienestar Familiar -ICBF-, refleja en la cuenta contable 111005 Depósitos en Instituciones Financieras, en la cuenta corriente saldo por $37.582,4 millones y en la cuenta de Ahorro-111006 $27.761,0 millones para un total reportado de $65.343,5 millones. Cifra que está compuesta por 33 regionales, la Sede Nacional y el Nivel Nacional. Por lo anterior, 10 de éstas reportan saldos negativos equivalentes a ($2.306,12) millones . Al observar estos valores negativos, se evidencia que están afectando el saldo total de la cuenta, por lo tanto, la cuenta 1110 Depósitos en Instituciones Financieras presenta una subestimación por $4.612,25 millones en la cuenta de bancos y una subestimación en patrimonio. _x000a_ _x000a_Además, a 31 de diciembre de 2014 el Instituto refleja en sus estados contables y en la información reportada al CHIP en Depósitos en Instituciones Financieras cuenta bancaria corriente con saldo por $37.582,4  millones y cuenta de ahorro por $27.761,0 millones para un total de $65.343,5 millones . _x000a_ _x000a_Ahora bien, al comparar la anterior información frente a lo reportado en los extractos bancarios conciliados por $65.108,9, se evidenció que dichos saldos presentan diferencias que afectan la realidad económica de la entidad sobreestimando las cuentas-1110 por $230.27 millones y la 32-patrimonio por el mismo valor, incumpliendo los principios contables sobre la consistencia y realidad de la información; situación generada por debilidades en la conciliación, depuración de la información y control oportuno de registro. _x000a__x000a_Continúan presentándose partidas conciliatorias así: 1.797 partidas antiguas de la vigencia 2014 y 327 correspondientes a vigencias anteriores para un total de 2.124, observadas en las conciliaciones bancarias a 31 de diciembre del 2014. Situación que evidencia debilidades en la gestión oportuna de identificación y conciliación de partidas, lo cual impide reflejar el saldo real de la cuenta 1110 Depósitos en Instituciones Financieras de la naturaleza, lo que afecta la razonabilidad de la cuenta. Por lo anterior, el saldo reflejado a diciembre 31 de 2014 de la cuenta 11 Efectivo no es razonable."/>
    <s v="Falta de consistencia en la información de Bancos "/>
    <s v="Continuar con la depuración de la totalidad de partidas conciliatorias registradas en las conciliaciones bancarias del ICBF."/>
    <s v="Actividad 4. Enviar memorando mensual al Coordinador Financiero en la Regional, Pagador y Contador, solicitando el avance y seguimiento mensual de la depuración de partidas conciliatorias._x000a_"/>
    <s v="Memorando"/>
    <n v="12"/>
    <d v="2015-10-01T00:00:00"/>
    <d v="2016-09-30T00:00:00"/>
    <n v="52.1"/>
    <m/>
    <n v="0"/>
    <n v="0"/>
    <n v="0"/>
    <n v="52.1"/>
    <m/>
    <m/>
  </r>
  <r>
    <x v="313"/>
    <s v="Dirección Financiera_x000a_CONTABILIDAD "/>
    <x v="18"/>
    <s v="Hallazgo N° 163. Diferencias entre SIIF Nación, Balance y Conciliaciones (A - CGN). Vaupes_x000a__x000a_De conformidad con el Plan General de Contabilidad Pública, la información contable debe observar los atributos inherentes al producto del SNCP, Sistema Nacional de Contabilidad Pública, en tal sentido uno de los propósitos fundamentales de la información contable pública es que sea confiable, relevante y comprensible._x000a__x000a_La información contable pública debe producirse con base en los criterios definidos en el Régimen de Contabilidad Pública y la aplicación de los principios, normas técnicas y procedimientos en el proceso contable de la entidad, en tal sentido esta debe entre otras características ser razonable, verificable y consistente._x000a__x000a_Se evidenció una diferencia de $7.14 millones que resulta de comparar los saldos a 31 de diciembre de 2014 del reporte de los auxiliares contables de SIIF Nación, con los saldos y una diferencia de ($22.53 millones) entre el balance y las conciliaciones bancarias a esa misma fecha, lo que genera incertidumbre en las cifras que reporta la entidad, situación que se genera por falta de ajustes y depuración de saldos, (ver cuadro No. 147)_x000a__x000a__x000a_"/>
    <s v="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Seguimiento y control a la elaboración y depuración de las conciliaciones bancarias a la Regional Vaupés."/>
    <s v="Actividad 1. Revisar las conciliaciones bancarias elaboradas en la Regional."/>
    <s v="Conciliaciones Bancarias"/>
    <n v="12"/>
    <d v="2015-10-01T00:00:00"/>
    <d v="2016-09-30T00:00:00"/>
    <n v="52.1"/>
    <m/>
    <n v="0"/>
    <n v="0"/>
    <n v="0"/>
    <n v="52.1"/>
    <m/>
    <m/>
  </r>
  <r>
    <x v="313"/>
    <s v="Dirección Financiera_x000a_CONTABILIDAD "/>
    <x v="18"/>
    <s v="Hallazgo N° 163. Diferencias entre SIIF Nación, Balance y Conciliaciones (A - CGN). Vaupes_x000a__x000a_De conformidad con el Plan General de Contabilidad Pública, la información contable debe observar los atributos inherentes al producto del SNCP, Sistema Nacional de Contabilidad Pública, en tal sentido uno de los propósitos fundamentales de la información contable pública es que sea confiable, relevante y comprensible._x000a__x000a_La información contable pública debe producirse con base en los criterios definidos en el Régimen de Contabilidad Pública y la aplicación de los principios, normas técnicas y procedimientos en el proceso contable de la entidad, en tal sentido esta debe entre otras características ser razonable, verificable y consistente._x000a__x000a_Se evidenció una diferencia de $7.14 millones que resulta de comparar los saldos a 31 de diciembre de 2014 del reporte de los auxiliares contables de SIIF Nación, con los saldos y una diferencia de ($22.53 millones) entre el balance y las conciliaciones bancarias a esa misma fecha, lo que genera incertidumbre en las cifras que reporta la entidad, situación que se genera por falta de ajustes y depuración de saldos, (ver cuadro No. 147)_x000a__x000a__x000a_"/>
    <s v="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Seguimiento y control a la elaboración y depuración de las conciliaciones bancarias a la Regional Vaupés."/>
    <s v="Actividad 2. Realizar seguimiento y acompañamiento a la Regional para que se realicen los ajustes de las partidas conciliatorias."/>
    <s v="Conciliaciones Bancarias"/>
    <n v="12"/>
    <d v="2015-10-01T00:00:00"/>
    <d v="2016-09-30T00:00:00"/>
    <n v="52.1"/>
    <m/>
    <n v="0"/>
    <n v="0"/>
    <n v="0"/>
    <n v="52.1"/>
    <m/>
    <m/>
  </r>
  <r>
    <x v="314"/>
    <s v="Dirección Financiera_x000a_RECAUDO_x000a_CONTABILIDAD _x000a_Oficina Asesora Juridica"/>
    <x v="18"/>
    <s v="Hallazgo N° 166. Conciliación de Cartera y Castigo de Cartera entre Jurídica Vs Contabilidad (A). Sede Nacional_x000a__x000a_Se evidenció que la información allegada por el área contable difiere de la reportada por la Oficina Jurídica. Situación que refleja valores castigados superiores en contabilidad, de igual manera, como se observa en el cuadro anterior, (ver cuadro No. 151)  la Oficina Jurídica reporta castigos de cartera para cuatro regionales que contabilidad no refleja, las anteriores situaciones causan subestimación en la cuenta Deudores-14 por $4.632,72 millones y en el Patrimonio-32 en el mismo valor; así mismo, refleja una sobreestimación en Deudores-14 por $2.904,46 millones y en el Patrimonio-32 por la misma cuantía._x000a__x000a_Se observa que la Oficina Jurídica reportó valores por $765,32 millones, mientras que el área de Contabilidad no reporta cifra alguna, diferencia equivalente al 0.5% del total de la Cuenta; lo que implica una sobreestimación en las cuenta de Deudores-14 por $765.32 millones y Patrimonio-32 por el mismo valor.   _x000a__x000a_Se evidenció que en el saldo de cartera castigada a diciembre 31 de 2014 existen diferencias del valor reportado en el capital por cada área en las siguientes regionales (Cuadro No. 152)_x000a_ _x000a_De la información suministrada por el Área Financiera mediante oficio con radicado No.I-2015-022080-0101 del 25 de marzo de 2015 y la Oficina Asesora Jurídica mediante oficio con radicado No.I-2015-022350-0101 del 26 de marzo de 2015 del ICBF se evidenció que existen diferencias partiendo del saldo contable por $65.467,16 millones a diciembre 31 de 2014 (saldo inicial+débitos-créditos) ver cuadros Nos. 153,154, 155 y 156._x000a__x000a_Lo anterior refleja que la información allegada por el área contable difiere de la reportada por la Oficina Jurídica respecto de la cartera del ICBF, por cuanto refleja valores superiores en contabilidad por $37.622,03 millones y de igual manera la Oficina Jurídica reporta cartera para nueve regionales que contabilidad no registra por $5.963,46 millones, las anteriores situaciones causan sobrestimación en la cuenta Deudores-14 por $37.622,03 millones y en el Patrimonio-32 en el mismo valor; así mismo, refleja una subestimación en Deudores-14 por $5.963,46 millones y en el Patrimonio-32 por la misma cuantía. (Ver cuadros del 150 al 156)_x000a_"/>
    <s v="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
    <s v="Conciliar con el área  jurídica en forma mensual, con el fin de tener el control de la cifras reflejadas en el balance."/>
    <s v="Actividad 1. Solicitar mensualmente a la Oficina Asesora Jurídica la Información de la cuenta  14 - Deudores"/>
    <s v="Memorando"/>
    <n v="10"/>
    <d v="2015-10-15T00:00:00"/>
    <d v="2016-08-31T00:00:00"/>
    <n v="45.9"/>
    <m/>
    <n v="0"/>
    <n v="0"/>
    <n v="0"/>
    <n v="45.9"/>
    <m/>
    <m/>
  </r>
  <r>
    <x v="314"/>
    <s v="Dirección Financiera_x000a_RECAUDO_x000a_CONTABILIDAD _x000a_Oficina Asesora Juridica"/>
    <x v="18"/>
    <s v="Hallazgo N° 166. Conciliación de Cartera y Castigo de Cartera entre Jurídica Vs Contabilidad (A). Sede Nacional_x000a__x000a_Se evidenció que la información allegada por el área contable difiere de la reportada por la Oficina Jurídica. Situación que refleja valores castigados superiores en contabilidad, de igual manera, como se observa en el cuadro anterior, (ver cuadro No. 151)  la Oficina Jurídica reporta castigos de cartera para cuatro regionales que contabilidad no refleja, las anteriores situaciones causan subestimación en la cuenta Deudores-14 por $4.632,72 millones y en el Patrimonio-32 en el mismo valor; así mismo, refleja una sobreestimación en Deudores-14 por $2.904,46 millones y en el Patrimonio-32 por la misma cuantía._x000a__x000a_Se observa que la Oficina Jurídica reportó valores por $765,32 millones, mientras que el área de Contabilidad no reporta cifra alguna, diferencia equivalente al 0.5% del total de la Cuenta; lo que implica una sobreestimación en las cuenta de Deudores-14 por $765.32 millones y Patrimonio-32 por el mismo valor.   _x000a__x000a_Se evidenció que en el saldo de cartera castigada a diciembre 31 de 2014 existen diferencias del valor reportado en el capital por cada área en las siguientes regionales (Cuadro No. 152)_x000a_ _x000a_De la información suministrada por el Área Financiera mediante oficio con radicado No.I-2015-022080-0101 del 25 de marzo de 2015 y la Oficina Asesora Jurídica mediante oficio con radicado No.I-2015-022350-0101 del 26 de marzo de 2015 del ICBF se evidenció que existen diferencias partiendo del saldo contable por $65.467,16 millones a diciembre 31 de 2014 (saldo inicial+débitos-créditos) ver cuadros Nos. 153,154, 155 y 156._x000a__x000a_Lo anterior refleja que la información allegada por el área contable difiere de la reportada por la Oficina Jurídica respecto de la cartera del ICBF, por cuanto refleja valores superiores en contabilidad por $37.622,03 millones y de igual manera la Oficina Jurídica reporta cartera para nueve regionales que contabilidad no registra por $5.963,46 millones, las anteriores situaciones causan sobrestimación en la cuenta Deudores-14 por $37.622,03 millones y en el Patrimonio-32 en el mismo valor; así mismo, refleja una subestimación en Deudores-14 por $5.963,46 millones y en el Patrimonio-32 por la misma cuantía. (Ver cuadros del 150 al 156)_x000a_"/>
    <s v="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
    <s v="Conciliar con el área  jurídica en forma mensual con el fin de tener el control de la cifras reflejadas en el balance."/>
    <s v="Actividad 2. Conciliar mensualmente la información de la cuenta  14 - Deudores"/>
    <s v="Conciliación"/>
    <n v="10"/>
    <d v="2015-10-15T00:00:00"/>
    <d v="2016-08-31T00:00:00"/>
    <n v="45.9"/>
    <m/>
    <n v="0"/>
    <n v="0"/>
    <n v="0"/>
    <n v="45.9"/>
    <m/>
    <m/>
  </r>
  <r>
    <x v="314"/>
    <s v="Dirección Financiera_x000a_RECAUDO_x000a_CONTABILIDAD _x000a_Oficina Asesora Juridica"/>
    <x v="18"/>
    <s v="Hallazgo N° 166. Conciliación de Cartera y Castigo de Cartera entre Jurídica Vs Contabilidad (A). Sede Nacional_x000a__x000a_Se evidenció que la información allegada por el área contable difiere de la reportada por la Oficina Jurídica. Situación que refleja valores castigados superiores en contabilidad, de igual manera, como se observa en el cuadro anterior, (ver cuadro No. 151)  la Oficina Jurídica reporta castigos de cartera para cuatro regionales que contabilidad no refleja, las anteriores situaciones causan subestimación en la cuenta Deudores-14 por $4.632,72 millones y en el Patrimonio-32 en el mismo valor; así mismo, refleja una sobreestimación en Deudores-14 por $2.904,46 millones y en el Patrimonio-32 por la misma cuantía._x000a__x000a_Se observa que la Oficina Jurídica reportó valores por $765,32 millones, mientras que el área de Contabilidad no reporta cifra alguna, diferencia equivalente al 0.5% del total de la Cuenta; lo que implica una sobreestimación en las cuenta de Deudores-14 por $765.32 millones y Patrimonio-32 por el mismo valor.   _x000a__x000a_Se evidenció que en el saldo de cartera castigada a diciembre 31 de 2014 existen diferencias del valor reportado en el capital por cada área en las siguientes regionales (Cuadro No. 152)_x000a_ _x000a_De la información suministrada por el Área Financiera mediante oficio con radicado No.I-2015-022080-0101 del 25 de marzo de 2015 y la Oficina Asesora Jurídica mediante oficio con radicado No.I-2015-022350-0101 del 26 de marzo de 2015 del ICBF se evidenció que existen diferencias partiendo del saldo contable por $65.467,16 millones a diciembre 31 de 2014 (saldo inicial+débitos-créditos) ver cuadros Nos. 153,154, 155 y 156._x000a__x000a_Lo anterior refleja que la información allegada por el área contable difiere de la reportada por la Oficina Jurídica respecto de la cartera del ICBF, por cuanto refleja valores superiores en contabilidad por $37.622,03 millones y de igual manera la Oficina Jurídica reporta cartera para nueve regionales que contabilidad no registra por $5.963,46 millones, las anteriores situaciones causan sobrestimación en la cuenta Deudores-14 por $37.622,03 millones y en el Patrimonio-32 en el mismo valor; así mismo, refleja una subestimación en Deudores-14 por $5.963,46 millones y en el Patrimonio-32 por la misma cuantía. (Ver cuadros del 150 al 156)_x000a_"/>
    <s v="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
    <s v="Conciliar con el área  jurídica en forma mensual con el fin de tener el control de la cifras reflejadas en el balance."/>
    <s v="Actividad 3. Depurar las partidas conciliatorias resultado de la conciliación inter áreas"/>
    <s v="Registros"/>
    <n v="0.9"/>
    <d v="2015-10-15T00:00:00"/>
    <d v="2016-08-31T00:00:00"/>
    <n v="45.9"/>
    <m/>
    <n v="0"/>
    <n v="0"/>
    <n v="0"/>
    <n v="45.9"/>
    <m/>
    <m/>
  </r>
  <r>
    <x v="315"/>
    <s v="Dirección Financiera_x000a_CONTABILIDAD "/>
    <x v="18"/>
    <s v="Hallazgo N° 170. Cuentas por cobrar (A). Santander_x000a__x000a_La Resolución 357 de 2008 de la Contaduría General de la Nación, por la cual se adopta el procedimiento de control interno contable y de reporte del informe anual de evaluación a la Contaduría General de la Nación, en el literal primero del numeral 3.8 señala “Deben realizarse conciliaciones permanentes para contrastar, y ajustar si a ello hubiere lugar, la información registrada en la contabilidad de la entidad contable pública y los datos que tienen las diferentes dependencias respecto a su responsabilidad en la administración de un proceso especifico”. _x000a__x000a_No obstante lo establecido en la norma, las Cuentas por Cobrar según contabilidad presentan diferencias de $251 millones comparada con la información registrada en las áreas de Tesorería, Jurídica, Gestión Humana y Recaudo, afectando las cuentas 140102 y 140104 por $28 millones respectivamente, 147064 por $59 millones, 147073 por $0,08 millones, 147083 por $12 millones, 147090 por $201 millones, 147502 por $22 millones y la 147509 $0.8 millones,  (ver cuadro Mo. 164)_x000a__x000a_"/>
    <s v="No se han realizado los registros correspondiente, lo anterior originado en la falta de procedimientos que faciliten los procesos de ajustes y depuraciones de las cuentas, así como en la consecución de los soportes indispensables para el registro de los mismos y a la falta de adecuados canales de comunicación entre las diferentes áreas que interactúan en el proceso, situación que incide en la razonabilidad de los Saldos Contables, sobrestimando la cuenta 14 y la 320801 Patrimonio Institucional al cierre de la vigencia fiscal 2014. "/>
    <s v="Elaborar Conciliación inter-áreas y solicitar la información oportuna de las demás áreas."/>
    <s v="Actividad 1. Realizar seguimiento trimestral a las conciliaciones inter- áreas de la Regional Santander."/>
    <s v="Conciliaciones"/>
    <n v="4"/>
    <d v="2015-10-01T00:00:00"/>
    <d v="2016-09-30T00:00:00"/>
    <n v="52.1"/>
    <m/>
    <n v="0"/>
    <n v="0"/>
    <n v="0"/>
    <n v="52.1"/>
    <m/>
    <m/>
  </r>
  <r>
    <x v="316"/>
    <s v="Dirección Financiera_x000a_GRUPO FINANCIERO"/>
    <x v="18"/>
    <s v="Hallazgo N° 173. Inmuebles pendientes de legalizar (A). Antioquia, Cundinamarca, Guajira, Guaviare, Quindío, Santander y Tolima_x000a__x000a_(...)_x000a_• Cundinamarca _x000a_(...)_x000a_A 31 de diciembre de 2014, se encuentran cinco (5) inmuebles pendientes de legalizar por $2.836.148.184,28, sobreestimando la cuenta construcciones en curso y subestimando la cuenta de edificaciones en dicha cuantía._x000a__x000a_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_x000a__x000a_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_x000a__x000a_La legalización de los citados inmuebles sigue pendiente hasta tanto no se depure la información por parte del Grupo de Infraestructura de la Sede Nacional y de los Grupos Administrativo y Financiero de la Regional Cundinamarca. _x000a__x000a_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
    <m/>
    <s v="Coordinar con la Dirección Administrativa el envío oportuno de la información soporte a las Regionales frente a los contratos celebrados en la Dirección General."/>
    <s v="Actividad 1. Remitir memorando a la Dirección Administrativa solicitando el envío de los soportes que evidencien la legalización de los bienes Inmuebles."/>
    <s v="Memorando"/>
    <n v="12"/>
    <d v="2015-10-01T00:00:00"/>
    <d v="2016-09-30T00:00:00"/>
    <n v="52.1"/>
    <m/>
    <n v="0"/>
    <n v="0"/>
    <n v="0"/>
    <n v="52.1"/>
    <m/>
    <m/>
  </r>
  <r>
    <x v="316"/>
    <s v="Dirección Financiera_x000a_CONTABILIDAD "/>
    <x v="18"/>
    <s v="Hallazgo N° 173. Inmuebles pendientes de legalizar (A). Antioquia, Cundinamarca, Guajira, Guaviare, Quindío, Santander y Tolima_x000a__x000a_(...)_x000a_• Cundinamarca _x000a_(...)_x000a_A 31 de diciembre de 2014, se encuentran cinco (5) inmuebles pendientes de legalizar por $2.836.148.184,28, sobreestimando la cuenta construcciones en curso y subestimando la cuenta de edificaciones en dicha cuantía._x000a__x000a_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_x000a__x000a_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_x000a__x000a_La legalización de los citados inmuebles sigue pendiente hasta tanto no se depure la información por parte del Grupo de Infraestructura de la Sede Nacional y de los Grupos Administrativo y Financiero de la Regional Cundinamarca. _x000a__x000a_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
    <m/>
    <s v="Coordinar con la Dirección Administrativa el envío oportuno de la información soporte a las Regionales frente a los contratos celebrados en la Dirección General."/>
    <s v="Actividad 2. Remitir memorando de los saldos contables mensuales de las cuentas que afecten la Propiedad, Planta y Equipo de cada una de las regionales a la Dirección Administrativa."/>
    <s v="Memorando"/>
    <n v="12"/>
    <d v="2015-10-01T00:00:00"/>
    <d v="2016-09-30T00:00:00"/>
    <n v="52.1"/>
    <m/>
    <n v="0"/>
    <n v="0"/>
    <n v="0"/>
    <n v="52.1"/>
    <m/>
    <m/>
  </r>
  <r>
    <x v="317"/>
    <s v="Dirección Financiera_x000a_GRUPO FINANCIERO"/>
    <x v="18"/>
    <s v="Hallazgo N° 174. Muebles pendientes de legalizar (A). Atlántico y Vaupés_x000a__x000a_A 31 de diciembre de 2014 el Informe Contable de la Regional Atlántico del ICBF registra en la cuenta 166504 &quot;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_x000a__x000a_Esta situación no permitió que la CGR pudiera establecer su ubicación y constatar su existencia física; 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_x000a_"/>
    <m/>
    <s v="Coordinar con las dependencias de Gestión de Bienes e Infraestructura el envío oportuno de la información soporte a las Regionales frente a los contratos celebrados en la Dirección General."/>
    <s v="Actividad 1. Remitir memorando a la Dirección Administrativa recordandole cuales son los documentos idoneos para la legalización de los bienes muebles que van a ser soporte del registro contable."/>
    <s v="Memorando"/>
    <n v="2"/>
    <d v="2015-10-01T00:00:00"/>
    <d v="2016-09-30T00:00:00"/>
    <n v="52.1"/>
    <m/>
    <n v="0"/>
    <n v="0"/>
    <n v="0"/>
    <n v="52.1"/>
    <m/>
    <m/>
  </r>
  <r>
    <x v="317"/>
    <s v="Dirección Financiera_x000a_CONTABILIDAD "/>
    <x v="18"/>
    <s v="Hallazgo N° 174. Muebles pendientes de legalizar (A). Atlántico y Vaupés_x000a__x000a_A 31 de diciembre de 2014 el Informe Contable de la Regional Atlántico del ICBF registra en la cuenta 166504 &quot;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_x000a__x000a_Esta situación no permitió que la CGR pudiera establecer su ubicación y constatar su existencia física; 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_x000a_"/>
    <m/>
    <s v="Coordinar con las dependencias de Gestión de Bienes e Infraestructura el envío oportuno de la información soporte a las Regionales frente a los contratos celebrados en la Dirección General."/>
    <s v="Actividad 2. Remitir memorando de los saldos contables mensuales de las cuentas que afecten la Propiedad, Planta y Equipo de cada una de las regionales a la Dirección Administrativa."/>
    <s v="Memorando"/>
    <n v="12"/>
    <d v="2015-10-01T00:00:00"/>
    <d v="2016-09-30T00:00:00"/>
    <n v="52.1"/>
    <m/>
    <n v="0"/>
    <n v="0"/>
    <n v="0"/>
    <n v="52.1"/>
    <m/>
    <m/>
  </r>
  <r>
    <x v="318"/>
    <s v="Dirección Financiera_x000a_CONTABILIDAD "/>
    <x v="18"/>
    <s v="Hallazgo N° 176. Depreciación bienes y activos (A). Antioquia, Santander y Sucre_x000a__x000a_• Antioquia.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
    <s v="Situación que se presentó por deficiencias de control interno contable en el registro y cálculo de la depreciación de los bienes objeto de la misma, lo que generó incertidumbre en la cuenta 168501 al cierre de la vigencia 2014.  _x000a__x000a_Lo señalado anteriormente obedece a la 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_x000a__x000a_(...) situación que se presenta por debilidades en los mecanismos de control interno contable al incluir en el aplicativo SEVEN ERP estos activos como activos “no depreciables” al momento de migrarse del sistema de información SIRF, sin que se realicen los ajustes pertinentes, (...)_x000a_"/>
    <s v="Coordinar con la Dirección Administrativa la conciliación de la información con respectos a la depreciación y amortización de Activos Fijos."/>
    <s v="Actividad 1. Informar a la Dirección Administrativa las diferencias presentadas en los registros contables generados por el sistema relacionados con la depreciación y amortización de activos fijos."/>
    <s v="Memorando"/>
    <n v="4"/>
    <d v="2015-09-01T00:00:00"/>
    <d v="2015-12-31T00:00:00"/>
    <n v="17.3"/>
    <m/>
    <n v="0"/>
    <n v="0"/>
    <n v="0"/>
    <n v="17.3"/>
    <m/>
    <m/>
  </r>
  <r>
    <x v="318"/>
    <s v="Dirección Financiera_x000a_CONTABILIDAD "/>
    <x v="18"/>
    <s v="Hallazgo N° 176. Depreciación bienes y activos (A). Antioquia, Santander y Sucre_x000a__x000a_• Antioquia.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
    <s v="Situación que se presentó por deficiencias de control interno contable en el registro y cálculo de la depreciación de los bienes objeto de la misma, lo que generó incertidumbre en la cuenta 168501 al cierre de la vigencia 2014.  _x000a__x000a_Lo señalado anteriormente obedece a la 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_x000a__x000a_(...) situación que se presenta por debilidades en los mecanismos de control interno contable al incluir en el aplicativo SEVEN ERP estos activos como activos “no depreciables” al momento de migrarse del sistema de información SIRF, sin que se realicen los ajustes pertinentes, (...)_x000a_"/>
    <s v="Coordinar con la Dirección Administrativa la conciliación de la información con respectos a la depreciación y amortización de Activos Fijos."/>
    <s v="Actividad 2. Ratificar las instrucciones dadas mediante memorando con número de radicado I-2014-046035-0101 del 9 de octubre de 2014, a las Regionales sobre el proceso de la conciliación de Activos Fijos."/>
    <s v="Memorando"/>
    <n v="3"/>
    <d v="2015-10-01T00:00:00"/>
    <d v="2015-12-31T00:00:00"/>
    <n v="13"/>
    <m/>
    <n v="0"/>
    <n v="0"/>
    <n v="0"/>
    <n v="13"/>
    <m/>
    <m/>
  </r>
  <r>
    <x v="318"/>
    <s v="Dirección Financiera_x000a_CONTABILIDAD "/>
    <x v="18"/>
    <s v="Hallazgo N° 176. Depreciación bienes y activos (A). Antioquia, Santander y Sucre_x000a__x000a_• Antioquia.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
    <s v="Situación que se presentó por deficiencias de control interno contable en el registro y cálculo de la depreciación de los bienes objeto de la misma, lo que generó incertidumbre en la cuenta 168501 al cierre de la vigencia 2014.  _x000a__x000a_Lo señalado anteriormente obedece a la 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_x000a__x000a_(...) situación que se presenta por debilidades en los mecanismos de control interno contable al incluir en el aplicativo SEVEN ERP estos activos como activos “no depreciables” al momento de migrarse del sistema de información SIRF, sin que se realicen los ajustes pertinentes, (...)_x000a_"/>
    <s v="Coordinar con la Dirección Administrativa y la Regional Antioquia, la conciliación de la información con respectos a la depreciación y amortización de Activos Fijos."/>
    <s v="Actividad 3. Verificar la trazabilidad contable de los registro efectuados respecto al Contrato No. 1620 de 2013 de la Regional Antioquia."/>
    <s v="Reporte"/>
    <n v="1"/>
    <d v="2015-10-01T00:00:00"/>
    <d v="2015-12-31T00:00:00"/>
    <n v="13"/>
    <m/>
    <n v="0"/>
    <n v="0"/>
    <n v="0"/>
    <n v="13"/>
    <m/>
    <m/>
  </r>
  <r>
    <x v="319"/>
    <s v="Dirección Financiera_x000a_GRUPO FINANCIERO"/>
    <x v="18"/>
    <s v=" Hallazgo N° 177. Construcciones en curso (A). Atlántico, Cauca, Guaviare, Huila, Santander y Tolima_x000a__x000a_• Tolima_x000a_El ICBF Regional Tolima reveló en la información financiera, un saldo a diciembre 31 de 2014 en la cuenta 161501 por $11.228,26 millones correspondiente a los convenios 081 de 2010; 218, 263, 265, 514, 525, 501 de 2011; 3322 de 2012; 1498 y 1640 de 2013 por concepto de desembolsos efectuados por el Nivel Central para proyectos de interventoría, diseño, construcción, adecuación y dotación de Jardines Infantiles, Centros de Desarrollo Integral y Centros Zonales, los cuales se encuentran en su totalidad terminados, construidos y pendientes de legalizar debiendo estar registrados en la cuenta 164027- Edificaciones pendientes de legalizar._x000a__x000a_Lo anterior por debilidades en el suministro de información del nivel central hacia las regionales en cuanto a los soportes de los registros efectuados directamente por la Dirección Financiera del ICBF en el SIIF Nación, lo que no permite efectuar los ajustes y reclasificaciones pertinentes en forma oportuna y exacta, generando sobrestimación de la cuenta 161501 -Construcciones en Curso-por $11.228,26 millones y subestimación de la cuenta 164027-Edificaciones pendientes de legalizar, en igual cuantía._x000a_"/>
    <s v="Debilidades en el suministro de información del nivel central hacia las regionales en cuanto a los soportes de los registros efectuados directamente por la Dirección Financiera del ICBF en el SIIF Nación"/>
    <s v="Coordinar con las dependencias de Gestión de Bienes e Infraestructura el envío oportuno de la información soporte a las Regionales frente a los contratos celebrados en la Dirección General."/>
    <s v="Actividad 1. Remitir memorando a la Dirección Administrativa (Grupos de Gestión de Bienes e Infraestructura) recordandole cuales son los documentos idoneos para la legalización de los bienes inmuebles que van a ser soporte del registro contable._x000a__x000a_"/>
    <s v="Memorando"/>
    <n v="2"/>
    <d v="2015-10-01T00:00:00"/>
    <d v="2016-09-30T00:00:00"/>
    <n v="52.1"/>
    <m/>
    <n v="0"/>
    <n v="0"/>
    <n v="0"/>
    <n v="52.1"/>
    <m/>
    <m/>
  </r>
  <r>
    <x v="319"/>
    <s v="Dirección Financiera_x000a_GRUPO FINANCIERO_x000a_Dirección Administrativa"/>
    <x v="18"/>
    <s v=" Hallazgo N° 177. Construcciones en curso (A). Atlántico, Cauca, Guaviare, Huila, Santander y Tolima_x000a__x000a_• Tolima_x000a_El ICBF Regional Tolima reveló en la información financiera, un saldo a diciembre 31 de 2014 en la cuenta 161501 por $11.228,26 millones correspondiente a los convenios 081 de 2010; 218, 263, 265, 514, 525, 501 de 2011; 3322 de 2012; 1498 y 1640 de 2013 por concepto de desembolsos efectuados por el Nivel Central para proyectos de interventoría, diseño, construcción, adecuación y dotación de Jardines Infantiles, Centros de Desarrollo Integral y Centros Zonales, los cuales se encuentran en su totalidad terminados, construidos y pendientes de legalizar debiendo estar registrados en la cuenta 164027- Edificaciones pendientes de legalizar._x000a__x000a_Lo anterior por debilidades en el suministro de información del nivel central hacia las regionales en cuanto a los soportes de los registros efectuados directamente por la Dirección Financiera del ICBF en el SIIF Nación, lo que no permite efectuar los ajustes y reclasificaciones pertinentes en forma oportuna y exacta, generando sobrestimación de la cuenta 161501 -Construcciones en Curso-por $11.228,26 millones y subestimación de la cuenta 164027-Edificaciones pendientes de legalizar, en igual cuantía._x000a_"/>
    <s v="Debilidades en el suministro de información del nivel central hacia las regionales en cuanto a los soportes de los registros efectuados directamente por la Dirección Financiera del ICBF en el SIIF Nación"/>
    <s v="Coordinar con las dependencias de Gestión de Bienes e Infraestructura el envío oportuno de la información soporte a las Regionales frente a los contratos celebrados en la Dirección General."/>
    <s v="Actividad 2. Remitir memorando de los saldos contables mensuales de las cuentas que afecten Propiedad, Planta y Equipo de cada una de las regionales a la Dirección Administrativa."/>
    <s v="Memorando"/>
    <n v="12"/>
    <d v="2015-10-01T00:00:00"/>
    <d v="2016-09-30T00:00:00"/>
    <n v="52.1"/>
    <m/>
    <n v="0"/>
    <n v="0"/>
    <n v="0"/>
    <n v="52.1"/>
    <m/>
    <m/>
  </r>
  <r>
    <x v="320"/>
    <s v="Dirección Financiera_x000a_GRUPO FINANCIERO_x000a_Dirección Administrativa"/>
    <x v="18"/>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_x000a__x000a_ _x000a_"/>
    <m/>
    <s v="Coordinar con las dependencias de Gestión de Bienes e Infraestructura el envío oportuno de la información soporte a las Regionales frente a los contratos celebrados en la Dirección General."/>
    <s v="Actividad 1. Remitir memorando a la Dirección Administrativa (Grupos de Gestión de Bienes e Infraestructura) recordandole cuales son los documentos idoneos para la legalización de los bienes inmuebles que van a ser soporte del registro contable_x000a_"/>
    <s v="Memorando"/>
    <n v="2"/>
    <d v="2015-10-01T00:00:00"/>
    <d v="2016-09-30T00:00:00"/>
    <n v="52.1"/>
    <m/>
    <n v="0"/>
    <n v="0"/>
    <n v="0"/>
    <n v="52.1"/>
    <m/>
    <m/>
  </r>
  <r>
    <x v="320"/>
    <s v="Dirección Financiera_x000a_GRUPO FINANCIERO"/>
    <x v="18"/>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_x000a__x000a_ _x000a_"/>
    <m/>
    <s v="Coordinar con las dependencias de Gestión de Bienes e Infraestructura el envío oportuno de la información soporte a las Regionales frente a los contratos celebrados en la Dirección General."/>
    <s v="Actividad 2. Remitir memorando de los saldos contables mensuales de las cuentas que afecten Propiedad Planta y Equipo de cada una de las regionales a la Dirección Administrativa"/>
    <s v="Memorando"/>
    <n v="12"/>
    <d v="2015-10-01T00:00:00"/>
    <d v="2016-09-30T00:00:00"/>
    <n v="52.1"/>
    <m/>
    <n v="0"/>
    <n v="0"/>
    <n v="0"/>
    <n v="52.1"/>
    <m/>
    <m/>
  </r>
  <r>
    <x v="320"/>
    <s v="Dirección Financiera_x000a_GRUPO FINANCIERO"/>
    <x v="18"/>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_x000a__x000a_ _x000a_"/>
    <m/>
    <s v="Coordinar con las dependencias de Gestión de Bienes e Infraestructura el envío oportuno de la información soporte a las Regionales frente a los contratos celebrados en la Dirección General."/>
    <s v="Actividad 3. Realizar mesa de trabajo con la Dirección de Contratacion para la revisión y socialización del componente financiero de la Guía de Supervision, Manual de Contratacón y la Resolución 3333 de 2015, con el fin de realizar los ajustes pertinentes y que los tres contenga los requisitos y/o documentos idoneos como herramienta base para la supervisión de contratos y/o pago de cuentas._x000a_"/>
    <s v="Mesa de trabajo"/>
    <n v="1"/>
    <d v="2015-10-01T00:00:00"/>
    <d v="2016-03-31T00:00:00"/>
    <n v="26"/>
    <m/>
    <n v="0"/>
    <n v="0"/>
    <n v="0"/>
    <n v="26"/>
    <m/>
    <m/>
  </r>
  <r>
    <x v="320"/>
    <s v="Dirección Financiera_x000a_GRUPO FINANCIERO"/>
    <x v="18"/>
    <s v="Hallazgo N° 178. Construcciones en curso (A-CGN). Casanare _x000a__x000a_Guía de gestión de bienes del ICBF. Ley 734 de 2002 Articulo 48 numeral 34, Articulo 35 numeral 13. Resolución 357 de 2008- Procedimiento de control interno contable numeral 2.2 Actividades de Identificación. _x000a__x000a_En revisión de la cuenta contable Propiedad, planta y equipo, se evidencia un debito durante la vigencia 2014, en la subcuenta 1615-Construcciones en curso por $2.044,46 millones, que corresponde al convenio No. 3374 del 2013 suscrito entre FONADE-ICBF-FND; sin embargo, no se observan los soportes suficientes y pertinentes para el registro de dichos recursos, precisando que esta inversión no se encuentra dentro del sistema SEVEN y no se puede corroborar físicamente._x000a__x000a_Lo anterior se origina en debilidades de control y seguimiento por parte del ICBF en el manejo, administración y custodia de la propiedad planta y equipo, generando una sobreestimación por de $2.044,46 millones en la cuenta contable 1615-Construcciones en curso y subestimación de la cuenta 1420 Avances y anticipos entregados. _x000a__x000a_ _x000a_"/>
    <m/>
    <s v="Coordinar con las dependencias de Gestión de Bienes e Infraestructura el envío oportuno de la información soporte a las Regionales frente a los contratos celebrados en la Dirección General."/>
    <s v="Actividad 4: Realizar mesa de trabajo con Dirección Administrativa, para identificar necesidades de información y soportes para el registro contable respecto de obras de infraestructura adelantadas por FONADE"/>
    <s v="Mesa de trabajo"/>
    <n v="5"/>
    <d v="2015-11-01T00:00:00"/>
    <d v="2016-03-31T00:00:00"/>
    <n v="21.6"/>
    <m/>
    <n v="0"/>
    <n v="0"/>
    <n v="0"/>
    <n v="21.6"/>
    <m/>
    <m/>
  </r>
  <r>
    <x v="180"/>
    <s v="Dirección Financiera_x000a_GRUPO DE RECAUDO"/>
    <x v="18"/>
    <s v="Hallazgo N° 191. Diferencias en cuentas (A-CGN). Bogotá y Vaupés_x000a__x000a_• Bogota. Registros de cuentas_x000a__x000a_De conformidad con lo dispuesto en el Plan General de Contabilidad Pública, y la Resolución 357 de 2008._x000a__x000a_Del análisis a la cuenta concretamente a las Cuentas por Pagar, código 242513-Saldos a Favor de Beneficiarios- por $428.9 millones, Superintendencia de Notariado y Registro; está en trámite por parte de recaudo para devolución de dichos dineros, $4.3 millones, por parte de Gestión Humana para realizar la respectiva devolución._x000a__x000a_Lo anterior debido a que se encuentra un saldo pendiente y que de acuerdo con la nueva Guía de Auditoría de la Contraloría General de la República si se tienen partidas pendientes por depurar como pagos pendientes por reclasificar, o registrar en libros, entre otras, se debe totalizar y establecer la sobrestimación o subestimación a que haya a lugar. _x000a__x000a_La situación descrita genera una sobrestimación en el saldo de la cuenta 242513-Saldos a Favor de Beneficiarios, por $4.3 millones, por ende una no razonabilidad del saldo registrado a 31 de diciembre de 2014. _x000a_"/>
    <m/>
    <s v="Realizar seguimiento para la legalización de la cuenta por pagar No. 242513 - Saldos a Favor de Beneficiarios"/>
    <s v="Actividad 1. Programar Comité de Seguimiento Proceso de Fsicalizacion y Administarcion de Cartera de la Diercción General para presentar el caso de la Superintendencia de Notariado y Registro"/>
    <s v="Acta"/>
    <n v="1"/>
    <d v="2015-10-01T00:00:00"/>
    <d v="2016-09-30T00:00:00"/>
    <n v="52.1"/>
    <m/>
    <n v="0"/>
    <n v="0"/>
    <n v="0"/>
    <n v="52.1"/>
    <m/>
    <m/>
  </r>
  <r>
    <x v="180"/>
    <s v="Dirección Financiera_x000a_GRUPO DE RECAUDO"/>
    <x v="18"/>
    <s v="Hallazgo N° 191. Diferencias en cuentas (A-CGN). Bogotá y Vaupés_x000a__x000a_• Bogota. Registros de cuentas_x000a__x000a_De conformidad con lo dispuesto en el Plan General de Contabilidad Pública, y la Resolución 357 de 2008._x000a__x000a_Del análisis a la cuenta concretamente a las Cuentas por Pagar, código 242513-Saldos a Favor de Beneficiarios- por $428.9 millones, Superintendencia de Notariado y Registro; está en trámite por parte de recaudo para devolución de dichos dineros, $4.3 millones, por parte de Gestión Humana para realizar la respectiva devolución._x000a__x000a_Lo anterior debido a que se encuentra un saldo pendiente y que de acuerdo con la nueva Guía de Auditoría de la Contraloría General de la República si se tienen partidas pendientes por depurar como pagos pendientes por reclasificar, o registrar en libros, entre otras, se debe totalizar y establecer la sobrestimación o subestimación a que haya a lugar. _x000a__x000a_La situación descrita genera una sobrestimación en el saldo de la cuenta 242513-Saldos a Favor de Beneficiarios, por $4.3 millones, por ende una no razonabilidad del saldo registrado a 31 de diciembre de 2014. _x000a_"/>
    <m/>
    <s v="Realizar seguimiento para la legalización de la cuenta por pagar No. 242513 - Saldos a Favor de Beneficiarios"/>
    <s v="Actividad 2. Enviar a la Regional Bogotá Acta de Comité de Fiscalización, para la expedición del acto administrativo ordenando el pago a la Superintendencia de Industria y Comercio."/>
    <s v="Memorando"/>
    <n v="1"/>
    <d v="2015-10-01T00:00:00"/>
    <d v="2016-09-30T00:00:00"/>
    <n v="52.1"/>
    <m/>
    <n v="0"/>
    <n v="0"/>
    <n v="0"/>
    <n v="52.1"/>
    <m/>
    <m/>
  </r>
  <r>
    <x v="321"/>
    <s v="Dirección Financiera_x000a_TESORERÍA"/>
    <x v="18"/>
    <s v="Hallazgo N° 195. Recaudos por clasificar (A). Sede Nacional, Atlantico y Nariño_x000a__x000a_• Sede Nacional. Cuenta 2905 Recaudos a favor de Terceros-Conciliación _x000a__x000a_El ICBF a 31 de diciembre de 2014 en sus Estados Contables y en sus Notas Especificas, refleja en la cuenta Recaudos a Favor de Terceros la siguiente composición: _x000a__x000a_De esta cuenta, la más representativa es la sub-cuenta 290580-Recaudos por clasificar, compuesta por los recaudos no identificados en cuentas bancarias del ICBF y que no han sido aplicados al concepto correspondiente por la falta de identificación del tercero y/o identificación del concepto del recaudo de vigencias anteriores cuya cifra asciende a $4.679,3 millones; la anterior situación causa una sobrestimación en la sub-cuenta 290580-Recaudos por clasificar por $4.679,3 millones y subestimación en el Patrimonio-32 por el mismo valor. _x000a__x000a_• Atlantico:  Al cierre de la vigencia 2014 el ICBF Regional Atlántico refleja en la cuenta 290580 “Recaudos pendientes por Clasificar”, un saldo de $16.7 millones, el cual viene pendiente de ajustar y aplicar a las cuentas definitivas desde las vigencias 2012 y 2013, l_x000a_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_x000a_• Nariño 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_x000a_"/>
    <s v="Debilidades en la gestión de conciliación oportuna, debilidad en las acciones pertinentes a efectos de depurar totalmente la información contable y la revelación correcta en los Estados Contables, reportando los derechos, bienes u obligaciones ciertas para la entidad._x000a__x000a_Deficiencias en el control interno contable, afectando la adecuada presentación y revelación de las cifras en la información contable."/>
    <s v="Gestionar de manera oportuna la depuración, conciliación y control del saldo de la cuenta contable 290580 recaudos por clasificar.  "/>
    <s v="Actividad 1. Realizar consulta y  generar auxiliar detallado mensual en SIIF Nación del libro mayor de saldos y movimientos por PCI, para establecer el saldo a depurar. "/>
    <s v="Reportes"/>
    <n v="4"/>
    <d v="2015-10-01T00:00:00"/>
    <d v="2016-02-28T00:00:00"/>
    <n v="21.4"/>
    <m/>
    <n v="0"/>
    <n v="0"/>
    <n v="0"/>
    <n v="21.4"/>
    <m/>
    <m/>
  </r>
  <r>
    <x v="321"/>
    <s v="Dirección Financiera_x000a_TESORERÍA"/>
    <x v="18"/>
    <s v="Hallazgo N° 195. Recaudos por clasificar (A). Sede Nacional, Atlantico y Nariño_x000a__x000a_• Sede Nacional. Cuenta 2905 Recaudos a favor de Terceros-Conciliación _x000a__x000a_El ICBF a 31 de diciembre de 2014 en sus Estados Contables y en sus Notas Especificas, refleja en la cuenta Recaudos a Favor de Terceros la siguiente composición: _x000a__x000a_De esta cuenta, la más representativa es la sub-cuenta 290580-Recaudos por clasificar, compuesta por los recaudos no identificados en cuentas bancarias del ICBF y que no han sido aplicados al concepto correspondiente por la falta de identificación del tercero y/o identificación del concepto del recaudo de vigencias anteriores cuya cifra asciende a $4.679,3 millones; la anterior situación causa una sobrestimación en la sub-cuenta 290580-Recaudos por clasificar por $4.679,3 millones y subestimación en el Patrimonio-32 por el mismo valor. _x000a__x000a_• Atlantico:  Al cierre de la vigencia 2014 el ICBF Regional Atlántico refleja en la cuenta 290580 “Recaudos pendientes por Clasificar”, un saldo de $16.7 millones, el cual viene pendiente de ajustar y aplicar a las cuentas definitivas desde las vigencias 2012 y 2013, l_x000a_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_x000a_• Nariño 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_x000a_"/>
    <s v="Debilidades en la gestión de conciliación oportuna, debilidad en las acciones pertinentes a efectos de depurar totalmente la información contable y la revelación correcta en los Estados Contables, reportando los derechos, bienes u obligaciones ciertas para la entidad._x000a__x000a_Deficiencias en el control interno contable, afectando la adecuada presentación y revelación de las cifras en la información contable."/>
    <s v="Gestionar de manera oportuna la depuración, conciliación y control del saldo de la cuenta contable 290580 recaudos por clasificar.  "/>
    <s v="Actividad 2. Analizar y cruzar las partidas que componen el saldo de la cuenta 290580- Recaudos por Clasificar, de acuerdo con los reportes generados de forma automática y manual en SIIF Nación."/>
    <s v="Informe"/>
    <n v="4"/>
    <d v="2015-10-01T00:00:00"/>
    <d v="2016-02-28T00:00:00"/>
    <n v="21.4"/>
    <m/>
    <n v="0"/>
    <n v="0"/>
    <n v="0"/>
    <n v="21.4"/>
    <m/>
    <m/>
  </r>
  <r>
    <x v="321"/>
    <s v="Dirección Financiera_x000a_RECAUDO _x000a_CONTABILIDAD "/>
    <x v="18"/>
    <s v="Hallazgo N° 195. Recaudos por clasificar (A). Sede Nacional, Atlantico y Nariño_x000a__x000a_• Sede Nacional. Cuenta 2905 Recaudos a favor de Terceros-Conciliación _x000a__x000a_El ICBF a 31 de diciembre de 2014 en sus Estados Contables y en sus Notas Especificas, refleja en la cuenta Recaudos a Favor de Terceros la siguiente composición: _x000a__x000a_De esta cuenta, la más representativa es la sub-cuenta 290580-Recaudos por clasificar, compuesta por los recaudos no identificados en cuentas bancarias del ICBF y que no han sido aplicados al concepto correspondiente por la falta de identificación del tercero y/o identificación del concepto del recaudo de vigencias anteriores cuya cifra asciende a $4.679,3 millones; la anterior situación causa una sobrestimación en la sub-cuenta 290580-Recaudos por clasificar por $4.679,3 millones y subestimación en el Patrimonio-32 por el mismo valor. _x000a__x000a_• Atlantico:  Al cierre de la vigencia 2014 el ICBF Regional Atlántico refleja en la cuenta 290580 “Recaudos pendientes por Clasificar”, un saldo de $16.7 millones, el cual viene pendiente de ajustar y aplicar a las cuentas definitivas desde las vigencias 2012 y 2013, l_x000a_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_x000a_• Nariño 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_x000a_"/>
    <s v="Debilidades en la gestión de conciliación oportuna, debilidad en las acciones pertinentes a efectos de depurar totalmente la información contable y la revelación correcta en los Estados Contables, reportando los derechos, bienes u obligaciones ciertas para la entidad._x000a__x000a_Deficiencias en el control interno contable, afectando la adecuada presentación y revelación de las cifras en la información contable."/>
    <s v="Gestionar de manera oportuna la depuración, conciliación y control del saldo de la cuenta contable 290580 recaudos por clasificar.  "/>
    <s v="Actividad 3. Realizar los registros contables debidamente soportados. "/>
    <s v="Registros Contables"/>
    <n v="0.8"/>
    <d v="2015-10-01T00:00:00"/>
    <d v="2016-02-28T00:00:00"/>
    <n v="21.4"/>
    <m/>
    <n v="0"/>
    <n v="0"/>
    <n v="0"/>
    <n v="21.4"/>
    <m/>
    <m/>
  </r>
  <r>
    <x v="322"/>
    <s v="Dirección Financiera_x000a_RECAUDO"/>
    <x v="18"/>
    <s v="Hallazgo N° 197. Reconocimiento del ingreso (A). Sede Nacional_x000a__x000a_El ICBF durante la vigencia 2014, realizó de manera simultánea el reconocimiento y registro de los ingresos obtenidos por concepto de aportes de la Ley 21 de 1982- aportes parafiscales del 3% “cuyos recursos son los aportes sobre la nómina, creados por disposiciones legales, que se originan en pagos obligatorios de la relación laboral de las entidades públicas y privadas” así:_x000a__x000a_Primero, registra el Recaudo debitando la cuenta 1110-bancos y como contrapartida los 290580-Recaudos por Clasificar. Posteriormente, hace el reconocimiento de la obligación incrementando la cuenta Deudores-1402 contra el Ingreso de Aportes-4114 y finalmente retira de la cuenta 290580-Recaudos por Clasificar, debitándola y como contrapartida la cuenta 1402-Deudores._x000a__x000a_Situación que evidencia el incumplimiento que como entidad pública inmersa en el ámbito de aplicación del Régimen de Contabilidad Pública-RCP está condicionada, omitiendo lo definido en el Marco Conceptual del PGCP ya que es el medio de Normalización y Regulación contable pública en Colombia, en cuanto a:_x000a_ "/>
    <m/>
    <s v="Analizar el impacto y la viabilidad técnica y financiera de registro y reconocimiento de causación del aporte parafiscal 3% que se recauda por los diferentes canales (PILA, Bancos, CFC)."/>
    <s v="Actividad 1. Realizar mesas de trabajo con los Grupos de Tesorería, Recaudo y Contabilidad, con el fin de establecer la posición Institucional frente al registro y reconocimiento de causación del aporte parafiscal 3% que se recauda por los diferentes canales (PILA, Bancos, CFC)."/>
    <s v="Mesas de Trabajo"/>
    <n v="3"/>
    <d v="2015-10-01T00:00:00"/>
    <d v="2016-03-31T00:00:00"/>
    <n v="26"/>
    <m/>
    <n v="0"/>
    <n v="0"/>
    <n v="0"/>
    <n v="26"/>
    <m/>
    <m/>
  </r>
  <r>
    <x v="322"/>
    <s v="Dirección Financiera_x000a_RECAUDO"/>
    <x v="18"/>
    <s v="Hallazgo N° 197. Reconocimiento del ingreso (A). Sede Nacional_x000a__x000a_El ICBF durante la vigencia 2014, realizó de manera simultánea el reconocimiento y registro de los ingresos obtenidos por concepto de aportes de la Ley 21 de 1982- aportes parafiscales del 3% “cuyos recursos son los aportes sobre la nómina, creados por disposiciones legales, que se originan en pagos obligatorios de la relación laboral de las entidades públicas y privadas” así:_x000a__x000a_Primero, registra el Recaudo debitando la cuenta 1110-bancos y como contrapartida los 290580-Recaudos por Clasificar. Posteriormente, hace el reconocimiento de la obligación incrementando la cuenta Deudores-1402 contra el Ingreso de Aportes-4114 y finalmente retira de la cuenta 290580-Recaudos por Clasificar, debitándola y como contrapartida la cuenta 1402-Deudores._x000a__x000a_Situación que evidencia el incumplimiento que como entidad pública inmersa en el ámbito de aplicación del Régimen de Contabilidad Pública-RCP está condicionada, omitiendo lo definido en el Marco Conceptual del PGCP ya que es el medio de Normalización y Regulación contable pública en Colombia, en cuanto a:_x000a_ "/>
    <m/>
    <s v="Analizar el impacto y la viabilidad técnica y financiera de registro y reconocimiento de causación del aporte parafiscal 3% que se recauda por los diferentes canales (PILA, Bancos, CFC)."/>
    <s v="Actividad 2. Enviar oficio a la Contaduría General de la Nación, exponiendo los argumentos con respecto a la causación del aporte parafiscal."/>
    <s v="Oficio"/>
    <n v="1"/>
    <d v="2015-11-01T00:00:00"/>
    <d v="2015-11-30T00:00:00"/>
    <n v="4.0999999999999996"/>
    <m/>
    <n v="0"/>
    <n v="0"/>
    <n v="0"/>
    <n v="4.0999999999999996"/>
    <m/>
    <m/>
  </r>
  <r>
    <x v="323"/>
    <s v="Dirección Financiera_x000a_CONTABILIDAD "/>
    <x v="18"/>
    <s v="Hallazgo N° 198. Notas a los Estados Contables (A). Sede Nacional _x000a__x000a_- Revelación plena en las notas a los Estados Contables. Grupo 12 Inversiones. _x000a__x000a_El ICBF, en su nota No. 2 del grupo 12-inversiones en los estados contables, no evidencia información alguna sobre los recursos manejados por el Instituto, cuya fuente proviene del Fondo de Insolvencia junto con sus rendimientos, como se evidencia así:  “NOTA No. 2-INVERSIONES. _x000a__x000a_- Revelación plena en las notas a los Estados Contables. Nota No. 22 otros ingresos:  El ICBF, en su nota No. 22 del grupo 41-Ingresos, revelada a cuatro dígitos en la subcuenta 4815 -Ajustes de Ejercicios Anteriores- de los estados contables, revela en sus notas para la vigencia 2014 $5.354,2 millones, cifra que difiere a la reportada a los entes de Control sobre el mismo periodo, la cual fue por $62.305,1 millones_x000a__x000a_• Cuenta 2905 Recaudos a favor de Terceros -Fondo de Insolvencia:  En el Nivel Nacional del ICBF, se encuentra registrado en la cuenta contable 290580 Recaudos por Clasificar, un registro correspondiente al Fondo de Insolvencia por $5.504,01 millones, cuyo origen radica en el Decreto 1331 de 1998, creado para la protección de los créditos otorgados por el ICBF a Madres Comunitarias -Programa de Mejoramiento de Vivienda- y por el cual el ICBF y el Instituto de Crédito Territorial celebraron un Convenio Interinstitucional, para regular los fondos de Contrapartida Nacional para la administración e inversión de recursos. Con ese propósito, se realizó el Contrato Interadministrativo Nro.00/11/102/90/T1998-2, el cual tenía como objeto constituir un fondo fiduciario con los recursos del Préstamo No. 3201-CO del Banco Mundial. El plazo de ejecución del convenio fue a 20 años, con fecha de inicio del 02 de noviembre de 1990 y finalización del 02 de noviembre de 2010. Como resultado del saldo final de dicho encargo fiduciario, el ICBF tiene registrado $5.504,01 millones hace aproximadamente 04 años._x000a__x000a_Lo anterior, refleja debilidades en las acciones oportunas por parte del ICBF para establecer el uso de dichos recursos ante las entidades competentes, teniendo en cuenta que solamente hasta noviembre de 2014 el ICBF preguntó al MCHP qué hacer con el remanente de éstos recursos. Gestión que pudo impactar y contribuir en el desarrollo de la misión institucional y en las metas sociales establecidas para la entidad. _x000a__x000a_Adicionalmente, no se evidencia la revelación de los rendimientos que se deben haber generado en el tiempo (aproximadamente hace cuatro años) con cargo a esta fuente. Situación que genera debilidad en la revelación de información de los estados contables a diciembre 31 de 2014, (ver cuadro No. 183)._x000a_"/>
    <s v="Inobservancia a los principios y procedimientos de contabilidad pública y debilidad en la información revelada, ya que no refleja de forma cierta la situación financiera, económica, social y ambiental de la entidad contable pública, no atendiendo a las normas técnicas que producen información sobre la situación, la actividad y el potencial de servicio o la capacidad para generar flujos de recursos de la entidad contable pública."/>
    <s v="Revelación amplia y suficiente en las Notas Generales y Específicas."/>
    <s v="Actividad 1. Revelar el detalle de la composición de la cuenta contable de inversiones que tiene el ICBF a 31 de diciembre de cada vigencia."/>
    <s v="Nota a los Estados Contables"/>
    <n v="1"/>
    <d v="2016-01-01T00:00:00"/>
    <d v="2016-02-28T00:00:00"/>
    <n v="8.3000000000000007"/>
    <m/>
    <n v="0"/>
    <n v="0"/>
    <n v="0"/>
    <n v="8.3000000000000007"/>
    <m/>
    <m/>
  </r>
  <r>
    <x v="323"/>
    <s v="Dirección Financiera_x000a_CONTABILIDAD "/>
    <x v="18"/>
    <s v="Hallazgo N° 198. Notas a los Estados Contables (A). Sede Nacional _x000a__x000a_- Revelación plena en las notas a los Estados Contables. Grupo 12 Inversiones. _x000a__x000a_El ICBF, en su nota No. 2 del grupo 12-inversiones en los estados contables, no evidencia información alguna sobre los recursos manejados por el Instituto, cuya fuente proviene del Fondo de Insolvencia junto con sus rendimientos, como se evidencia así:  “NOTA No. 2-INVERSIONES. _x000a__x000a_- Revelación plena en las notas a los Estados Contables. Nota No. 22 otros ingresos:  El ICBF, en su nota No. 22 del grupo 41-Ingresos, revelada a cuatro dígitos en la subcuenta 4815 -Ajustes de Ejercicios Anteriores- de los estados contables, revela en sus notas para la vigencia 2014 $5.354,2 millones, cifra que difiere a la reportada a los entes de Control sobre el mismo periodo, la cual fue por $62.305,1 millones_x000a__x000a_• Cuenta 2905 Recaudos a favor de Terceros -Fondo de Insolvencia:  En el Nivel Nacional del ICBF, se encuentra registrado en la cuenta contable 290580 Recaudos por Clasificar, un registro correspondiente al Fondo de Insolvencia por $5.504,01 millones, cuyo origen radica en el Decreto 1331 de 1998, creado para la protección de los créditos otorgados por el ICBF a Madres Comunitarias -Programa de Mejoramiento de Vivienda- y por el cual el ICBF y el Instituto de Crédito Territorial celebraron un Convenio Interinstitucional, para regular los fondos de Contrapartida Nacional para la administración e inversión de recursos. Con ese propósito, se realizó el Contrato Interadministrativo Nro.00/11/102/90/T1998-2, el cual tenía como objeto constituir un fondo fiduciario con los recursos del Préstamo No. 3201-CO del Banco Mundial. El plazo de ejecución del convenio fue a 20 años, con fecha de inicio del 02 de noviembre de 1990 y finalización del 02 de noviembre de 2010. Como resultado del saldo final de dicho encargo fiduciario, el ICBF tiene registrado $5.504,01 millones hace aproximadamente 04 años._x000a__x000a_Lo anterior, refleja debilidades en las acciones oportunas por parte del ICBF para establecer el uso de dichos recursos ante las entidades competentes, teniendo en cuenta que solamente hasta noviembre de 2014 el ICBF preguntó al MCHP qué hacer con el remanente de éstos recursos. Gestión que pudo impactar y contribuir en el desarrollo de la misión institucional y en las metas sociales establecidas para la entidad. _x000a__x000a_Adicionalmente, no se evidencia la revelación de los rendimientos que se deben haber generado en el tiempo (aproximadamente hace cuatro años) con cargo a esta fuente. Situación que genera debilidad en la revelación de información de los estados contables a diciembre 31 de 2014, (ver cuadro No. 183)._x000a_"/>
    <s v="Inobservancia a los principios y procedimientos de contabilidad pública y debilidad en la información revelada, ya que no refleja de forma cierta la situación financiera, económica, social y ambiental de la entidad contable pública, no atendiendo a las normas técnicas que producen información sobre la situación, la actividad y el potencial de servicio o la capacidad para generar flujos de recursos de la entidad contable pública."/>
    <s v="Revelación amplia y suficiente en las Notas Generales y Específicas."/>
    <s v="Actividad 2.  Dar cumplimiento a lo establecido en el Plan General de Contabilidad Púbica, para la presentación y revelación de las Notas Generales y Específicas a los Estados Contables del año 2015."/>
    <s v="Nota a los Estados Contables"/>
    <n v="1"/>
    <d v="2016-01-01T00:00:00"/>
    <d v="2016-02-28T00:00:00"/>
    <n v="8.3000000000000007"/>
    <m/>
    <n v="0"/>
    <n v="0"/>
    <n v="0"/>
    <n v="8.3000000000000007"/>
    <m/>
    <m/>
  </r>
  <r>
    <x v="323"/>
    <s v="Dirección Financiera_x000a_PLANEACION Y SEGUIMIENTO"/>
    <x v="18"/>
    <s v="Hallazgo N° 198. Notas a los Estados Contables (A). Sede Nacional _x000a__x000a_- Revelación plena en las notas a los Estados Contables. Grupo 12 Inversiones. _x000a__x000a_El ICBF, en su nota No. 2 del grupo 12-inversiones en los estados contables, no evidencia información alguna sobre los recursos manejados por el Instituto, cuya fuente proviene del Fondo de Insolvencia junto con sus rendimientos, como se evidencia así:  “NOTA No. 2-INVERSIONES. _x000a__x000a_- Revelación plena en las notas a los Estados Contables. Nota No. 22 otros ingresos:  El ICBF, en su nota No. 22 del grupo 41-Ingresos, revelada a cuatro dígitos en la subcuenta 4815 -Ajustes de Ejercicios Anteriores- de los estados contables, revela en sus notas para la vigencia 2014 $5.354,2 millones, cifra que difiere a la reportada a los entes de Control sobre el mismo periodo, la cual fue por $62.305,1 millones_x000a__x000a_• Cuenta 2905 Recaudos a favor de Terceros -Fondo de Insolvencia:  En el Nivel Nacional del ICBF, se encuentra registrado en la cuenta contable 290580 Recaudos por Clasificar, un registro correspondiente al Fondo de Insolvencia por $5.504,01 millones, cuyo origen radica en el Decreto 1331 de 1998, creado para la protección de los créditos otorgados por el ICBF a Madres Comunitarias -Programa de Mejoramiento de Vivienda- y por el cual el ICBF y el Instituto de Crédito Territorial celebraron un Convenio Interinstitucional, para regular los fondos de Contrapartida Nacional para la administración e inversión de recursos. Con ese propósito, se realizó el Contrato Interadministrativo Nro.00/11/102/90/T1998-2, el cual tenía como objeto constituir un fondo fiduciario con los recursos del Préstamo No. 3201-CO del Banco Mundial. El plazo de ejecución del convenio fue a 20 años, con fecha de inicio del 02 de noviembre de 1990 y finalización del 02 de noviembre de 2010. Como resultado del saldo final de dicho encargo fiduciario, el ICBF tiene registrado $5.504,01 millones hace aproximadamente 04 años._x000a__x000a_Lo anterior, refleja debilidades en las acciones oportunas por parte del ICBF para establecer el uso de dichos recursos ante las entidades competentes, teniendo en cuenta que solamente hasta noviembre de 2014 el ICBF preguntó al MCHP qué hacer con el remanente de éstos recursos. Gestión que pudo impactar y contribuir en el desarrollo de la misión institucional y en las metas sociales establecidas para la entidad. _x000a__x000a_Adicionalmente, no se evidencia la revelación de los rendimientos que se deben haber generado en el tiempo (aproximadamente hace cuatro años) con cargo a esta fuente. Situación que genera debilidad en la revelación de información de los estados contables a diciembre 31 de 2014, (ver cuadro No. 183)._x000a_"/>
    <s v="Inobservancia a los principios y procedimientos de contabilidad pública y debilidad en la información revelada, ya que no refleja de forma cierta la situación financiera, económica, social y ambiental de la entidad contable pública, no atendiendo a las normas técnicas que producen información sobre la situación, la actividad y el potencial de servicio o la capacidad para generar flujos de recursos de la entidad contable pública."/>
    <s v="Determinar el uso y destinación efectuada a los recursos del Fondo de Insolvencia."/>
    <s v="Actividad 3. Realizar mesas de trabajo entre los Grupos de Tesorería, Contabilidad y Presupuesto para emitir las respectivas certificaciones del uso y destinación efectuada a los recursos, con el acompañamiento de Planeación Financiera."/>
    <s v="Mesas de Trabajo"/>
    <n v="3"/>
    <d v="2015-10-01T00:00:00"/>
    <d v="2016-03-31T00:00:00"/>
    <n v="26"/>
    <m/>
    <n v="0"/>
    <n v="0"/>
    <n v="0"/>
    <n v="26"/>
    <m/>
    <m/>
  </r>
  <r>
    <x v="323"/>
    <s v="Dirección Financiera_x000a_CONTABILIDAD "/>
    <x v="18"/>
    <s v="Hallazgo N° 198. Notas a los Estados Contables (A). Sede Nacional _x000a__x000a_- Revelación plena en las notas a los Estados Contables. Grupo 12 Inversiones. _x000a__x000a_El ICBF, en su nota No. 2 del grupo 12-inversiones en los estados contables, no evidencia información alguna sobre los recursos manejados por el Instituto, cuya fuente proviene del Fondo de Insolvencia junto con sus rendimientos, como se evidencia así:  “NOTA No. 2-INVERSIONES. _x000a__x000a_- Revelación plena en las notas a los Estados Contables. Nota No. 22 otros ingresos:  El ICBF, en su nota No. 22 del grupo 41-Ingresos, revelada a cuatro dígitos en la subcuenta 4815 -Ajustes de Ejercicios Anteriores- de los estados contables, revela en sus notas para la vigencia 2014 $5.354,2 millones, cifra que difiere a la reportada a los entes de Control sobre el mismo periodo, la cual fue por $62.305,1 millones_x000a__x000a_• Cuenta 2905 Recaudos a favor de Terceros -Fondo de Insolvencia:  En el Nivel Nacional del ICBF, se encuentra registrado en la cuenta contable 290580 Recaudos por Clasificar, un registro correspondiente al Fondo de Insolvencia por $5.504,01 millones, cuyo origen radica en el Decreto 1331 de 1998, creado para la protección de los créditos otorgados por el ICBF a Madres Comunitarias -Programa de Mejoramiento de Vivienda- y por el cual el ICBF y el Instituto de Crédito Territorial celebraron un Convenio Interinstitucional, para regular los fondos de Contrapartida Nacional para la administración e inversión de recursos. Con ese propósito, se realizó el Contrato Interadministrativo Nro.00/11/102/90/T1998-2, el cual tenía como objeto constituir un fondo fiduciario con los recursos del Préstamo No. 3201-CO del Banco Mundial. El plazo de ejecución del convenio fue a 20 años, con fecha de inicio del 02 de noviembre de 1990 y finalización del 02 de noviembre de 2010. Como resultado del saldo final de dicho encargo fiduciario, el ICBF tiene registrado $5.504,01 millones hace aproximadamente 04 años._x000a__x000a_Lo anterior, refleja debilidades en las acciones oportunas por parte del ICBF para establecer el uso de dichos recursos ante las entidades competentes, teniendo en cuenta que solamente hasta noviembre de 2014 el ICBF preguntó al MCHP qué hacer con el remanente de éstos recursos. Gestión que pudo impactar y contribuir en el desarrollo de la misión institucional y en las metas sociales establecidas para la entidad. _x000a__x000a_Adicionalmente, no se evidencia la revelación de los rendimientos que se deben haber generado en el tiempo (aproximadamente hace cuatro años) con cargo a esta fuente. Situación que genera debilidad en la revelación de información de los estados contables a diciembre 31 de 2014, (ver cuadro No. 183)._x000a_"/>
    <s v="Inobservancia a los principios y procedimientos de contabilidad pública y debilidad en la información revelada, ya que no refleja de forma cierta la situación financiera, económica, social y ambiental de la entidad contable pública, no atendiendo a las normas técnicas que producen información sobre la situación, la actividad y el potencial de servicio o la capacidad para generar flujos de recursos de la entidad contable pública."/>
    <s v="Realizar la imputación contable."/>
    <s v="Actividad 4. Realizar el registro contable."/>
    <s v="Registro Contable"/>
    <n v="1"/>
    <d v="2015-11-01T00:00:00"/>
    <d v="2015-11-30T00:00:00"/>
    <n v="4.0999999999999996"/>
    <m/>
    <n v="0"/>
    <n v="0"/>
    <n v="0"/>
    <n v="4.0999999999999996"/>
    <m/>
    <m/>
  </r>
  <r>
    <x v="324"/>
    <s v="Dirección Financiera_x000a_Grupo Financiero"/>
    <x v="18"/>
    <s v="Hallazgo N° 227. Debilidades en soportes contables (A). Cauca y Quindío _x000a__x000a_• Cauca. Soportes contables _x000a__x000a_El numeral 3.7 de la Resolución 357 de julio de 2008 , mediante la cual se adoptó el procedimiento de Control Interno Contable y de reporte del informe anual de evaluación a la Contaduría General de la Nación._x000a__x000a_El ICBF Regional Cauca no cuenta con los documentos soportes indispensables para realizar los registros contables de las transacciones relacionadas con contratos de obra, los cuales provienen de convenios y/o contratos suscritos en la Sede Nacional, pero, de los cuales no se remiten las actas de terminación y/o liquidación de los mismos a la Sede Regional, debido a debilidades en el flujo de la información, por tanto, se registra falta de confiabilidad en las cifras del Grupo Propiedad, Planta y Equipo, porque se carece de los documentos soportes para el Reconocimiento contable de los mismos.  _x000a__x000a_El ICBF Regional Cauca no ha realizado la liquidación de Convenios y/o Contratos de Obra, que le dieron origen a la generación de activos, situación que ha impedido que se inicie el proceso el proceso de Depreciación y/o Amortización para reconocer el desgaste o pérdida de la capacidad operacional por el uso sobre inmuebles que se encuentran en condiciones de utilización, pero, que no han sido trasladados a las cuentas respectivas, originado por debilidades de orden administrativo y de Control Interno Contable. _x000a__x000a_El aplicativo SIIF Regional Quindío del ICBF presenta diferencias al consolidar las partidas del Balance de prueba de la vigencia 2014, por cuanto la sumatoria de sus partidas débito superan a las correspondientes partidas crédito en $176.875 millones, igual situación se presenta en la vigencia 2012 por $208.715 millones._x000a__x000a_"/>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_x000a_"/>
    <s v="Coordinar con las dependencias de Gestión de Bienes e Infraestructura el envío oportuno de la información soporte a las Regionales frente a los contratos celebrados en la Dirección General."/>
    <s v="Actividad 1. Remitir memorando a los Grupos de Gestión de Bienes e Infraestructura solicitando el envío de los soportes que evidencien los registros contables."/>
    <s v="Memorando"/>
    <n v="12"/>
    <d v="2015-10-01T00:00:00"/>
    <d v="2016-09-30T00:00:00"/>
    <n v="52.1"/>
    <m/>
    <n v="0"/>
    <n v="0"/>
    <n v="0"/>
    <n v="52.1"/>
    <m/>
    <m/>
  </r>
  <r>
    <x v="324"/>
    <s v="Dirección Financiera_x000a_CONTABILIDAD "/>
    <x v="18"/>
    <s v="Hallazgo N° 227. Debilidades en soportes contables (A). Cauca y Quindío _x000a__x000a_• Cauca. Soportes contables _x000a__x000a_El numeral 3.7 de la Resolución 357 de julio de 2008 , mediante la cual se adoptó el procedimiento de Control Interno Contable y de reporte del informe anual de evaluación a la Contaduría General de la Nación._x000a__x000a_El ICBF Regional Cauca no cuenta con los documentos soportes indispensables para realizar los registros contables de las transacciones relacionadas con contratos de obra, los cuales provienen de convenios y/o contratos suscritos en la Sede Nacional, pero, de los cuales no se remiten las actas de terminación y/o liquidación de los mismos a la Sede Regional, debido a debilidades en el flujo de la información, por tanto, se registra falta de confiabilidad en las cifras del Grupo Propiedad, Planta y Equipo, porque se carece de los documentos soportes para el Reconocimiento contable de los mismos.  _x000a__x000a_El ICBF Regional Cauca no ha realizado la liquidación de Convenios y/o Contratos de Obra, que le dieron origen a la generación de activos, situación que ha impedido que se inicie el proceso el proceso de Depreciación y/o Amortización para reconocer el desgaste o pérdida de la capacidad operacional por el uso sobre inmuebles que se encuentran en condiciones de utilización, pero, que no han sido trasladados a las cuentas respectivas, originado por debilidades de orden administrativo y de Control Interno Contable. _x000a__x000a_El aplicativo SIIF Regional Quindío del ICBF presenta diferencias al consolidar las partidas del Balance de prueba de la vigencia 2014, por cuanto la sumatoria de sus partidas débito superan a las correspondientes partidas crédito en $176.875 millones, igual situación se presenta en la vigencia 2012 por $208.715 millones._x000a__x000a_"/>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_x000a_"/>
    <s v="Coordinar con las dependencias de Gestión de Bienes e Infraestructura el envío oportuno de la información soporte a las Regionales frente a los contratos celebrados en la Dirección General."/>
    <s v="Actividad 2. Remitir memorando  a la Dirección Administrativa de los saldos contables mensuales de las cuentas que afecten la Propiedad, Planta y Equipo de cada una de las regionales."/>
    <s v="Memorando"/>
    <n v="12"/>
    <d v="2015-10-01T00:00:00"/>
    <d v="2016-09-30T00:00:00"/>
    <n v="52.1"/>
    <m/>
    <n v="0"/>
    <n v="0"/>
    <n v="0"/>
    <n v="52.1"/>
    <m/>
    <m/>
  </r>
  <r>
    <x v="324"/>
    <s v="Dirección Financiera_x000a_CONTABILIDAD "/>
    <x v="18"/>
    <s v="Hallazgo N° 227. Debilidades en soportes contables (A). Cauca y Quindío _x000a__x000a_• Cauca. Soportes contables _x000a__x000a_El numeral 3.7 de la Resolución 357 de julio de 2008 , mediante la cual se adoptó el procedimiento de Control Interno Contable y de reporte del informe anual de evaluación a la Contaduría General de la Nación._x000a__x000a_El ICBF Regional Cauca no cuenta con los documentos soportes indispensables para realizar los registros contables de las transacciones relacionadas con contratos de obra, los cuales provienen de convenios y/o contratos suscritos en la Sede Nacional, pero, de los cuales no se remiten las actas de terminación y/o liquidación de los mismos a la Sede Regional, debido a debilidades en el flujo de la información, por tanto, se registra falta de confiabilidad en las cifras del Grupo Propiedad, Planta y Equipo, porque se carece de los documentos soportes para el Reconocimiento contable de los mismos.  _x000a__x000a_El ICBF Regional Cauca no ha realizado la liquidación de Convenios y/o Contratos de Obra, que le dieron origen a la generación de activos, situación que ha impedido que se inicie el proceso el proceso de Depreciación y/o Amortización para reconocer el desgaste o pérdida de la capacidad operacional por el uso sobre inmuebles que se encuentran en condiciones de utilización, pero, que no han sido trasladados a las cuentas respectivas, originado por debilidades de orden administrativo y de Control Interno Contable. _x000a__x000a_El aplicativo SIIF Regional Quindío del ICBF presenta diferencias al consolidar las partidas del Balance de prueba de la vigencia 2014, por cuanto la sumatoria de sus partidas débito superan a las correspondientes partidas crédito en $176.875 millones, igual situación se presenta en la vigencia 2012 por $208.715 millones._x000a__x000a_"/>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_x000a_"/>
    <s v="Realizar el análisis correspondiente a los Estados Contables de la Regional Quindío."/>
    <s v="Actividad 3. Generar balance de prueba de la Regional Quindío y realizar la revisión correspondiente."/>
    <s v="Balance de Prueba"/>
    <n v="1"/>
    <d v="2015-10-01T00:00:00"/>
    <d v="2015-11-30T00:00:00"/>
    <n v="8.6"/>
    <m/>
    <n v="0"/>
    <n v="0"/>
    <n v="0"/>
    <n v="8.6"/>
    <m/>
    <m/>
  </r>
  <r>
    <x v="325"/>
    <s v="Dirección Financiera_x000a_NUEVO MODELO FINANCIERO"/>
    <x v="18"/>
    <s v="Hallazgo N° 234. Nuevo Modelo Financiero (A-F). Sede Nacional_x000a__x000a_El ICBF manifestó que para suplir las necesidades operativas no cubiertas por el SIIF Nación  para el proceso financiero, incurrió en la erogación de recursos, destinando horas de análisis y desarrollo a través del contrato celebrado con GONET COLOMBIA S.A. C.V. No 3360, cuyo objeto consistía en prestar servicio de desarrollo, implementación y mantenimiento  adaptivo y evolutivo, mediante el modelo de fábrica de software, denominado “Nuevo Modelo Financiero-NMF”, desarrollando los módulos de Apropiaciones, Bancos, Parametrizador Contable, Cajas Menores y Cartera. _x000a__x000a_Por ello, el 05 de febrero de 2013  la Dirección Financiera presenta la propuesta del proyecto NMF, el cual contempla el desarrollo de diferentes módulos para garantizar en su totalidad la operación del proceso financiero._x000a__x000a_De acuerdo con la trazabilidad evidenciada, el ICBF incurrió en erogaciones importantes para un fin específico, el cual a 31 de diciembre de 2014 no se cumplió en su totalidad, como se detalla a continuación: _x000a__x000a_De este módulo a la fecha están pendientes algunas funcionalidades (ver cuadro No. 200, 201,203,207)._x000a__x000a_-Módulo de Cajas Menores: Al finalizar la vigencia 2014 se encuentra sin terminar y sin fecha estimada de finalización._x000a_-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_x000a_De otra parte, el Instituto incurrió en erogaciones adicionales para el desarrollo del proyecto tal como fue certificado por la entidad mediante el radicado No I-2015-013623-0101 del 24 de febrero de 2015, “personal contratado directamente por la dirección financiera para el proyecto…” destinando recurso humano exclusivo mediante la modalidad de prestación de servicios para los años 2013 y 2014, (Ver cuadro No. 208)._x000a_- En el módulo de bancos, al cierre de la vigencia 2014 están en prueba las 29 funcionalidades,  Se desconoce la fecha de entrada en producción._x000a_- El módulo de apropiaciones se recibió en fase de pruebas, el cual a la fecha está funcionando parcialmente, _x000a_- El módulo de Parametrizador Contable fue recibido por la entidad, pero no es posible su utilización al 100%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_x000a_ _x000a__x000a__x000a_"/>
    <s v="Lo anterior obedece a la falta de planeación, máxime que la entidad no cuenta con un estudio o análisis de costos puntual para el desarrollo del NMF; de otra parte, no ejerció un adecuado seguimiento y control ."/>
    <s v="Validar los requerimientos solicitados a la Dirección de Información y Tecnología - DIT, frente a las necesidas actuales del proceso financiero."/>
    <s v="Actividad 1. Realizar mesas de trabajo con los Grupos de la Dirección Financiera con el fin de revisar y analizar  los requerimientos que fueron definidos para ser desarrollados en el Nuevo Modelo Financiero, frente a las necesidades actuales del proceso financiero."/>
    <s v="Actas"/>
    <n v="4"/>
    <d v="2015-09-01T00:00:00"/>
    <d v="2015-11-30T00:00:00"/>
    <n v="12.9"/>
    <m/>
    <n v="0"/>
    <n v="0"/>
    <n v="0"/>
    <n v="12.9"/>
    <m/>
    <m/>
  </r>
  <r>
    <x v="325"/>
    <s v="Dirección Financiera_x000a_NUEVO MODELO FINANCIERO"/>
    <x v="18"/>
    <s v="Hallazgo N° 234. Nuevo Modelo Financiero (A-F). Sede Nacional_x000a__x000a_El ICBF manifestó que para suplir las necesidades operativas no cubiertas por el SIIF Nación  para el proceso financiero, incurrió en la erogación de recursos, destinando horas de análisis y desarrollo a través del contrato celebrado con GONET COLOMBIA S.A. C.V. No 3360, cuyo objeto consistía en prestar servicio de desarrollo, implementación y mantenimiento  adaptivo y evolutivo, mediante el modelo de fábrica de software, denominado “Nuevo Modelo Financiero-NMF”, desarrollando los módulos de Apropiaciones, Bancos, Parametrizador Contable, Cajas Menores y Cartera. _x000a__x000a_Por ello, el 05 de febrero de 2013  la Dirección Financiera presenta la propuesta del proyecto NMF, el cual contempla el desarrollo de diferentes módulos para garantizar en su totalidad la operación del proceso financiero._x000a__x000a_De acuerdo con la trazabilidad evidenciada, el ICBF incurrió en erogaciones importantes para un fin específico, el cual a 31 de diciembre de 2014 no se cumplió en su totalidad, como se detalla a continuación: _x000a__x000a_De este módulo a la fecha están pendientes algunas funcionalidades (ver cuadro No. 200, 201,203,207)._x000a__x000a_-Módulo de Cajas Menores: Al finalizar la vigencia 2014 se encuentra sin terminar y sin fecha estimada de finalización._x000a_-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_x000a_De otra parte, el Instituto incurrió en erogaciones adicionales para el desarrollo del proyecto tal como fue certificado por la entidad mediante el radicado No I-2015-013623-0101 del 24 de febrero de 2015, “personal contratado directamente por la dirección financiera para el proyecto…” destinando recurso humano exclusivo mediante la modalidad de prestación de servicios para los años 2013 y 2014, (Ver cuadro No. 208)._x000a_- En el módulo de bancos, al cierre de la vigencia 2014 están en prueba las 29 funcionalidades,  Se desconoce la fecha de entrada en producción._x000a_- El módulo de apropiaciones se recibió en fase de pruebas, el cual a la fecha está funcionando parcialmente, _x000a_- El módulo de Parametrizador Contable fue recibido por la entidad, pero no es posible su utilización al 100%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_x000a_ _x000a__x000a__x000a_"/>
    <s v="Lo anterior obedece a la falta de planeación, máxime que la entidad no cuenta con un estudio o análisis de costos puntual para el desarrollo del NMF; de otra parte, no ejerció un adecuado seguimiento y control ."/>
    <s v="Validar los requerimientos solicitados a la Dirección de Información y Tecnología - DIT, frente a las necesidas actuales del proceso financiero."/>
    <s v="Actividad 2. Informar a la Dirección de Información y Tecnología los resultados dados en las mesas de trabajo."/>
    <s v="Memorando"/>
    <n v="1"/>
    <d v="2015-10-01T00:00:00"/>
    <d v="2015-12-15T00:00:00"/>
    <n v="10.7"/>
    <m/>
    <n v="0"/>
    <n v="0"/>
    <n v="0"/>
    <n v="10.7"/>
    <m/>
    <m/>
  </r>
  <r>
    <x v="325"/>
    <s v="Dirección Financiera_x000a_NUEVO MODELO FINANCIERO"/>
    <x v="18"/>
    <s v="Hallazgo N° 234. Nuevo Modelo Financiero (A-F). Sede Nacional_x000a__x000a_El ICBF manifestó que para suplir las necesidades operativas no cubiertas por el SIIF Nación  para el proceso financiero, incurrió en la erogación de recursos, destinando horas de análisis y desarrollo a través del contrato celebrado con GONET COLOMBIA S.A. C.V. No 3360, cuyo objeto consistía en prestar servicio de desarrollo, implementación y mantenimiento  adaptivo y evolutivo, mediante el modelo de fábrica de software, denominado “Nuevo Modelo Financiero-NMF”, desarrollando los módulos de Apropiaciones, Bancos, Parametrizador Contable, Cajas Menores y Cartera. _x000a__x000a_Por ello, el 05 de febrero de 2013  la Dirección Financiera presenta la propuesta del proyecto NMF, el cual contempla el desarrollo de diferentes módulos para garantizar en su totalidad la operación del proceso financiero._x000a__x000a_De acuerdo con la trazabilidad evidenciada, el ICBF incurrió en erogaciones importantes para un fin específico, el cual a 31 de diciembre de 2014 no se cumplió en su totalidad, como se detalla a continuación: _x000a__x000a_De este módulo a la fecha están pendientes algunas funcionalidades (ver cuadro No. 200, 201,203,207)._x000a__x000a_-Módulo de Cajas Menores: Al finalizar la vigencia 2014 se encuentra sin terminar y sin fecha estimada de finalización._x000a_-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_x000a_De otra parte, el Instituto incurrió en erogaciones adicionales para el desarrollo del proyecto tal como fue certificado por la entidad mediante el radicado No I-2015-013623-0101 del 24 de febrero de 2015, “personal contratado directamente por la dirección financiera para el proyecto…” destinando recurso humano exclusivo mediante la modalidad de prestación de servicios para los años 2013 y 2014, (Ver cuadro No. 208)._x000a_- En el módulo de bancos, al cierre de la vigencia 2014 están en prueba las 29 funcionalidades,  Se desconoce la fecha de entrada en producción._x000a_- El módulo de apropiaciones se recibió en fase de pruebas, el cual a la fecha está funcionando parcialmente, _x000a_- El módulo de Parametrizador Contable fue recibido por la entidad, pero no es posible su utilización al 100%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_x000a_ _x000a__x000a__x000a_"/>
    <s v="Lo anterior obedece a la falta de planeación, máxime que la entidad no cuenta con un estudio o análisis de costos puntual para el desarrollo del NMF; de otra parte, no ejerció un adecuado seguimiento y control ."/>
    <s v="Validar los requerimientos solicitados a la Dirección de Información y Tecnología - DIT, frente a las necesidas actuales del proceso financiero."/>
    <s v="Actividad 3. Entregar los insumos solicitados por la DIT para el desarrollo de las herramientas definidas en la actividad No. 2"/>
    <s v="Documentos, Flujo de Información, Casos de Uso"/>
    <n v="1"/>
    <d v="2015-10-01T00:00:00"/>
    <d v="2016-09-30T00:00:00"/>
    <n v="52.1"/>
    <m/>
    <n v="0"/>
    <n v="0"/>
    <n v="0"/>
    <n v="52.1"/>
    <m/>
    <m/>
  </r>
  <r>
    <x v="326"/>
    <s v="Dirección Financiera_x000a_NUEVO MODELO FINANCIERO"/>
    <x v="18"/>
    <s v="Hallazgo N° 235. Nuevo Modelo Financiero (A). Bogotá, Cauca, Cundinamarca y Huila _x000a__x000a_• Bogotá:  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_x000a__x000a_• Cauca - Manual de Usuario NMF - Instituto Colombiano de Bienestar Familiar ICBF_x000a__x000a_En el Instituto Colombiano de Bienestar Familiar ICBF-Regional Cauca, el aplicativo Nuevo Modelo Financiero, solo se encuentra operando a través del módulo parametrizador que incluye los aplicativos Kactus en nómina y Seven en Almacén, por tanto, los módulos Bancos y Apropiaciones aún no se encuentran en uso debido a inconsistencias registradas que no han sido solucionadas, con lo cual se evidencia falta de oportunidad en la puesta en marcha de esta herramienta, que debería entrar en funcionamiento a partir de la vigencia 2014, situación que no ha permitido la integración de la información financiera que se genera en las diferentes dependencias._x000a__x000a_• Cundinamarca:  El Decreto N° 2674 del 21 de diciembre de 2012 establece que el Sistema Oficial de Información Financiero es el SIIF Nación, de acuerdo con la Circular N° 042 de 2012 del Ministerio de Hacienda el SIIF Nación es de obligatoria utilización. En el ICBF Regional Cundinamarca no están en producción los módulos Parametrizador, Apropiaciones y Bancos. _x000a__x000a_• Huila:  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_x000a__x000a_ "/>
    <s v="Por falta de gestión y control que puede conllevar a aumentar el riesgo de confiabilidad en la información reportada."/>
    <s v="Emitir comunicación a la Contraloría General de la República para desvirtuar el hallazgo.     "/>
    <s v="Actividad 1. Emitir comunicación a la CGR para desvirtuar el hallazgo."/>
    <s v="Oficio"/>
    <n v="1"/>
    <d v="2015-10-01T00:00:00"/>
    <d v="2015-11-30T00:00:00"/>
    <n v="8.6"/>
    <m/>
    <n v="0"/>
    <n v="0"/>
    <n v="0"/>
    <n v="8.6"/>
    <m/>
    <m/>
  </r>
  <r>
    <x v="326"/>
    <s v="Dirección Financiera_x000a_NUEVO MODELO FINANCIERO"/>
    <x v="18"/>
    <s v="Hallazgo N° 235. Nuevo Modelo Financiero (A). Bogotá, Cauca, Cundinamarca y Huila _x000a__x000a_• Bogotá:  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_x000a__x000a_• Cauca - Manual de Usuario NMF - Instituto Colombiano de Bienestar Familiar ICBF_x000a__x000a_En el Instituto Colombiano de Bienestar Familiar ICBF-Regional Cauca, el aplicativo Nuevo Modelo Financiero, solo se encuentra operando a través del módulo parametrizador que incluye los aplicativos Kactus en nómina y Seven en Almacén, por tanto, los módulos Bancos y Apropiaciones aún no se encuentran en uso debido a inconsistencias registradas que no han sido solucionadas, con lo cual se evidencia falta de oportunidad en la puesta en marcha de esta herramienta, que debería entrar en funcionamiento a partir de la vigencia 2014, situación que no ha permitido la integración de la información financiera que se genera en las diferentes dependencias._x000a__x000a_• Cundinamarca:  El Decreto N° 2674 del 21 de diciembre de 2012 establece que el Sistema Oficial de Información Financiero es el SIIF Nación, de acuerdo con la Circular N° 042 de 2012 del Ministerio de Hacienda el SIIF Nación es de obligatoria utilización. En el ICBF Regional Cundinamarca no están en producción los módulos Parametrizador, Apropiaciones y Bancos. _x000a__x000a_• Huila:  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_x000a__x000a_ "/>
    <s v="Por falta de gestión y control que puede conllevar a aumentar el riesgo de confiabilidad en la información reportada."/>
    <s v="Emitir comunicado sobre la operatividad del parametrizador contable."/>
    <s v="Actividad 2. Reiterar a Nivel Nacional, la operatividad del parametrizador contable y demás herramientas  que se encuentran en producción para la operatividad del Proceso Financiero."/>
    <s v="Memorando"/>
    <n v="2"/>
    <d v="2015-10-01T00:00:00"/>
    <d v="2016-06-30T00:00:00"/>
    <n v="39"/>
    <m/>
    <n v="0"/>
    <n v="0"/>
    <n v="0"/>
    <n v="39"/>
    <m/>
    <m/>
  </r>
  <r>
    <x v="327"/>
    <s v="Dirección Financiera_x000a_TESORERÍA"/>
    <x v="18"/>
    <s v="Hallazgo N° 236. Denuncia del ICBF N° 2015-78519-82111D (A-IP). Sede Nacional_x000a__x000a_En el trámite de la denuncia, se estableció que en responsabilidad de la Regional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_x000a_"/>
    <m/>
    <s v="Priorizar los trámites de pago de sentencias y conciliaciones."/>
    <s v="Actividad 1. Solicitar a la Regional Chocó el detalle de la trazabilidad financiera en el cumplimiento en el pago de sentencias."/>
    <s v="Memorando"/>
    <n v="1"/>
    <d v="2015-10-01T00:00:00"/>
    <d v="2015-11-30T00:00:00"/>
    <n v="8.6"/>
    <m/>
    <n v="0"/>
    <n v="0"/>
    <n v="0"/>
    <n v="8.6"/>
    <m/>
    <m/>
  </r>
  <r>
    <x v="327"/>
    <s v="Dirección Financiera_x000a_TESORERÍA"/>
    <x v="18"/>
    <s v="Hallazgo N° 236. Denuncia del ICBF N° 2015-78519-82111D (A-IP). Sede Nacional_x000a__x000a_En el trámite de la denuncia, se estableció que en responsabilidad de la Regional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_x000a_"/>
    <m/>
    <s v="Priorizar los trámites de pago de sentencias y conciliaciones."/>
    <s v="Actividad 2. Generar informe para la Oficina Asesora Jurídica de la trazabilidad financiera de pago llevada a cabo por la Regional Choco."/>
    <s v="Informe"/>
    <n v="1"/>
    <d v="2015-11-01T00:00:00"/>
    <d v="2015-11-30T00:00:00"/>
    <n v="4.0999999999999996"/>
    <m/>
    <n v="0"/>
    <n v="0"/>
    <n v="0"/>
    <n v="4.0999999999999996"/>
    <m/>
    <m/>
  </r>
  <r>
    <x v="328"/>
    <s v="Grupo Tesorería"/>
    <x v="18"/>
    <s v="Hallazgo No 6.  Bases de datos. Hallazgo Administrativo._x000a__x000a_Con el objetivo de verificar  la consistencia  en el registro  del recaudo hecho durante la vigencia  2012 y correspondientes   a periodos  del año 2012, se adelantó  cruce de las bases de datos  PILA - Ministerio  de Salud y Protección  Social contra   la base de datos deI ICBF, encontrando   las siguientes  inconsistencias._x000a__x000a_-Números  de NIT o documento  que se encuentran   en la base de datos  entregada por el lCBF   y no se  encuentran  en la base de datos  reportada  por MINSALUD. La suma de estos registros  es $ 527.261.378,00.                                   _x000a__x000a_-Números  de NIT o documento  que  se encuentran   en la base de datos  entregada por MINSALUD  y no se encuentran  en la base de datos  reportada  por el lCBF. La suma de estos registros es $ 22.431.713,00._x000a__x000a_"/>
    <s v="Lo anterior  evidencia    que el ICBF,  no  está   realizando  el control  a la adecuada, completa  y oportuna  liquidación  y pago de los aportes  parafiscales  del  Sistema   de Protección   Social._x000a_"/>
    <s v="Se establece cuadre mensual  para garantizar la integridad de la informacion  de la todalidad de los ingresos PILA del 3%.   "/>
    <s v="Efectuar la conciliación mensual entre Archivo Financiero Tipo Asobancaria y el valor Ingresado a las cuentas Bancarias PILA del ICBF, generando informe (Sep a Dic/15)"/>
    <s v="Informe _x000a__x000a__x000a__x000a__x000a__x000a__x000a__x000a__x000a__x000a_"/>
    <n v="1"/>
    <d v="2015-10-01T00:00:00"/>
    <d v="2016-02-29T00:00:00"/>
    <n v="21.6"/>
    <m/>
    <n v="0"/>
    <n v="0"/>
    <n v="0"/>
    <n v="21.6"/>
    <m/>
    <m/>
  </r>
  <r>
    <x v="329"/>
    <s v="Grupo Contabilidad"/>
    <x v="18"/>
    <s v="Hallazgo No. 180 parte 1 - Recaudo a Favor de Terceros (A)_x000a__x000a_En el pasivo cuenta 2905 Recaudos a Favor de Terceros figura la subcuenta 29058004 Fondo Insolvencia - Madres Comunitarias por valor de $5.504,0 millones los cuales son anteriores a 31-12-2011 y durante el año 2012 no presento ningún movimiento, situación que genera incertidumbre sobre dicho saldo y pudo haber afectado el patrimonio del ICBF."/>
    <m/>
    <s v="Revisar los registros contables efectuados en la cuenta 290580 por concepto de Fondo de Insolvencia de Madres Comunitarias."/>
    <s v="ACTIVIDAD 1. Construir y presentar a Comité de la Dirección Financiera informe del saldo reflejado en la cuenta 290580 Recaudos pendientes por Clasificar por concepto de Fondo de Insolvencia de Madres Comunitarias por valor de $5.504 millones."/>
    <s v="Informe"/>
    <n v="1"/>
    <d v="2015-11-01T00:00:00"/>
    <d v="2015-11-30T00:00:00"/>
    <n v="4.0999999999999996"/>
    <m/>
    <n v="0"/>
    <n v="0"/>
    <n v="0"/>
    <n v="4.0999999999999996"/>
    <m/>
    <m/>
  </r>
  <r>
    <x v="329"/>
    <s v="Grupo Contabilidad"/>
    <x v="18"/>
    <s v="Hallazgo No. 180 parte 1 - Recaudo a Favor de Terceros (A)_x000a__x000a_En el pasivo cuenta 2905 Recaudos a Favor de Terceros figura la subcuenta 29058004 Fondo Insolvencia - Madres Comunitarias por valor de $5.504,0 millones los cuales son anteriores a 31-12-2011 y durante el año 2012 no presento ningún movimiento, situación que genera incertidumbre sobre dicho saldo y pudo haber afectado el patrimonio del ICBF."/>
    <m/>
    <s v="Efectuar los registros contables a que haya lugar en la cuenta 290580 por concepto de Fondo de Insolvencia de Madres Comunitarias."/>
    <s v="ACTIVIDAD 2. Realizar los registros contables con base en la decisión tomada en Comíte de la Dirección Financiera para proceder a la reclasificación del saldo en la cuenta contable 290580."/>
    <s v="Registros contables"/>
    <n v="1"/>
    <d v="2015-12-01T00:00:00"/>
    <d v="2016-02-28T00:00:00"/>
    <n v="12.7"/>
    <m/>
    <n v="0"/>
    <n v="0"/>
    <n v="0"/>
    <n v="12.7"/>
    <m/>
    <m/>
  </r>
  <r>
    <x v="330"/>
    <s v="Grupo Contabilidad_x000a__x000a_"/>
    <x v="18"/>
    <s v="HALLAZGO N°18. NIVEL CENTRAL. Otros pasivos  Regional Bogotá (011)_x000a__x000a__x000a_Revisados   los  estados   contables   a  diciernbre   31 de  2013  en  la  cuenta   2905- Recaudos   a  Favor  de  Terceros   manifiesta  &quot;EI saldo  mas  representativo  se refleja en la Direccion General por $6.049.200 miles, el 90% corresponde al Fondo de  Insolvencia por  $5.504.012  miles,  Decreto  1331  de  1998 creado para  la protección    de  los  créditos  otorgados  por  el  lCBF   a  Madres  Comunitarias  - Programa de Mejoramiento de  Vivienda y  las  Direcciones Regionales con los saldos mas relevantes son, Santander $2.665.019 miles, Antioquia« $1.928.932 miles y Putumayo $925.287  miles ... &quot;_x000a__x000a_Se  evidenció   que  la  cifra  reportada   por  el  ICBF  por  $11.912,0   millones   en  la cuenta  290580   Recaudos   per  clasificar,   no  contó con  un  adecuado   y  oportuno control  y  seguimiento   por  las  áreas  que  intervienen,   con  el fin de  reclasificar   y depurar  las operaciones  económicas  y financieras   en sus Estados  Contables,  que muestren  la razonabilidad  de los hechos  registrados._x000a__x000a_"/>
    <s v="Lo  anterior   indica   que   no  se  esta   dando   cumplimiento    a  las  características cualitativas  de confiabilidad,   relevancia  y  comprensibilidad    de que trata  el marco conceptual    del   Plan   General   de   Contabilidad    Publica.   (Numeral  3. 1  de  los Procedimientos de Control Interno Contable de la Resoluci6n 357  del 2008, Lo anterior  evidencia  el no cumplimiento   a la normatividad   establecida  por la CGN en el Régimen  de Contabilidad   Publica,  en los principios  y procedimientos   contables relativos   al   reconocimiento    y   revelaci6n    plena   de   los   hechos   financieros    y económicos  del ICBF durante  el año 2013 y el numeral  33 del articulo  34 y articulo 50 de la ley 734 de 2002"/>
    <s v="Revisar los registros contables efectuados en la cuenta 290580 por concepto de Fondo de Insolvencia de Madres Comunitarias."/>
    <s v="ACTIVIDAD 1. Construir y presentar a Comité de la Dirección Financiera informe del saldo reflejado en la cuenta 290580 Recaudos pendientes por Clasificar por concepto de Fondo de Insolvencia de Madres Comunitarias por valor de $5.504 millones."/>
    <s v="Informe"/>
    <n v="1"/>
    <d v="2015-11-01T00:00:00"/>
    <d v="2015-11-30T00:00:00"/>
    <n v="4.0999999999999996"/>
    <m/>
    <n v="0"/>
    <n v="0"/>
    <n v="0"/>
    <n v="4.0999999999999996"/>
    <m/>
    <m/>
  </r>
  <r>
    <x v="330"/>
    <s v="Grupo Contabilidad_x000a__x000a_"/>
    <x v="18"/>
    <s v="HALLAZGO N°18. NIVEL CENTRAL. Otros pasivos  Regional Bogotá (011)_x000a__x000a__x000a_Revisados   los  estados   contables   a  diciernbre   31 de  2013  en  la  cuenta   2905- Recaudos   a  Favor  de  Terceros   manifiesta  &quot;EI saldo  mas  representativo  se refleja en la Direccion General por $6.049.200 miles, el 90% corresponde al Fondo de  Insolvencia por  $5.504.012  miles,  Decreto  1331  de  1998 creado para  la protección    de  los  créditos  otorgados  por  el  lCBF   a  Madres  Comunitarias  - Programa de Mejoramiento de  Vivienda y  las  Direcciones Regionales con los saldos mas relevantes son, Santander $2.665.019 miles, Antioquia« $1.928.932 miles y Putumayo $925.287  miles ... &quot;_x000a__x000a_Se  evidenció   que  la  cifra  reportada   por  el  ICBF  por  $11.912,0   millones   en  la cuenta  290580   Recaudos   per  clasificar,   no  contó con  un  adecuado   y  oportuno control  y  seguimiento   por  las  áreas  que  intervienen,   con  el fin de  reclasificar   y depurar  las operaciones  económicas  y financieras   en sus Estados  Contables,  que muestren  la razonabilidad  de los hechos  registrados._x000a__x000a_"/>
    <s v="Lo  anterior   indica   que   no  se  esta   dando   cumplimiento    a  las  características cualitativas  de confiabilidad,   relevancia  y  comprensibilidad    de que trata  el marco conceptual    del   Plan   General   de   Contabilidad    Publica.   (Numeral  3. 1  de  los Procedimientos de Control Interno Contable de la Resoluci6n 357  del 2008, Lo anterior  evidencia  el no cumplimiento   a la normatividad   establecida  por la CGN en el Régimen  de Contabilidad   Publica,  en los principios  y procedimientos   contables relativos   al   reconocimiento    y   revelaci6n    plena   de   los   hechos   financieros    y económicos  del ICBF durante  el año 2013 y el numeral  33 del articulo  34 y articulo 50 de la ley 734 de 2002"/>
    <s v="Efectuar los registros contables a que haya lugar en la cuenta 290580 por concepto de Fondo de Insolvencia de Madres Comunitarias."/>
    <s v="ACTIVIDAD 2. Realizar los registros contables con base en la decisión tomada en Comíte de la Dirección Financiera para proceder a la reclasificación del saldo en la cuenta contable 290580."/>
    <s v="Registros contables"/>
    <n v="1"/>
    <d v="2015-12-01T00:00:00"/>
    <d v="2016-02-28T00:00:00"/>
    <n v="12.7"/>
    <m/>
    <n v="0"/>
    <n v="0"/>
    <n v="0"/>
    <n v="12.7"/>
    <m/>
    <m/>
  </r>
  <r>
    <x v="331"/>
    <s v="Grupo Contabilidad_x000a_Grupo Tesorería_x000a_Grupo Sede"/>
    <x v="18"/>
    <s v="H25. FINANCIERA -CAQUETÁ. FACTURAS. (O)_x000a_ _x000a_Se evidenciaron errores en la elaboración y presentación de facturas por parte del operador, en los siguientes casos: en el contrato 275 de 20-122011, cuya ejecución inicio el 31-12-11, el contratista presenta lafactura con fecha 29-12-11; Lafactura N° 579 del mes de diciembre de 2013, se efectúa el 12-12-13, mucho antes de concluir el mes y lafactura N° 498 no tiene fecha; el Contrato 273 del 20-12-11, el inicio del contrato es del 31 de diciembre de 2011, sin embargo la factura NQ0309 tiene fecha 29-12-11. _x000a__x000a_La respuesta de la entidad señala: teniendo en cuenta la capacidad real y operativa para adelantar los trámites y garantizar el cumplimiento de las actividades contenidas en el instructivo de cierre financiero de la vigencia 2011, con fecha 29/12/2011 el Centro Zonal presentó al área de Pagaduría los documentos soportes para el trámite de constitución de la Cuenta por Pagar, por el período del mes de diciembre de 2011, en razón a que el día 30/12/11 último día hábil del año se debían constituir las cuentas por pagar al cierre de la vigencia 2011 y reportar al Grupo de Tesorería y Presupuesto de la Dirección Financiera nivel nacional a más tardar el 2 de enero de 2012, conforme lo establece el literal b) del instructivo de cierre financiero que en uno de sus apartes establece: &quot;El ordenador del gasto, el servidor público que desempeña sus funciones en el área de Pagaduría y el Coordinador Financiero, enviarán el informe de constitución de cuentas por pagar, a más tardar el 2 de enero de 2012, a los Grupos de Tesorería y de Presupuesto de la Dirección Financiera&quot;, No obstante lo anterior la CGR evidenció que la administración no desvirtuó los hechos por lo que se presentaron errores en la elaboración y presentación de facturas. Hallazgo administrativo con presunta connotación disciplinaria."/>
    <s v="Lo anterior por deficiencias en las labores de supervisión y de control, lo que genera cobros por parte del contratista sin que el servicio se haya recibido inclusive antes de iniciar la ejecución contractual."/>
    <s v="Analizar tanto los contratos como la documentación requerida por la Regional Caquetá para realizar los pagos que menciona el hallazgo con el fin de verificar si están acordes con lo que menciona la resolución 2926 de abril 30 de 2013 y el manual de legalización de cuentas y si se establece falla del supervisor del contrato reportar el caso o casos a la Oficina de Investigaciones disciplinarias para que realicen indagación preliminar."/>
    <s v="ACTIVIDAD 1. Solicitar  y revisar  a la Regional Caqueta los documentos que fueron soporte para la constitucion de las cuenta de pagar de los contratos mencionados en el hallazgo, así como los soportes de pago."/>
    <s v="Memorando"/>
    <n v="1"/>
    <d v="2015-11-03T00:00:00"/>
    <d v="2015-11-30T00:00:00"/>
    <n v="3.9"/>
    <m/>
    <n v="0"/>
    <n v="0"/>
    <n v="0"/>
    <n v="3.9"/>
    <m/>
    <m/>
  </r>
  <r>
    <x v="331"/>
    <s v="Grupo Contabilidad_x000a_Grupo Tesorería_x000a_Grupo Sede"/>
    <x v="18"/>
    <s v="H25. FINANCIERA -CAQUETÁ. FACTURAS. (O)_x000a_ _x000a_Se evidenciaron errores en la elaboración y presentación de facturas por parte del operador, en los siguientes casos: en el contrato 275 de 20-122011, cuya ejecución inicio el 31-12-11, el contratista presenta lafactura con fecha 29-12-11; Lafactura N° 579 del mes de diciembre de 2013, se efectúa el 12-12-13, mucho antes de concluir el mes y lafactura N° 498 no tiene fecha; el Contrato 273 del 20-12-11, el inicio del contrato es del 31 de diciembre de 2011, sin embargo la factura NQ0309 tiene fecha 29-12-11. _x000a__x000a_La respuesta de la entidad señala: teniendo en cuenta la capacidad real y operativa para adelantar los trámites y garantizar el cumplimiento de las actividades contenidas en el instructivo de cierre financiero de la vigencia 2011, con fecha 29/12/2011 el Centro Zonal presentó al área de Pagaduría los documentos soportes para el trámite de constitución de la Cuenta por Pagar, por el período del mes de diciembre de 2011, en razón a que el día 30/12/11 último día hábil del año se debían constituir las cuentas por pagar al cierre de la vigencia 2011 y reportar al Grupo de Tesorería y Presupuesto de la Dirección Financiera nivel nacional a más tardar el 2 de enero de 2012, conforme lo establece el literal b) del instructivo de cierre financiero que en uno de sus apartes establece: &quot;El ordenador del gasto, el servidor público que desempeña sus funciones en el área de Pagaduría y el Coordinador Financiero, enviarán el informe de constitución de cuentas por pagar, a más tardar el 2 de enero de 2012, a los Grupos de Tesorería y de Presupuesto de la Dirección Financiera&quot;, No obstante lo anterior la CGR evidenció que la administración no desvirtuó los hechos por lo que se presentaron errores en la elaboración y presentación de facturas. Hallazgo administrativo con presunta connotación disciplinaria."/>
    <s v="Lo anterior por deficiencias en las labores de supervisión y de control, lo que genera cobros por parte del contratista sin que el servicio se haya recibido inclusive antes de iniciar la ejecución contractual."/>
    <s v="Analizar tanto los contratos como la documentación requerida por la Regional Caquetá para realizar los pagos que menciona el hallazgo con el fin de verificar si están acordes con lo que menciona la resolución 2926 de abril 30 de 2013 y el manual de legalización de cuentas y si se establece falla del supervisor del contrato reportar el caso o casos a la Oficina de Investigaciones disciplinarias para que realicen indagación preliminar."/>
    <s v="ACTIVIDAD 2. Generar comunicación con el informe sobre el analisis de la  documentación remitida por la Regional para la Oficina de Control Interno_x000a__x000a_"/>
    <s v="Memorando"/>
    <n v="1"/>
    <d v="2015-12-01T00:00:00"/>
    <d v="2015-12-31T00:00:00"/>
    <n v="4.3"/>
    <m/>
    <n v="0"/>
    <n v="0"/>
    <n v="0"/>
    <n v="4.3"/>
    <m/>
    <m/>
  </r>
  <r>
    <x v="332"/>
    <s v="Grupo Sede_x000a_Grupo Tesorería_x000a_Grupo Contabilidad"/>
    <x v="18"/>
    <s v=" H117.  REGISTROS CONTABLES DE LOS OPERADORES (A, 01)_x000a__x000a_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ortes de los citados registros tanto en la Regional Valle, como en los diferentes Centros Zonales; relacionados con: facturación, extractos bancarios y conciliaciones, y documentación probatoria en general de la ejecución de los recursos públicos encomendados a los operadores, con base en la contratación misional, quienes a la fecha poseen dicha información, toda vez que reposan en las oficinas del operador._x000a_ _x000a_ "/>
    <m/>
    <s v="Revisar y proponer ajustes a la Resolucion 2926 de 2013 y al Manual de Lineamentos para la legaliación de cuentas."/>
    <s v="ACTIVIDAD 1. Revisar y recomendar al área misional los ajustes que en materia tesoral y contable se consideren respecto a la Resolucion 2926 de 2013 y el manual de legalización de cuentas"/>
    <s v="Memorando"/>
    <n v="1"/>
    <d v="2015-11-01T00:00:00"/>
    <d v="2015-12-31T00:00:00"/>
    <n v="8.6"/>
    <m/>
    <n v="0"/>
    <n v="0"/>
    <n v="0"/>
    <n v="8.6"/>
    <m/>
    <m/>
  </r>
  <r>
    <x v="332"/>
    <s v="Grupo Sede_x000a_Grupo Tesorería_x000a_Grupo Contabilidad"/>
    <x v="18"/>
    <s v=" H117.  REGISTROS CONTABLES DE LOS OPERADORES (A, 01)_x000a__x000a_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ortes de los citados registros tanto en la Regional Valle, como en los diferentes Centros Zonales; relacionados con: facturación, extractos bancarios y conciliaciones, y documentación probatoria en general de la ejecución de los recursos públicos encomendados a los operadores, con base en la contratación misional, quienes a la fecha poseen dicha información, toda vez que reposan en las oficinas del operador._x000a_ _x000a_ "/>
    <m/>
    <s v="Revisar y proponer ajustes a la Resolucion 2926 de 2013 y al Manual de Lineamentos para la legaliación de cuentas, con el fin de la expedicion de modificación de la resolucion."/>
    <s v="ACTIVIDAD 2. Realizar mesas de trabajo con el área misional para definir  los ajustes de la Resolucion 2926 de 2013 y al manual de legalizacion de cuentas_x000a_"/>
    <s v="Mesas de trabajo"/>
    <n v="4"/>
    <d v="2016-01-18T00:00:00"/>
    <d v="2016-05-31T00:00:00"/>
    <n v="19.100000000000001"/>
    <m/>
    <n v="0"/>
    <n v="0"/>
    <n v="0"/>
    <n v="19.100000000000001"/>
    <m/>
    <m/>
  </r>
  <r>
    <x v="333"/>
    <s v="Grupo Contabilidad_x000a__x000a__x000a_"/>
    <x v="18"/>
    <s v="Hallazgo 16. Registro Contable cuentas de  orden de  Denuncias por vocaciones hereditarias, bienes vacantes y  mostrencos (A- D)._x000a__x000a_EI Numeral 2 Reconocimiento de Derechos, Capítulo V Régimen de Contabilidad Pública y el Procedimiento PR9.MPA2 Bienes Vacantes, Mostrencos y vocaciones hereditarias precisa normás para procedimiento de registro y trámite de procesos._x000a__x000a_EI Plan General de Contabilidad Pública establece el registro en cuentas de orden cuando existe un derecho potencial para la entidad contable Pública. Registro que el Instituto no ha venido realizando ya que revisadas las cuentas de orden por concepto de vocaciones hereditarias, bienes vacantes o mostrencos de las regionales Bogotá, Cundinamarca y Antioquia, se observó que las mismas no han sido  actualizadas  con corte a  31  de  diciembre  de  2013,  de  acuerdo  con  los procedimientos establecidos por el lnstituto  y normás contables._x000a__x000a_Lo anterior evidencia deficiencias de seguimiento y control por parte del  ICBF, relacionadas con el registro contable de las denuncias._x000a__x000a_Los  Estados contables  están  subestimados  al  no  registrar  la totalidad  de  los bienes que deben ingresar al patrimonio por la pérdida de control de los mismos lo que genera incumplimiento de las funciones asignadas por la ley al ICBF._x000a__x000a__x000a_"/>
    <m/>
    <s v="Actualizar la informacion consolidada de cuentas de orden de acuerdo con la información que suministre la Oficina Asesora Jurídica."/>
    <s v="Solicitar a las Direcciones Regionales realizar los ajustes contables pertinentes, de acuerdo con la información reportada por la Oficina Asesora Jurídica en caso de presentarse inconsistencias entre los saldos contables y los saldos del Grupo Jurídico. (Trimestral de acuerdo con las fechas de cierre contable - Jul a Sep/15 y Oct a Dic/15)"/>
    <s v="Conciliación interárea_x000a__x000a_"/>
    <n v="2"/>
    <d v="2015-11-01T00:00:00"/>
    <d v="2016-03-31T00:00:00"/>
    <n v="21.6"/>
    <m/>
    <n v="0"/>
    <n v="0"/>
    <n v="0"/>
    <n v="21.6"/>
    <m/>
    <m/>
  </r>
  <r>
    <x v="334"/>
    <s v="Grupo Contabilidad_x000a__x000a__x000a_"/>
    <x v="18"/>
    <s v="Hallazgo No. 17. Registro de  los  bienes que  ingresan al  patrimonio por Vocaciones hereditarias, bienes vacantes o mostrencos (A-D)._x000a__x000a_EI Numeral 2 Reconocimiento de Derechos, Capítulo V Régimen de Contabilidad Pública y el Procedimiento PR9.MPA2 Bienes Vacantes, Mostrencos y vocaciones hereditarias precisa normás para procedimiento de registro y trámite de procesos, no obstante lo anterior se evidenció lo siguiente:_x000a__x000a_EI Instituto Colombiano de Bienestar Familiar no aplica criterios técnicos para el ingreso de los bienes al patrimonio por cuanto se observó que los mismos se registran indistintamente en cuentas de balance._x000a__x000a_"/>
    <s v="Lo anterior evidencia deficiencias de control y seguimiento en la aplicación de las normas contables, ya que los Estados contables no están ajustados a la realidad._x000a_"/>
    <s v="Realizar los ajustes contables que se requieran, evidenciados en la conciliación interáreas."/>
    <s v="ACTIVIDAD 1. Conciliar la información consolidada y enviar a las Direcciones Regionales para la revisión y realización de los ajustes correspondientes de acuerdo con la información reportada por la Dirección Administrativa y el Grupo de Tesoreria de la Dirección Financiera. (Trimestral de acuerdo con las fechas de cierre contable - Jul a Sep/15 y Oct a Dic/15)"/>
    <s v="Conciliación interárea_x000a__x000a_"/>
    <n v="2"/>
    <d v="2015-11-01T00:00:00"/>
    <d v="2016-03-31T00:00:00"/>
    <n v="21.6"/>
    <m/>
    <n v="0"/>
    <n v="0"/>
    <n v="0"/>
    <n v="21.6"/>
    <m/>
    <m/>
  </r>
  <r>
    <x v="334"/>
    <s v="Grupo Contabilidad_x000a__x000a__x000a_"/>
    <x v="18"/>
    <s v="Hallazgo No. 17. Registro de  los  bienes que  ingresan al  patrimonio por Vocaciones hereditarias, bienes vacantes o mostrencos (A-D)._x000a__x000a_EI Numeral 2 Reconocimiento de Derechos, Capítulo V Régimen de Contabilidad Pública y el Procedimiento PR9.MPA2 Bienes Vacantes, Mostrencos y vocaciones hereditarias precisa normás para procedimiento de registro y trámite de procesos, no obstante lo anterior se evidenció lo siguiente:_x000a__x000a_EI Instituto Colombiano de Bienestar Familiar no aplica criterios técnicos para el ingreso de los bienes al patrimonio por cuanto se observó que los mismos se registran indistintamente en cuentas de balance._x000a__x000a_"/>
    <m/>
    <s v="Verificar que el registro de los bienes vacantes, mostrencos y vocaciones hereditarias se realicen en las cuentas establecidas para el efecto de conformidad con la normatividad vigente."/>
    <s v="ACTIVIDAD 2. Producir constancias de verificación de los registros contables de los bienes vacantes y mostrencos y vocaciones hereditarias en los Estados Contables por parte de los profesionales de contabilidad que brindan acompañamiento a las Direcciones Regionales, acorde con las conciliaciones interáreas realizadas. (Trimestral de acuerdo con las fechas de cierre contable - Jul a Sep/15 y Oct a Dic/15)"/>
    <s v="Cuadro Control de constancias de verificación "/>
    <n v="2"/>
    <d v="2015-11-01T00:00:00"/>
    <d v="2016-03-31T00:00:00"/>
    <n v="21.6"/>
    <m/>
    <n v="0"/>
    <n v="0"/>
    <n v="0"/>
    <n v="21.6"/>
    <m/>
    <m/>
  </r>
  <r>
    <x v="335"/>
    <s v="Grupo Contabilidad"/>
    <x v="18"/>
    <s v="Hallazgo No. 19.    Denuncia 0-708.  Causante JOSE  ANTONIO GIORDANO PENA.    Inexistencia   de    Seguimiento   a    los    Bienes Adjudicados (A-D)._x000a__x000a_EI Numeral 2 del Artículo 66 de la Ley 75 de 1968 y el numeral 22 del artículo 17 del  Decreto  1137 de  1999, establecen  competencias  del  ICBF frente  a  estos procesos, no obstante lo anterior se evidencia que:_x000a__x000a_Mediante sentencia del 7 de julio de 2000, proferida por el juzgado 9 de Familia de Bogotá,  Ie fueron  adjudicados  al  lCBF,  entre  otros,  bienes  muebles  y  títulos valores por $96.108.490, tal como se evidencia en la siguiente tabla. Sin embargo, de la revisión a los expedientes y la información suministrada por el ICBF, se evidenció ausencia de registros contables de las acciones adjudicadas al ICBF en la citada sentencia, aunque los documentos allegados corresponden a venta de acciones en la vigencia 2002. Así las cosas, esta situación no permite determinar los rendimientos generados por las mismas, desde la sentencia de adjudicación hasta su venta, ni el ingreso de los saldos de las cuentas de ahorro reportadas en la sentencia._x000a__x000a_De los documentos aportados  que dan cuenta  de  la venta  de  las acciones  y redención de CDTS, no se hace referencia de los títulos correspondientes, ni la cantidad de acciones vendidas, como tampoco los rendimientos generados por el CDTs, ni se identifican los períodos a que corresponden los ingresos por cánones de arrendamiento._x000a__x000a_"/>
    <m/>
    <s v="Disponer de los soportes y registros contables por ingresos de acciones adjudicadas al ICBF por Vocaciones Hereditarias y Bienes Mostrencos."/>
    <s v="ACTIVIDAD 1. Verificar y ajustar, si es del caso,  que los registros contables se hayan realizado de conformidad con la documentación y soportes respectivos, afectando las cuentas contables de acuerdo con las normas contables vigentes y generar el  informe correspondiente._x000a_"/>
    <s v="Informe"/>
    <n v="1"/>
    <d v="2015-11-01T00:00:00"/>
    <d v="2015-12-31T00:00:00"/>
    <n v="8.6"/>
    <m/>
    <n v="0"/>
    <n v="0"/>
    <n v="0"/>
    <n v="8.6"/>
    <m/>
    <m/>
  </r>
  <r>
    <x v="335"/>
    <s v="Grupo Tesoreria"/>
    <x v="18"/>
    <s v="Hallazgo No. 19.    Denuncia 0-708.  Causante JOSE  ANTONIO GIORDANO PENA.    Inexistencia   de    Seguimiento   a    los    Bienes Adjudicados (A-D)._x000a__x000a_EI Numeral 2 del Artículo 66 de la Ley 75 de 1968 y el numeral 22 del artículo 17 del  Decreto  1137 de  1999, establecen  competencias  del  ICBF frente  a  estos procesos, no obstante lo anterior se evidencia que:_x000a__x000a_Mediante sentencia del 7 de julio de 2000, proferida por el juzgado 9 de Familia de Bogotá,  Ie fueron  adjudicados  al  lCBF,  entre  otros,  bienes  muebles  y  títulos valores por $96.108.490, tal como se evidencia en la siguiente tabla. Sin embargo, de la revisión a los expedientes y la información suministrada por el ICBF, se evidenció ausencia de registros contables de las acciones adjudicadas al ICBF en la citada sentencia, aunque los documentos allegados corresponden a venta de acciones en la vigencia 2002. Así las cosas, esta situación no permite determinar los rendimientos generados por las mismas, desde la sentencia de adjudicación hasta su venta, ni el ingreso de los saldos de las cuentas de ahorro reportadas en la sentencia._x000a__x000a_De los documentos aportados  que dan cuenta  de  la venta  de  las acciones  y redención de CDTS, no se hace referencia de los títulos correspondientes, ni la cantidad de acciones vendidas, como tampoco los rendimientos generados por el CDTs, ni se identifican los períodos a que corresponden los ingresos por cánones de arrendamiento._x000a__x000a_"/>
    <m/>
    <s v="Publicacion  y socializacion del procedimiento &quot;Administración de efectivo y titulos valores por denuncias de Vocaciones Hereditarias y Bienes Mostrencos&quot;."/>
    <s v="ACTIVIDAD 2. Realizar y socializar el procedimiento de administración de efectivo y titulos valores por denuncias de vocaciones hereditarias y bienes mostrencos."/>
    <s v="Procedimiento"/>
    <n v="1"/>
    <d v="2015-11-01T00:00:00"/>
    <d v="2016-02-28T00:00:00"/>
    <n v="17"/>
    <m/>
    <n v="0"/>
    <n v="0"/>
    <n v="0"/>
    <n v="17"/>
    <m/>
    <m/>
  </r>
  <r>
    <x v="335"/>
    <s v="Grupo Tesoreria"/>
    <x v="18"/>
    <s v="Hallazgo No. 19.    Denuncia 0-708.  Causante JOSE  ANTONIO GIORDANO PENA.    Inexistencia   de    Seguimiento   a    los    Bienes Adjudicados (A-D)._x000a__x000a_EI Numeral 2 del Artículo 66 de la Ley 75 de 1968 y el numeral 22 del artículo 17 del  Decreto  1137 de  1999, establecen  competencias  del  ICBF frente  a  estos procesos, no obstante lo anterior se evidencia que:_x000a__x000a_Mediante sentencia del 7 de julio de 2000, proferida por el juzgado 9 de Familia de Bogotá,  Ie fueron  adjudicados  al  lCBF,  entre  otros,  bienes  muebles  y  títulos valores por $96.108.490, tal como se evidencia en la siguiente tabla. Sin embargo, de la revisión a los expedientes y la información suministrada por el ICBF, se evidenció ausencia de registros contables de las acciones adjudicadas al ICBF en la citada sentencia, aunque los documentos allegados corresponden a venta de acciones en la vigencia 2002. Así las cosas, esta situación no permite determinar los rendimientos generados por las mismas, desde la sentencia de adjudicación hasta su venta, ni el ingreso de los saldos de las cuentas de ahorro reportadas en la sentencia._x000a__x000a_De los documentos aportados  que dan cuenta  de  la venta  de  las acciones  y redención de CDTS, no se hace referencia de los títulos correspondientes, ni la cantidad de acciones vendidas, como tampoco los rendimientos generados por el CDTs, ni se identifican los períodos a que corresponden los ingresos por cánones de arrendamiento._x000a__x000a_"/>
    <m/>
    <s v="Certificacion mensual de los Directores Regionales sobre el efectivo y titulos valores recibidos  por sentencias de Vocaciones Hereditarias y Bienes Mostrencos."/>
    <s v="ACTIVIDAD 3. Validación, consolidación y registro mensual en la matriz de efectivo la información certificada por la Dirección Regional (Sept a Dic/15)   "/>
    <s v="Informe"/>
    <n v="4"/>
    <d v="2015-11-01T00:00:00"/>
    <d v="2016-02-29T00:00:00"/>
    <n v="17.100000000000001"/>
    <m/>
    <n v="0"/>
    <n v="0"/>
    <n v="0"/>
    <n v="17.100000000000001"/>
    <m/>
    <m/>
  </r>
  <r>
    <x v="336"/>
    <s v="Grupo Tesorería_x000a_Grupo Contabilidad"/>
    <x v="18"/>
    <s v="Hallazgo No. 24.    Denuncia   361  del  14-04-86.  Causante:    Humberto  Abad Posada/Bertilda    Posada.  Inconsistencia     de  información Ingreso al patrimonio Matriz  de Efectivo e Inversiones (A­ D-PAS)._x000a__x000a_EI Numeral 12 del Artículo 39 de la Ley 7 de 1979 precisa los bienes que integran el patrimonio del ICBF,  no obstante lo anterior se evidenció que:_x000a__x000a_A continuación se relacionan los comprobantes soportes de ingreso por dividendos que el Instituto allegó del causante, sin embargo, estos valores no se encuentran relacionados en la matriz de efectivo e inversiones, de lo cual se deduce inconsistencias en  la información consolidada que se presenta como  único en matrices, propiciando incertidumbres en estas._x000a_"/>
    <m/>
    <s v="Disponer de los soportes y registros contables por ingreso de dividendos por sentencias de  Vocaciones Hereditarias y Bienes Mostrencos, con el fin que se encuentren relacionados en la Matriz de Inversiones."/>
    <s v="Verificar y ajustar, si es del caso,  que los registros contables se hayan realizado de conformidad con la documentación y soportes respectivos para el caso de los dividendos recibidos del causante, afectando las cuentas contables pertinentes y relacionarlos en el informe de la Matriz de Inversiones._x000a_"/>
    <s v="Informe"/>
    <n v="4"/>
    <d v="2015-11-01T00:00:00"/>
    <d v="2016-02-29T00:00:00"/>
    <n v="17.100000000000001"/>
    <m/>
    <n v="0"/>
    <n v="0"/>
    <n v="0"/>
    <n v="17.100000000000001"/>
    <m/>
    <m/>
  </r>
  <r>
    <x v="337"/>
    <s v="Grupo de Tesorería"/>
    <x v="18"/>
    <s v="Hallazgo No. 28. Ingreso Títulos valores Adjudicados mediante sentencia_x000a_de agosto de 1996 (A-D)._x000a__x000a_El Numeral 2 del Artículo 66 de la Ley 75 de 1968 y el numeral 12 del artículo 39 de la Ley 7 de 1979, y el Plan General de contabilidad Pública establecen competencias del ICBF frente a estos procesos, no obstante lo anterior se evidencia que:_x000a__x000a_Las acciones que se detallan a continuación fueron adjudicadas al ICBF por sentencia y sobre las mismas el Instituto no refiere su ingreso al patrimonio pese a que algunos títulos fueron entregados físicamente al Director Regional de Antioquia, mediante acta suscrita por las partes en junio y agosto de 1999._x000a__x000a_De los títulos de Tejicondor se encontró oficio 75550 del 30 de marzo de 1999 donde dicha empresa informa que los títulos 35241 por 4.802 acciones y título 43655 por 4.800 acciones de la sucesión de Federico Barrientos fueron traspasadas a una tercera persona por instrucciones del albacea.  _x000a_Situación ocasionada por las deficiencias de control y seguimiento para el ingreso real y material de estos bienes, así como a la falta de criterios para el registro de los mismos, lo que impide que los Estados Contables del ICBF reflejen la realidad económica y social y que estos recursos cumplan la función social señalada en la Ley._x000a_Los hechos anteriormente expuestos generan un hallazgo con presunta incidencia disciplinaria, de acuerdo con lo indicado en el numeral 1, articulo 34, Ley 734 de 2002._x000a_"/>
    <m/>
    <s v="Realizar controles sobre el inventario del portafolio de inversiones."/>
    <s v="Realizar comunicación trimestral a la Oficina Asesora Juridíca solicitando información sobre el portafolio de acciones recibidas por vocaciones hereditiarias"/>
    <s v="Memorando"/>
    <n v="2"/>
    <d v="2015-11-01T00:00:00"/>
    <d v="2016-01-31T00:00:00"/>
    <n v="13"/>
    <m/>
    <n v="0"/>
    <n v="0"/>
    <n v="0"/>
    <n v="13"/>
    <m/>
    <m/>
  </r>
  <r>
    <x v="338"/>
    <s v="Grupo Contabilidad"/>
    <x v="18"/>
    <s v="Hallazgo No. 57. Continuación:_x000a__x000a_Denuncia 666  del  5  de  julio   de  1991  de  la  Vocación Hereditaria de la Causante Lucila Marino Velez. pérdida de Bienes Adjudicados (A-D)._x000a__x000a_Respecto a las acciones, el ICBF informa con fundamento en el oficio No. 018493 de 9 de junio de 2009, que el titulo No. A-090 por 11.459 acciones fue expedido por la firma &quot;Azul K&quot; y entregado el 28 de abril de 2009 y que el ICBF realice el ingreso a su patrimonio del producto de la venta de las mismas el 11 de enero de 2011, es decir, que dejo transcurrir 16 años para cumplir con la finalidad que la ley Ie asignó a las vocaciones hereditarias que recibe, respecto de un bien que desde el año 1995 estaba a su disposición._x000a__x000a_Revisada la Matriz Única de títulos Valores y Efectivo, el ICBF reporta el ingreso por 766.807 acciones, es decir por valor de un peso por acción, que es igual a 10 reportado en la sentencia de adjudicación (Comprobante contable MP-52 del 31 de marzo de 2010)._x000a__x000a_En la información allegada, el lCBF  no indica el valor de los dividendos generados por estas acciones desde la fecha de la sentencia de adjudicación dictada el 6 de junio de 1995 y  la fecha de ingreso por la venta de las acciones, reportada el 31 de marzo de 2010._x000a_"/>
    <s v="Los hechos descritos denotan ausencia de Gestiones oportunas y eficientes por el ICBF  para  lograr  la  recuperación física  y  material  de  los  inmuebles  que  se encuentran invadidos por terceros; carencia de mecanismos de control y seguimiento de orden  presupuestal y contable,  para efectivizar el  ingreso y  la contabilización de los bienes adjudicados legalmente, lo que produce la pérdida de los mismos."/>
    <s v="Disponer de los soportes y registros contables por ingresos de acciones adjudicadas al ICBF por Vocaciones Hereditarias y Bienes Mostrencos."/>
    <s v="ACTIVIDAD 1. Verificar y ajustar, si es del caso,  que los registros contables se hayan realizado de conformidad con la documentación y soportes respectivos, afectando las cuentas contables de acuerdo con las normas contables vigentes y generar el  informe correspondiente._x000a_"/>
    <s v="Informe"/>
    <n v="1"/>
    <d v="2015-11-01T00:00:00"/>
    <d v="2015-12-31T00:00:00"/>
    <n v="8.6"/>
    <m/>
    <n v="0"/>
    <n v="0"/>
    <n v="0"/>
    <n v="8.6"/>
    <m/>
    <m/>
  </r>
  <r>
    <x v="338"/>
    <s v="Grupo Contabilidad"/>
    <x v="18"/>
    <s v="Hallazgo No. 57. Continuación:_x000a__x000a_Denuncia 666  del  5  de  julio   de  1991  de  la  Vocación Hereditaria de la Causante Lucila Marino Velez. pérdida de Bienes Adjudicados (A-D)._x000a__x000a_Respecto a las acciones, el ICBF informa con fundamento en el oficio No. 018493 de 9 de junio de 2009, que el titulo No. A-090 por 11.459 acciones fue expedido por la firma &quot;Azul K&quot; y entregado el 28 de abril de 2009 y que el ICBF realice el ingreso a su patrimonio del producto de la venta de las mismas el 11 de enero de 2011, es decir, que dejo transcurrir 16 años para cumplir con la finalidad que la ley Ie asignó a las vocaciones hereditarias que recibe, respecto de un bien que desde el año 1995 estaba a su disposición._x000a__x000a_Revisada la Matriz Única de títulos Valores y Efectivo, el ICBF reporta el ingreso por 766.807 acciones, es decir por valor de un peso por acción, que es igual a 10 reportado en la sentencia de adjudicación (Comprobante contable MP-52 del 31 de marzo de 2010)._x000a__x000a_En la información allegada, el lCBF  no indica el valor de los dividendos generados por estas acciones desde la fecha de la sentencia de adjudicación dictada el 6 de junio de 1995 y  la fecha de ingreso por la venta de las acciones, reportada el 31 de marzo de 2010._x000a_"/>
    <s v="Los hechos descritos denotan ausencia de Gestiones oportunas y eficientes por el ICBF  para  lograr  la  recuperación física  y  material  de  los  inmuebles  que  se encuentran invadidos por terceros; carencia de mecanismos de control y seguimiento de orden  presupuestal y contable,  para efectivizar el  ingreso y  la contabilización de los bienes adjudicados legalmente, lo que produce la pérdida de los mismos."/>
    <s v="Publicacion  y socializacion del procedimiento &quot;Administración de efectivo y titulos valores por denuncias de Vocaciones Hereditarias y Bienes Mostrencos&quot;."/>
    <s v="ACTIVIDAD 2. Realizar y socializar el procedimiento de administración de efectivo y titulos valores por denuncias de vocaciones hereditarias y bienes mostrencos"/>
    <s v="Procedimiento"/>
    <n v="1"/>
    <d v="2015-11-01T00:00:00"/>
    <d v="2016-02-28T00:00:00"/>
    <n v="17"/>
    <m/>
    <n v="0"/>
    <n v="0"/>
    <n v="0"/>
    <n v="17"/>
    <m/>
    <m/>
  </r>
  <r>
    <x v="338"/>
    <s v="Grupo Contabilidad"/>
    <x v="18"/>
    <s v="Hallazgo No. 57. Continuación:_x000a__x000a_Denuncia 666  del  5  de  julio   de  1991  de  la  Vocación Hereditaria de la Causante Lucila Marino Velez. pérdida de Bienes Adjudicados (A-D)._x000a__x000a_Respecto a las acciones, el ICBF informa con fundamento en el oficio No. 018493 de 9 de junio de 2009, que el titulo No. A-090 por 11.459 acciones fue expedido por la firma &quot;Azul K&quot; y entregado el 28 de abril de 2009 y que el ICBF realice el ingreso a su patrimonio del producto de la venta de las mismas el 11 de enero de 2011, es decir, que dejo transcurrir 16 años para cumplir con la finalidad que la ley Ie asignó a las vocaciones hereditarias que recibe, respecto de un bien que desde el año 1995 estaba a su disposición._x000a__x000a_Revisada la Matriz Única de títulos Valores y Efectivo, el ICBF reporta el ingreso por 766.807 acciones, es decir por valor de un peso por acción, que es igual a 10 reportado en la sentencia de adjudicación (Comprobante contable MP-52 del 31 de marzo de 2010)._x000a__x000a_En la información allegada, el lCBF  no indica el valor de los dividendos generados por estas acciones desde la fecha de la sentencia de adjudicación dictada el 6 de junio de 1995 y  la fecha de ingreso por la venta de las acciones, reportada el 31 de marzo de 2010._x000a_"/>
    <s v="Los hechos descritos denotan ausencia de Gestiones oportunas y eficientes por el ICBF  para  lograr  la  recuperación física  y  material  de  los  inmuebles  que  se encuentran invadidos por terceros; carencia de mecanismos de control y seguimiento de orden  presupuestal y contable,  para efectivizar el  ingreso y  la contabilización de los bienes adjudicados legalmente, lo que produce la pérdida de los mismos."/>
    <s v="Certificacion mensual de los Directores Regionales sobre el efectivo y titulos valores recibidos  por sentencias de Vocaciones Hereditarias y Bienes Mostrencos."/>
    <s v="ACTIVIDAD 3. Validación, consolidación y registro mensual en la matriz de efectivo la información certificada por la Dirección Regional (Sept a Dic/15)   "/>
    <s v="Informe"/>
    <n v="4"/>
    <d v="2015-11-01T00:00:00"/>
    <d v="2016-02-29T00:00:00"/>
    <n v="17.100000000000001"/>
    <m/>
    <n v="0"/>
    <n v="0"/>
    <n v="0"/>
    <n v="17.100000000000001"/>
    <m/>
    <m/>
  </r>
  <r>
    <x v="339"/>
    <s v="Grupo Contabilidad_x000a__x000a_"/>
    <x v="18"/>
    <s v="Hallazgo No. 82.     Afectación gasto social (A-D)._x000a__x000a_EI Plan general de Contabilidad Pública precisa la dinámica de la cuenta Gasto Social._x000a__x000a_En la causación de algunos pagos por concepto de participación se observe que el Instituto afecto la cuenta de gasto social, debido a deficiencias de control interno contable y presupuestal._x000a__x000a_Esto refleja pago de participaciones con recursos diferentes a los establecidos por las normas, Así como estados contables y presupuestos no ajustados a la realidad económica y social del lnstituto._x000a__x000a_"/>
    <m/>
    <s v="Verificar que el registro de los pagos por participaciones económicas se realice en debida forma conforme a la normatividad vigente."/>
    <s v="Producir constancias de verificación de los registros contables del pago de participaciones económicas,  por parte de los profesionales de contabilidad que brindan acompañamiento a las Direcciones Regionales, acorde con las conciliaciones interáreas realizadas. (Trimestral de acuerdo con las fechas de cierre contable - Jul a Sep/15 y Oct a Dic/15)"/>
    <s v="Cuadro Control de constancias de verificación_x000a__x000a_ "/>
    <n v="2"/>
    <d v="2015-11-01T00:00:00"/>
    <d v="2016-03-31T00:00:00"/>
    <n v="21.6"/>
    <m/>
    <n v="0"/>
    <n v="0"/>
    <n v="0"/>
    <n v="21.6"/>
    <m/>
    <m/>
  </r>
  <r>
    <x v="340"/>
    <s v="HUILA -DIR  FINANCIERA - DIR GESTIÓN HUMANA"/>
    <x v="19"/>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Verificar la aplicación de  mecanismos efectivos  de seguimiento  para el cobro de incapacidades."/>
    <s v="Revisión y ajuste del procedimiento existente_x000a_"/>
    <s v="Procedimiento ajustado"/>
    <n v="1"/>
    <d v="2015-10-01T00:00:00"/>
    <d v="2015-12-30T00:00:00"/>
    <n v="12.9"/>
    <m/>
    <n v="0"/>
    <n v="0"/>
    <n v="0"/>
    <n v="12.9"/>
    <m/>
    <m/>
  </r>
  <r>
    <x v="340"/>
    <s v="HUILA -DIR  FINANCIERA - DIR GESTIÓN HUMANA"/>
    <x v="19"/>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Verificar la aplicación de  mecanismos efectivos  de seguimiento  para el cobro de incapacidades."/>
    <s v="Realizar socialización de los procedimientos ajustados a través de videoconferencias  Macro Regionales."/>
    <s v="Videoconferencia"/>
    <n v="5"/>
    <d v="2015-12-01T00:00:00"/>
    <d v="2016-02-01T00:00:00"/>
    <n v="8.9"/>
    <m/>
    <n v="0"/>
    <n v="0"/>
    <n v="0"/>
    <n v="8.9"/>
    <m/>
    <m/>
  </r>
  <r>
    <x v="341"/>
    <s v="DIR PLANEACION - DIR  FINANCIERA - DIR GESTIÓN HUMANA"/>
    <x v="19"/>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_x000a__x000a_VER CUADRO No. 19"/>
    <m/>
    <s v="Generar acciones para aplicar  mecanismos efectivos en la DGH  que permitan garantizar que los compromisos que se vayan a adquirir con cargo a las vigencias futuras tengan efectivo cumplimiento"/>
    <s v="Aplicación de procedimiento y/o actividades definidas por la Dirección de Planeación para trámite y ejecución de vigencias futuras"/>
    <s v="Informes trimestrales"/>
    <n v="4"/>
    <d v="2015-10-01T00:00:00"/>
    <d v="2016-09-30T00:00:00"/>
    <n v="52.1"/>
    <m/>
    <n v="0"/>
    <n v="0"/>
    <n v="0"/>
    <n v="52.1"/>
    <m/>
    <m/>
  </r>
  <r>
    <x v="341"/>
    <s v="DIR PLANEACION - DIR  FINANCIERA - DIR GESTIÓN HUMANA"/>
    <x v="19"/>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_x000a__x000a_VER CUADRO No. 19"/>
    <m/>
    <s v="Seguimiento a los compromisos adquiridos  frente al cupo autorizado para vigencias futuras"/>
    <s v="Revisión periódica a la ejecución presupuestal  Rubros asignados a DGH"/>
    <s v="Informes trimestrales"/>
    <n v="4"/>
    <d v="2015-10-01T00:00:00"/>
    <d v="2016-09-30T00:00:00"/>
    <n v="52.1"/>
    <m/>
    <n v="0"/>
    <n v="0"/>
    <n v="0"/>
    <n v="52.1"/>
    <m/>
    <m/>
  </r>
  <r>
    <x v="342"/>
    <s v="GESTIÓN HUMANA"/>
    <x v="19"/>
    <s v="Hallazgo N° 102. Viáticos a contratistas por concepto de capacitación (A – D - F). San Andrés_x000a__x000a_El ICBF Regional San Andrés Islas, suscribió durante la vigencia 2014, cuarenta y tres (43) contratos de prestación de servicios profesionales, con el fin de satisfacer las necesidades de personal en cumplimiento de labores misionales y de apoyo encomendadas a la Entidad.  De la aplicación de los procedimientos de auditoría a los contratos en mención, se pudieron determinar erogaciones presupuestales por concepto de Viáticos para asistir a eventos de capacitación organizados por la sede central, así como sus desplazamientos aéreos y terrestres; y entre cuyos beneficiarios se hallaron a contratistas de la Regional.  Ver cuadro No. 70.  Sin embargo, en respuesta de la entidad se conoció que la posición de la Regional respecto a la comisión de los contratistas, fue la de indicar que estas correspondían a “Programas de Inducción y reinducción”, por lo que se configura un hallazgo administrativo con alcance fiscal en cuantía de $61.070.419 y presunto alcance disciplinario por incumplimiento del artículo 34° de la Ley 734 de 2012._x000a_"/>
    <m/>
    <s v="Verificar la aplicación de  mecanismos efectivos  de control para la aprobación de Comisiones de Servicios  y viáticos a servidores públicos; y   gastos de viaje y desplazamientos a Contratistas; de acuerdo a la normatividad establecida para cada uno de ellos._x000a__x000a__x000a_"/>
    <s v="Revisión y ajuste del procedimiento existente_x000a_"/>
    <s v="Procedimiento ajustado"/>
    <n v="1"/>
    <d v="2015-10-01T00:00:00"/>
    <d v="2015-12-30T00:00:00"/>
    <n v="12.9"/>
    <m/>
    <n v="0"/>
    <n v="0"/>
    <n v="0"/>
    <n v="12.9"/>
    <m/>
    <m/>
  </r>
  <r>
    <x v="342"/>
    <s v="GESTIÓN HUMANA"/>
    <x v="19"/>
    <s v="Hallazgo N° 102. Viáticos a contratistas por concepto de capacitación (A – D - F). San Andrés_x000a__x000a_El ICBF Regional San Andrés Islas, suscribió durante la vigencia 2014, cuarenta y tres (43) contratos de prestación de servicios profesionales, con el fin de satisfacer las necesidades de personal en cumplimiento de labores misionales y de apoyo encomendadas a la Entidad.  De la aplicación de los procedimientos de auditoría a los contratos en mención, se pudieron determinar erogaciones presupuestales por concepto de Viáticos para asistir a eventos de capacitación organizados por la sede central, así como sus desplazamientos aéreos y terrestres; y entre cuyos beneficiarios se hallaron a contratistas de la Regional.  Ver cuadro No. 70.  Sin embargo, en respuesta de la entidad se conoció que la posición de la Regional respecto a la comisión de los contratistas, fue la de indicar que estas correspondían a “Programas de Inducción y reinducción”, por lo que se configura un hallazgo administrativo con alcance fiscal en cuantía de $61.070.419 y presunto alcance disciplinario por incumplimiento del artículo 34° de la Ley 734 de 2012._x000a_"/>
    <m/>
    <s v="Verificar la aplicación de  mecanismos efectivos  de control para la aprobación de Comisiones de Servicios  y viáticos a servidores públicos; y   gastos de viaje y desplazamientos a Contratistas; de acuerdo a la normatividad establecida para cada uno de ellos._x000a__x000a__x000a_"/>
    <s v="Diseño de formatos para programación y  justificación"/>
    <s v="Formatos"/>
    <n v="2"/>
    <d v="2015-10-01T00:00:00"/>
    <d v="2015-12-31T00:00:00"/>
    <n v="13"/>
    <m/>
    <n v="0"/>
    <n v="0"/>
    <n v="0"/>
    <n v="13"/>
    <m/>
    <m/>
  </r>
  <r>
    <x v="342"/>
    <s v="GESTIÓN HUMANA"/>
    <x v="19"/>
    <s v="Hallazgo N° 102. Viáticos a contratistas por concepto de capacitación (A – D - F). San Andrés_x000a__x000a_El ICBF Regional San Andrés Islas, suscribió durante la vigencia 2014, cuarenta y tres (43) contratos de prestación de servicios profesionales, con el fin de satisfacer las necesidades de personal en cumplimiento de labores misionales y de apoyo encomendadas a la Entidad.  De la aplicación de los procedimientos de auditoría a los contratos en mención, se pudieron determinar erogaciones presupuestales por concepto de Viáticos para asistir a eventos de capacitación organizados por la sede central, así como sus desplazamientos aéreos y terrestres; y entre cuyos beneficiarios se hallaron a contratistas de la Regional.  Ver cuadro No. 70.  Sin embargo, en respuesta de la entidad se conoció que la posición de la Regional respecto a la comisión de los contratistas, fue la de indicar que estas correspondían a “Programas de Inducción y reinducción”, por lo que se configura un hallazgo administrativo con alcance fiscal en cuantía de $61.070.419 y presunto alcance disciplinario por incumplimiento del artículo 34° de la Ley 734 de 2012._x000a_"/>
    <m/>
    <s v="Verificar la aplicación de  mecanismos efectivos  de control para la aprobación de Comisiones de Servicios  y viáticos a servidores públicos; y   gastos de viaje y desplazamientos a Contratistas; de acuerdo a la normatividad establecida para cada uno de ellos._x000a__x000a__x000a_"/>
    <s v="Realizar socialización de los procedimientos ajustados a través de videoconferencias  Macro Regionales."/>
    <s v="Videoconferencia"/>
    <n v="5"/>
    <d v="2015-12-01T00:00:00"/>
    <d v="2016-02-01T00:00:00"/>
    <n v="8.9"/>
    <m/>
    <n v="0"/>
    <n v="0"/>
    <n v="0"/>
    <n v="8.9"/>
    <m/>
    <m/>
  </r>
  <r>
    <x v="343"/>
    <s v="GESTIÓN HUMANA"/>
    <x v="19"/>
    <s v="Hallazgo N° 151. Asignación supervisores y carga laboral(A). Putumayo, Atlántico, Nariño y Bogotá_x000a__x000a_Existe desorganización al interior de la entidad, pues aunque es potestativo del ordenador del gasto la designación o el cambio del supervisor, también es cierto que el cambio de personal genera traumatismos que se ven reflejados en la  ejecución contractual"/>
    <s v="Deficiencias de gestión respecto del análisis de las cargas laborales, la alta rotación y escasa permanencia de los funcionarios en las labores de supervisión, con el riesgo de que se cancelen por bienes y servicios que no cumplan con las condiciones de calidad, cantidad y oportunidad en que fueron contratados."/>
    <s v="Adelantar las gestiones para modificación de Planta de Personal, con el fin de cubrir las necesidades de personal."/>
    <s v="Estudio Técnico para la modificación de la Planta de Personal"/>
    <s v="Documento"/>
    <n v="1"/>
    <d v="2016-02-01T00:00:00"/>
    <d v="2016-06-30T00:00:00"/>
    <n v="21.4"/>
    <m/>
    <n v="0"/>
    <n v="0"/>
    <n v="0"/>
    <n v="21.4"/>
    <m/>
    <m/>
  </r>
  <r>
    <x v="343"/>
    <s v="GESTIÓN HUMANA"/>
    <x v="19"/>
    <s v="Hallazgo N° 151. Asignación supervisores y carga laboral(A). Putumayo, Atlántico, Nariño y Bogotá_x000a__x000a_Existe desorganización al interior de la entidad, pues aunque es potestativo del ordenador del gasto la designación o el cambio del supervisor, también es cierto que el cambio de personal genera traumatismos que se ven reflejados en la  ejecución contractual"/>
    <s v="Deficiencias de gestión respecto del análisis de las cargas laborales, la alta rotación y escasa permanencia de los funcionarios en las labores de supervisión, con el riesgo de que se cancelen por bienes y servicios que no cumplan con las condiciones de calidad, cantidad y oportunidad en que fueron contratados."/>
    <s v="Adelantar las gestiones para modificación de Planta de Personal, con el fin de cubrir las necesidades de personal."/>
    <s v="Aprobación Estudio Técnico DPS- DNP- DAFP MINHACIENDA"/>
    <s v="Informe"/>
    <n v="2"/>
    <d v="2016-07-01T00:00:00"/>
    <d v="2016-07-30T00:00:00"/>
    <n v="4.0999999999999996"/>
    <m/>
    <n v="0"/>
    <n v="0"/>
    <n v="0"/>
    <n v="4.0999999999999996"/>
    <m/>
    <m/>
  </r>
  <r>
    <x v="343"/>
    <s v="GESTIÓN HUMANA"/>
    <x v="19"/>
    <s v="Hallazgo N° 151. Asignación supervisores y carga laboral(A). Putumayo, Atlántico, Nariño y Bogotá_x000a__x000a_Existe desorganización al interior de la entidad, pues aunque es potestativo del ordenador del gasto la designación o el cambio del supervisor, también es cierto que el cambio de personal genera traumatismos que se ven reflejados en la  ejecución contractual"/>
    <s v="Deficiencias de gestión respecto del análisis de las cargas laborales, la alta rotación y escasa permanencia de los funcionarios en las labores de supervisión, con el riesgo de que se cancelen por bienes y servicios que no cumplan con las condiciones de calidad, cantidad y oportunidad en que fueron contratados."/>
    <s v="Adelantar las gestiones para modificación de Planta de Personal, con el fin de cubrir las necesidades de personal."/>
    <s v="Presentación Decreto Presidencia de la Republica"/>
    <s v="Decreto"/>
    <n v="1"/>
    <d v="2016-08-01T00:00:00"/>
    <d v="2016-08-30T00:00:00"/>
    <n v="4.0999999999999996"/>
    <m/>
    <n v="0"/>
    <n v="0"/>
    <n v="0"/>
    <n v="4.0999999999999996"/>
    <m/>
    <m/>
  </r>
  <r>
    <x v="343"/>
    <s v="GESTIÓN HUMANA"/>
    <x v="19"/>
    <s v="Hallazgo N° 151. Asignación supervisores y carga laboral(A). Putumayo, Atlántico, Nariño y Bogotá_x000a__x000a_Existe desorganización al interior de la entidad, pues aunque es potestativo del ordenador del gasto la designación o el cambio del supervisor, también es cierto que el cambio de personal genera traumatismos que se ven reflejados en la  ejecución contractual"/>
    <s v="Deficiencias de gestión respecto del análisis de las cargas laborales, la alta rotación y escasa permanencia de los funcionarios en las labores de supervisión, con el riesgo de que se cancelen por bienes y servicios que no cumplan con las condiciones de calidad, cantidad y oportunidad en que fueron contratados."/>
    <s v="Adelantar las gestiones para modificación de Planta de Personal, con el fin de cubrir las necesidades de personal."/>
    <s v="Implementación Planta de Personal"/>
    <s v="Informe"/>
    <n v="1"/>
    <d v="2016-09-01T00:00:00"/>
    <d v="2016-09-30T00:00:00"/>
    <n v="4.0999999999999996"/>
    <m/>
    <n v="0"/>
    <n v="0"/>
    <n v="0"/>
    <n v="4.0999999999999996"/>
    <m/>
    <m/>
  </r>
  <r>
    <x v="344"/>
    <s v="GESTIÓN HUMANA - ADMINISTRATIVA"/>
    <x v="19"/>
    <s v="Hallazgo N° 212. Aplicación de criterios técnicos de Gestión Documental. Historias Laborales (A - AGN). Sede Nacional_x000a__x000a_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_x000a_De este hecho se dará traslado al Archivo General de la Nación para lo de su competencia._x000a_"/>
    <m/>
    <s v="Generar acciones para la adecuada, organización, clasificación, identificación, conservación y actualización de la documentación de las historias laborales de la  Dirección de Gestión Humana ICBF."/>
    <s v="Revisión y ajuste del procedimiento existente_x000a_"/>
    <s v="Procedimiento ajustado"/>
    <n v="1"/>
    <d v="2015-10-01T00:00:00"/>
    <d v="2015-11-30T00:00:00"/>
    <n v="8.6"/>
    <m/>
    <n v="0"/>
    <n v="0"/>
    <n v="0"/>
    <n v="8.6"/>
    <m/>
    <m/>
  </r>
  <r>
    <x v="344"/>
    <s v="GESTIÓN HUMANA - ADMINISTRATIVA"/>
    <x v="19"/>
    <s v="Hallazgo N° 212. Aplicación de criterios técnicos de Gestión Documental. Historias Laborales (A - AGN). Sede Nacional_x000a__x000a_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_x000a_De este hecho se dará traslado al Archivo General de la Nación para lo de su competencia._x000a_"/>
    <m/>
    <s v="Generar acciones para la adecuada, organización, clasificación, identificación, conservación y actualización de la documentación de las historias laborales de la  Dirección de Gestión Humana ICBF."/>
    <s v="Realizar socialización de los procedimientos ajustados a través de videoconferencias  Macro Regionales."/>
    <s v="Video conferencia"/>
    <n v="5"/>
    <d v="2015-12-01T00:00:00"/>
    <d v="2016-02-01T00:00:00"/>
    <n v="8.9"/>
    <m/>
    <n v="0"/>
    <n v="0"/>
    <n v="0"/>
    <n v="8.9"/>
    <m/>
    <m/>
  </r>
  <r>
    <x v="344"/>
    <s v="GESTIÓN HUMANA - ADMINISTRATIVA"/>
    <x v="19"/>
    <s v="Hallazgo N° 212. Aplicación de criterios técnicos de Gestión Documental. Historias Laborales (A - AGN). Sede Nacional_x000a__x000a_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_x000a_De este hecho se dará traslado al Archivo General de la Nación para lo de su competencia._x000a_"/>
    <m/>
    <s v="Generar acciones para la adecuada, organización, clasificación, identificación, conservación y actualización de la documentación de las historias laborales de la  Dirección de Gestión Humana ICBF."/>
    <s v="Asignar  y redistribuir los espacios físicos para el Archivo de Gestión del Grupo Registro y Control, e identificación  topográfica de  la estantería."/>
    <s v="Archivo de Gestión del Grupo Registro y Control,"/>
    <n v="1"/>
    <d v="2015-12-01T00:00:00"/>
    <d v="2016-02-01T00:00:00"/>
    <n v="8.9"/>
    <m/>
    <n v="0"/>
    <n v="0"/>
    <n v="0"/>
    <n v="8.9"/>
    <m/>
    <m/>
  </r>
  <r>
    <x v="344"/>
    <s v="GESTIÓN HUMANA - ADMINISTRATIVA"/>
    <x v="19"/>
    <s v="Hallazgo N° 212. Aplicación de criterios técnicos de Gestión Documental. Historias Laborales (A - AGN). Sede Nacional_x000a__x000a_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_x000a_De este hecho se dará traslado al Archivo General de la Nación para lo de su competencia._x000a_"/>
    <m/>
    <s v="Generar acciones para la adecuada, organización, clasificación, identificación, conservación y actualización de la documentación de las historias laborales de la  Dirección de Gestión Humana ICBF."/>
    <s v="Intervención de mediante procesos técnicos archivísticos pertinentes a la serie documental las  Historias Laborales Dirección Gestión Humana."/>
    <s v="Informe de cumplimiento."/>
    <n v="2"/>
    <d v="2016-02-01T00:00:00"/>
    <d v="2016-09-30T00:00:00"/>
    <n v="34.6"/>
    <m/>
    <n v="0"/>
    <n v="0"/>
    <n v="0"/>
    <n v="34.6"/>
    <m/>
    <m/>
  </r>
  <r>
    <x v="345"/>
    <s v="Dirección Gestión Humana"/>
    <x v="19"/>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Elaboración proyecto de Decreto prorroga vigencia de  empleos temporales."/>
    <s v="Documentos aprobados por ICBF y DPS"/>
    <n v="2"/>
    <d v="2015-10-01T00:00:00"/>
    <d v="2015-10-30T00:00:00"/>
    <n v="4.0999999999999996"/>
    <m/>
    <n v="0"/>
    <n v="0"/>
    <n v="0"/>
    <n v="4.0999999999999996"/>
    <s v="Se encuentra en trámite interno la Memoria Justificativa y el proyecto de Decreto para la prórroga  de la vigencia de los empleos temporales"/>
    <m/>
  </r>
  <r>
    <x v="345"/>
    <s v="Dirección Gestión Humana"/>
    <x v="19"/>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_x000a_Cundinamarca (...)_x000a_Magdalena (...)_x000a_Tolima (...)"/>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Presentación - Aprobación  Proyecto Decreto al DAFP - MinHacienda"/>
    <s v="Oficios remisorios  ICBF y DPS al DAFP // DAFP a   MinHacienda"/>
    <n v="2"/>
    <d v="2015-11-01T00:00:00"/>
    <d v="2015-11-15T00:00:00"/>
    <n v="2"/>
    <m/>
    <n v="0"/>
    <n v="0"/>
    <n v="0"/>
    <n v="2"/>
    <s v="Son actividades posteriores a la elaboración y presentación del  proyecto de Decreto para la prórroga  de la vigencia de los empleos temporalesdel ICBF."/>
    <m/>
  </r>
  <r>
    <x v="345"/>
    <s v="Dirección Gestión Humana"/>
    <x v="19"/>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Aprobación  Proyecto Decreto Departamento Administrativo de la Función Pública DAFP"/>
    <s v="Oficio DAFP - Remisorio a Min Hacienda"/>
    <n v="1"/>
    <d v="2015-11-15T00:00:00"/>
    <d v="2015-11-30T00:00:00"/>
    <n v="2.1"/>
    <m/>
    <n v="0"/>
    <n v="0"/>
    <n v="0"/>
    <n v="2.1"/>
    <s v="Son actividades posteriores a la elaboración y presentación del  proyecto de Decreto para la prórroga  de la vigencia de los empleos temporalesdel ICBF."/>
    <m/>
  </r>
  <r>
    <x v="345"/>
    <s v="Dirección Gestión Humana"/>
    <x v="19"/>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Aprobación Proyecto Decreto Ministerio de Hacienda y Crédito Público"/>
    <s v="Min Hacienda - Remisión Presidencia de la República"/>
    <n v="1"/>
    <d v="2015-12-01T00:00:00"/>
    <d v="2015-12-30T00:00:00"/>
    <n v="4.0999999999999996"/>
    <m/>
    <n v="0"/>
    <n v="0"/>
    <n v="0"/>
    <n v="4.0999999999999996"/>
    <s v="Son actividades posteriores a la elaboración y presentación del  proyecto de Decreto para la prórroga  de la vigencia de los empleos temporalesdel ICBF."/>
    <m/>
  </r>
  <r>
    <x v="345"/>
    <s v="Dirección Gestión Humana"/>
    <x v="19"/>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 Presentación Decreto  a  Presidencia de la  República"/>
    <s v="Decreto"/>
    <n v="1"/>
    <d v="2015-12-01T00:00:00"/>
    <d v="2015-12-30T00:00:00"/>
    <n v="4.0999999999999996"/>
    <m/>
    <n v="0"/>
    <n v="0"/>
    <n v="0"/>
    <n v="4.0999999999999996"/>
    <s v="Son actividades posteriores a la elaboración y presentación del  proyecto de Decreto para la prórroga  de la vigencia de los empleos temporalesdel ICBF."/>
    <m/>
  </r>
  <r>
    <x v="345"/>
    <s v="Dirección Gestión Humana"/>
    <x v="19"/>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Implementación Planta."/>
    <s v="Informe"/>
    <n v="1"/>
    <d v="2016-01-01T00:00:00"/>
    <d v="2016-01-30T00:00:00"/>
    <n v="4.0999999999999996"/>
    <m/>
    <n v="0"/>
    <n v="0"/>
    <n v="0"/>
    <n v="4.0999999999999996"/>
    <s v="Son actividades posteriores a la elaboración y presentación del  proyecto de Decreto para la prórroga  de la vigencia de los empleos temporalesdel ICBF."/>
    <m/>
  </r>
  <r>
    <x v="346"/>
    <s v="Dirección Gestión Humana"/>
    <x v="19"/>
    <s v="Hallazgo 2. DIRECCIÓN DE GESTIÓN HUMANA. SUPERNUMERARIOS (A)._x000a__x000a_La Corte Constitucional en Sentencia 401 de 1989 (M.P. Vladimiro Naranjo) refiriéndose al Art. 83 del Decreto 1042 de 1978, define la figura de supernumerario como institución jurídica que permite garantizar la existencia del talento humano requerido para hacer efectivos los principios de celeridad y eficacia administrativas, impidiendo la paralización del servicio, para lo cual se hace necesaria la vinculación de personal supernumerario. De otro lado, el Decreto 4968 de 2007 establece que la Comisión Nacional del Servicio Civil podrá, por razones de estricta necesidad del servicio y de manera excepcional, siempre que no haya empleados de carrera que cumplan con los requisitos y el perfil para ser encargados y no haya lista de elegibles vigente que pueda ser utilizada, autorizar nombramientos provisionales, sin previa convocatoria a concurso por un término de duración de seis (6) meses y su prórroga, si dentro de este plazo no se puede realizar la convocatoria a concurso. Así mismo, el artículo 83 del Decreto Ley 1042 de 1978 establece que para suplir las vacancias temporales de los empleados públicos en caso de licencias o vacaciones o para desarrollar actividades de carácter netamente transitorio, podrá vincularse personal supernumerario, mediante resolución administrativa, en la cual deberá constar expresamente el término durante el cual se prestarán los servicios y la asignación mensual que vaya a pagarse._x000a_Desde el 2008, el ICBF ha venido delimitando, ampliando y modificando la planta transitoria de personal supernumerario mediante las Resoluciones del ICBF, Nos. 001 de enero 02 de 2008, 006 de enero 03 de 2011 y 0021 de enero 03 de 2012, se delimitó la planta transitoria de personal supernumerario y con las Resoluciones 8379 de noviembre 8 de 2012, 9864 de diciembre 17 de 2012, 3504 de mayo 16 de 2013 y 4762 de junio 24 del 2013, se modificó y prorrogó dicha delimitación, hasta el31 de diciembre de 2013._x000a_Lo anterior, debido a deficiencias de gestión administrativa en el manejo de la vinculación laboral, con el riesgo de que se presenten demandas laborales en contra de la entidad."/>
    <m/>
    <s v="La Dirección General en el marco de la política de mejora continua en la prestación de nuestros servicios de protección integral a niños, niñas, adolescentes, familias y comunidades, está liderando el proyecto de Adecuación Institucional, el cual se viene ejecutando desde el año 2012, buscando la ampliación de la Planta de Empleos permanentes de la entidad, que le debe permitir al Instituto prestar un servicio de calidad, conforme a los retos que nos han sido asignados a partir de las dinámicas sociales de nuestro país._x000a__x000a_El Gobierno nacional mediante Decreto 2717 de diciembre 26 de 2014 aprobó  la planta de personal de carácter temporal de dos mil (2.000) empleos para el ICBF, la cual  integró setecientos cuarenta y cinco (745) cargos que estaban siendo desempeñados con la figura del supernumerario, y mil doscientos cincuenta y cinco (1.255) necesidades ubicadas en Regionales y Centros Zonales que a diciembre de 2014 estaban cubiertas con contratos de prestación de servicios financiados por los proyectos de Protección y Primera Infancia. _x000a__x000a__x000a_Se continuará dando cumplimiento con lo estipulado en la Ley 909 de 2004 y sus Decretos Reglamentarios y demás normas que la modifiquen y adicionen,  en lo que hace relación a la vinculación de Personal Supernumerario para  los casos que taxativamente contempla la Ley."/>
    <s v="Vinculación de Personal Supernumerario, para  los casos que taxativamente contempla la Ley 909 de 2004 y sus Decretos Reglamentarios y demás normas que la modifiquen y adicionen."/>
    <s v="Informes trimestrales"/>
    <n v="4"/>
    <d v="2015-10-01T00:00:00"/>
    <d v="2016-09-30T00:00:00"/>
    <n v="52.1"/>
    <m/>
    <n v="0"/>
    <n v="0"/>
    <n v="0"/>
    <n v="52.1"/>
    <s v="A Septiembre  de 2015, el ICBF  haciendo uso de la vinculación de personal  supernumerario, contaba con 24  personas en calidad de  supernumerarios para los casos que están contemplados en el Artículo 83 del Decreto 1042 de 1978."/>
    <m/>
  </r>
  <r>
    <x v="347"/>
    <s v="Dirección Gestión Humana"/>
    <x v="19"/>
    <s v="Hallazgo 50. DIRECCIÓN DE GESTIÓN HUMANA. ANTIOQUIA Dotación (A)_x000a_El artículo segundo de la Resolución 1222 de 2010 del ICBF establece: &quot;Se consideran como dotación de calzado y vestido de labor las prendas apropiadas para la clase de labores que desempeñan los servidores públicos beneficiarios, de acuerdo con el medio ambiente donde cumplen sus actividades.&quot;_x000a_No obstante, en la entrega de dotación correspondiente al mes de diciembre de 2013, de acuerdo con el expediente del proceso MC010-2013- Contrato 580 de 2013, no se incluye documento soporte alguno que permita evidenciar la entrega de la dotación correspondiente a este período, por $9,63 millones._x000a_Lo anterior, debido a deficiencias de control administrativo sobre los elementos entregadas a los funcionarios de la Regional Antioquia del ICBF y su utilización con el riesgo de que la entidad sea sancionada por incumplimiento de sus obligaciones."/>
    <m/>
    <s v="El ICBF adelanta las acciones pertinentes para contratar  el Suministro de dotación de calzado y vestido de labor -Damas y Caballeros -  para los servidores públicos de planta y supernumerarios de la Sede de la Dirección General y de las siguientes Regionales: Quindío, Atlántico, Bogotá, Cundinamarca, Santander, Valle del Cauca, Bolívar, Tolima, Caldas, Antioquia, Córdoba, Huila, Nariño, Risaralda, Cauca, Guajira,  Norte Santander,  Magdalena, Sucre, Boyacá, Cesar, Meta, Casanare, San Andrés y  Chocó, lo cual  se contrata a través del Acuerdo Marco de Precios para la adquisición de dotaciones No CCE-156-1-AMP-2014 suscrito por Colombia Compra Eficiente._x000a_Las demás Regionales adelantan directamente  el proceso de contratación para el Suministro de dotación de calzado y vestido de labor -Damas y Caballeros -  para los servidores públicos de planta y supernumerarios, en razón a la no existencia en esas regiones de proveedores inscritos en Colombia Compra Eficiente."/>
    <s v="Actividad  Contractual_x000a__x000a_ICBF  a través del Acuerdo Marco de Precios para la adquisición de dotaciones No CCE-156-1-AMP-2014 suscrito por Colombia Compra Eficiente_x000a__x000a_Efectuar seguimiento a la ejecución contractual y a la entrega oportuna de la dotación a servidores públicos."/>
    <s v="Informes de ejecución"/>
    <n v="3"/>
    <d v="2015-10-01T00:00:00"/>
    <d v="2016-01-30T00:00:00"/>
    <n v="17.3"/>
    <m/>
    <n v="0"/>
    <n v="0"/>
    <n v="0"/>
    <n v="17.3"/>
    <s v="Se esta ejecutando la entrega de kits de dotacion de calzado y vestido de labor -Damas y Caballeros -  para los servidores públicos de planta y supernumerarios en la Sede de la dirección General y  las  Regionales Atlántico, Bogotá, Cundinamarca, Santander, Valle del Cauca, Bolívar, Tolima, Caldas, Antioquia, Córdoba, Huila, Nariño, Risaralda, Cauca, Guajira,  Norte Santander,  Magdalena, Sucre, Boyacá, Cesar, Meta, Casanare, San Andrés y  Chocó, las cuales quedaron incluidas en el proceso adelantado dentro del Acuerdo Marco de Precios para la adquisición de dotaciones No. CCE-156-1-amp-2014 sscrito por el ICBF con Colombia Compra Eficiente, de acuerdo con los catálogos suministrados por los proveedores._x000a__x000a_En las Regionales Antioquia, Atlántico, Bogotá, Boyacá, Caldas, Casanare, Magdalena, Chocó, Nariño, San Andrés, Santander, Tolima, Valle y Cundinamarca, aún existían casos de beneficiarios que todavía no habían recibido su dotación_x000a__x000a__x000a__x000a__x000a__x000a__x000a_"/>
    <m/>
  </r>
  <r>
    <x v="348"/>
    <s v="Dirección Gestión Humana"/>
    <x v="19"/>
    <s v="Hallazgo 126. DIRECCIÓN DE GESTIÓN HUMANA. ACTA DE INFORME DE Gestión DIRECTOR SALIENTEDEL ICBF (A)_x000a__x000a_La Ley 951 de 2005, en su artículo 5, expresa: ...&quot;Asimismo, el servidor público entrante está obligado a recibir el informe y acta respectiva y a revisar su contenido. La verificación física o revisión que se haga de los diferentes aspectos señalados en el acta de entrega y recepción se realizara dentro de los treinta (30) días hábiles siguientes a la firma del documento, para efectos de determinar la existencia o no de irregularidades.&quot;_x000a_Luego, el artículo 8, parágrafo segundo expresa: &quot;El servidor público entrante, al tomar posesión o, en su caso, el que quede encargado del Despacho, firmara el acta administrativa con asistencia de dos (2) testigos que e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quot;._x000a_El día 23 de mayo de 2013 el Director saliente del IGSF, envió a la Subdirectora General encargada de las funciones del despacho de Dirección General del Instituto, el &quot;Formato Único Acta de Informe de Gestión&quot; y anexó Informe de Gestión 2011-2013; sin embargo, no hay evidencia alguna acerca de la recepción, examen y análisis de los documentos recibidos por parte de la Subdirectora encargada._x000a_Lo anterior no permite que el ICBF establezca un diagnóstico detallado sobre la situación de la entidad en el momento que se produce el retiro de sus directivos, tanto de actividades desarrolladas como del estado y uso dado a los recursos asignados durante su administración. Esta situación se presenta por desconocimiento por parte de los funcionarios responsables de recibir el acta correspondiente a la entrega del cargo por parte de los servidores públicos, de la normatividad vigente para este fin."/>
    <m/>
    <s v="Ajustar las  estrategias para el seguimiento  de los informes de Gestión de los Directivos que se retiran de su cargo incluyendo Informes de análisis emitido por los directivos entrantes._x000a_"/>
    <s v="Realizar  inducción a servidores públicos a quienes le aplique la Ley  951 de 2005 haciendo énfasis en los informes de gestión."/>
    <s v="Informes trimestrales"/>
    <n v="4"/>
    <d v="2015-10-01T00:00:00"/>
    <d v="2016-09-30T00:00:00"/>
    <n v="52.1"/>
    <m/>
    <n v="0"/>
    <n v="0"/>
    <n v="0"/>
    <n v="52.1"/>
    <m/>
    <m/>
  </r>
  <r>
    <x v="348"/>
    <s v="Dirección Gestión Humana"/>
    <x v="19"/>
    <s v="Hallazgo 126. DIRECCIÓN DE GESTIÓN HUMANA. ACTA DE INFORME DE Gestión DIRECTOR SALIENTEDEL ICBF (A)_x000a__x000a_La Ley 951 de 2005, en su artículo 5, expresa: ...&quot;Asimismo, el servidor público entrante está obligado a recibir el informe y acta respectiva y a revisar su contenido. La verificación física o revisión que se haga de los diferentes aspectos señalados en el acta de entrega y recepción se realizara dentro de los treinta (30) días hábiles siguientes a la firma del documento, para efectos de determinar la existencia o no de irregularidades.&quot;_x000a_Luego, el artículo 8, parágrafo segundo expresa: &quot;El servidor público entrante, al tomar posesión o, en su caso, el que quede encargado del Despacho, firmara el acta administrativa con asistencia de dos (2) testigos que e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quot;._x000a_El día 23 de mayo de 2013 el Director saliente del IGSF, envió a la Subdirectora General encargada de las funciones del despacho de Dirección General del Instituto, el &quot;Formato Único Acta de Informe de Gestión&quot; y anexó Informe de Gestión 2011-2013; sin embargo, no hay evidencia alguna acerca de la recepción, examen y análisis de los documentos recibidos por parte de la Subdirectora encargada._x000a_Lo anterior no permite que el ICBF establezca un diagnóstico detallado sobre la situación de la entidad en el momento que se produce el retiro de sus directivos, tanto de actividades desarrolladas como del estado y uso dado a los recursos asignados durante su administración. Esta situación se presenta por desconocimiento por parte de los funcionarios responsables de recibir el acta correspondiente a la entrega del cargo por parte de los servidores públicos, de la normatividad vigente para este fin."/>
    <m/>
    <s v="Verificación conjunta efectuada por  la OCI-DGH recepción Informes de Gestión de Directivos salientes e  Informes de análisis de directivos entrantes."/>
    <s v="Matriz de control de entrega de informes de Gestión servidor saliente nivel directivo. (Grupo Registro y Control)_x000a__x000a_"/>
    <s v=" Informes mensuales"/>
    <n v="12"/>
    <d v="2015-10-01T00:00:00"/>
    <d v="2016-09-30T00:00:00"/>
    <n v="52.1"/>
    <m/>
    <n v="0"/>
    <n v="0"/>
    <n v="0"/>
    <n v="52.1"/>
    <m/>
    <m/>
  </r>
  <r>
    <x v="348"/>
    <s v="Dirección Gestión Humana"/>
    <x v="19"/>
    <s v="Hallazgo 126. DIRECCIÓN DE GESTIÓN HUMANA. ACTA DE INFORME DE Gestión DIRECTOR SALIENTEDEL ICBF (A)_x000a__x000a_La Ley 951 de 2005, en su artículo 5, expresa: ...&quot;Asimismo, el servidor público entrante está obligado a recibir el informe y acta respectiva y a revisar su contenido. La verificación física o revisión que se haga de los diferentes aspectos señalados en el acta de entrega y recepción se realizara dentro de los treinta (30) días hábiles siguientes a la firma del documento, para efectos de determinar la existencia o no de irregularidades.&quot;_x000a_Luego, el artículo 8, parágrafo segundo expresa: &quot;El servidor público entrante, al tomar posesión o, en su caso, el que quede encargado del Despacho, firmara el acta administrativa con asistencia de dos (2) testigos que e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quot;._x000a_El día 23 de mayo de 2013 el Director saliente del IGSF, envió a la Subdirectora General encargada de las funciones del despacho de Dirección General del Instituto, el &quot;Formato Único Acta de Informe de Gestión&quot; y anexó Informe de Gestión 2011-2013; sin embargo, no hay evidencia alguna acerca de la recepción, examen y análisis de los documentos recibidos por parte de la Subdirectora encargada._x000a_Lo anterior no permite que el ICBF establezca un diagnóstico detallado sobre la situación de la entidad en el momento que se produce el retiro de sus directivos, tanto de actividades desarrolladas como del estado y uso dado a los recursos asignados durante su administración. Esta situación se presenta por desconocimiento por parte de los funcionarios responsables de recibir el acta correspondiente a la entrega del cargo por parte de los servidores públicos, de la normatividad vigente para este fin."/>
    <m/>
    <s v="Verificación conjunta efectuada por  la OCI-DGH recepción Informes de Gestión de Directivos salientes e  Informes de análisis de directivos entrantes."/>
    <s v="Matriz de control de entrega de informes de analisis de los servidores entrantes del nivel directivo. (Grupo Registro y Control)_x000a__x000a_"/>
    <s v=" Informes mensuales"/>
    <n v="12"/>
    <d v="2015-10-01T00:00:00"/>
    <d v="2016-09-30T00:00:00"/>
    <n v="52.1"/>
    <m/>
    <n v="0"/>
    <n v="0"/>
    <n v="0"/>
    <n v="52.1"/>
    <m/>
    <m/>
  </r>
  <r>
    <x v="348"/>
    <s v="Dirección Gestión Humana"/>
    <x v="19"/>
    <s v="H1. TOLIMA CUMPLIMIENTO DE SENTENCIA C-614 DE 2009 (A)_x000a_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_x000a__x000a_En la Regional Tolima de la muestra analizada al proyecto &quot;Soporte a la Gestión - Apoyo en Contratación de Servicios-&quot; celebrada por el ICBF ~Regional Tolima-, para la vigencia 2013, correspondiente a diez contratos en cuantía de $310'6 millones, que asciende al 14% del total contratado por este proyecto, se evidenció que se contrataron funciones dentro del objeto del contrato que hacen parte del giro ordinario de las labores encomendadas a la entidad._x000a_"/>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Elaboración proyecto de Decreto prorroga vigencia de  empleos temporales."/>
    <s v="Documentos aprobados por ICBF y DPS"/>
    <n v="2"/>
    <d v="2015-10-01T00:00:00"/>
    <d v="2015-10-30T00:00:00"/>
    <n v="4.0999999999999996"/>
    <m/>
    <n v="0"/>
    <n v="0"/>
    <n v="0"/>
    <n v="4.0999999999999996"/>
    <m/>
    <m/>
  </r>
  <r>
    <x v="348"/>
    <s v="Dirección Gestión Humana"/>
    <x v="19"/>
    <s v="H1. TOLIMA CUMPLIMIENTO DE SENTENCIA C-614 DE 2009 (A)_x000a_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_x000a__x000a_En la Regional Tolima de la muestra analizada al proyecto &quot;Soporte a la Gestión - Apoyo en Contratación de Servicios-&quot; celebrada por el ICBF ~Regional Tolima-, para la vigencia 2013, correspondiente a diez contratos en cuantía de $310'6 millones, que asciende al 14% del total contratado por este proyecto, se evidenció que se contrataron funciones dentro del objeto del contrato que hacen parte del giro ordinario de las labores encomendadas a la entidad._x000a_"/>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Presentación - Aprobación  Proyecto Decreto al DAFP - MinHacienda"/>
    <s v="Oficios remisorios  ICBF y DPS al DAFP // DAFP a   MinHacienda"/>
    <n v="2"/>
    <d v="2015-11-01T00:00:00"/>
    <d v="2015-11-15T00:00:00"/>
    <n v="2"/>
    <m/>
    <n v="0"/>
    <n v="0"/>
    <n v="0"/>
    <n v="2"/>
    <m/>
    <m/>
  </r>
  <r>
    <x v="348"/>
    <s v="Dirección Gestión Humana"/>
    <x v="19"/>
    <s v="H1. TOLIMA CUMPLIMIENTO DE SENTENCIA C-614 DE 2009 (A)_x000a_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_x000a__x000a_En la Regional Tolima de la muestra analizada al proyecto &quot;Soporte a la Gestión - Apoyo en Contratación de Servicios-&quot; celebrada por el ICBF ~Regional Tolima-, para la vigencia 2013, correspondiente a diez contratos en cuantía de $310'6 millones, que asciende al 14% del total contratado por este proyecto, se evidenció que se contrataron funciones dentro del objeto del contrato que hacen parte del giro ordinario de las labores encomendadas a la entidad._x000a_"/>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Aprobación  Proyecto Decreto Departamento Administrativo de la Función Pública DAFP"/>
    <s v="Oficio DAFP - Remisorio a Min Hacienda"/>
    <n v="1"/>
    <d v="2015-11-15T00:00:00"/>
    <d v="2015-11-30T00:00:00"/>
    <n v="2.1"/>
    <m/>
    <n v="0"/>
    <n v="0"/>
    <n v="0"/>
    <n v="2.1"/>
    <m/>
    <m/>
  </r>
  <r>
    <x v="348"/>
    <s v="Dirección Gestión Humana"/>
    <x v="19"/>
    <s v="H1. TOLIMA CUMPLIMIENTO DE SENTENCIA C-614 DE 2009 (A)_x000a_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_x000a__x000a_En la Regional Tolima de la muestra analizada al proyecto &quot;Soporte a la Gestión - Apoyo en Contratación de Servicios-&quot; celebrada por el ICBF ~Regional Tolima-, para la vigencia 2013, correspondiente a diez contratos en cuantía de $310'6 millones, que asciende al 14% del total contratado por este proyecto, se evidenció que se contrataron funciones dentro del objeto del contrato que hacen parte del giro ordinario de las labores encomendadas a la entidad._x000a_"/>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Aprobación Proyecto Decreto Ministerio de Hacienda y Crédito Público"/>
    <s v="Min Hacienda - Remisión Presidencia de la República"/>
    <n v="1"/>
    <d v="2015-08-01T00:00:00"/>
    <d v="2016-02-28T00:00:00"/>
    <n v="30.1"/>
    <m/>
    <n v="0"/>
    <n v="0"/>
    <n v="0"/>
    <n v="30.1"/>
    <m/>
    <m/>
  </r>
  <r>
    <x v="348"/>
    <s v="Dirección Gestión Humana"/>
    <x v="19"/>
    <s v="H1. TOLIMA CUMPLIMIENTO DE SENTENCIA C-614 DE 2009 (A)_x000a_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_x000a__x000a_En la Regional Tolima de la muestra analizada al proyecto &quot;Soporte a la Gestión - Apoyo en Contratación de Servicios-&quot; celebrada por el ICBF ~Regional Tolima-, para la vigencia 2013, correspondiente a diez contratos en cuantía de $310'6 millones, que asciende al 14% del total contratado por este proyecto, se evidenció que se contrataron funciones dentro del objeto del contrato que hacen parte del giro ordinario de las labores encomendadas a la entidad._x000a_"/>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 Presentación Decreto  a  Presidencia de la  República"/>
    <s v="Decreto"/>
    <n v="1"/>
    <d v="2015-12-01T00:00:00"/>
    <d v="2015-12-30T00:00:00"/>
    <n v="4.0999999999999996"/>
    <m/>
    <n v="0"/>
    <n v="0"/>
    <n v="0"/>
    <n v="4.0999999999999996"/>
    <m/>
    <m/>
  </r>
  <r>
    <x v="348"/>
    <s v="Dirección Gestión Humana"/>
    <x v="19"/>
    <s v="H1. TOLIMA CUMPLIMIENTO DE SENTENCIA C-614 DE 2009 (A)_x000a_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_x000a__x000a_En la Regional Tolima de la muestra analizada al proyecto &quot;Soporte a la Gestión - Apoyo en Contratación de Servicios-&quot; celebrada por el ICBF ~Regional Tolima-, para la vigencia 2013, correspondiente a diez contratos en cuantía de $310'6 millones, que asciende al 14% del total contratado por este proyecto, se evidenció que se contrataron funciones dentro del objeto del contrato que hacen parte del giro ordinario de las labores encomendadas a la entidad._x000a_"/>
    <m/>
    <s v="Acorde con los desafíos de  un  escenario de paz y reconciliación, la actual Dirección General del ICBF, continua trabajando en  nuevas directrices que permitan ajustar el  proceso de Adecuación Institucional de la Entidad hacia ese Objetivo._x000a_Por lo tanto, se solicitará ante DPS, DAFP, Min Hacienda y Presidencia de la República, la prórroga de la vigencia de los 2.000 empleos temporales creados mediante Decreto 2717 de 2014 en la planta  del CBF.  Con esta Planta se formalizaron 1.255 necesidades que se atendían mediante contratos de prestación de servicios_x000a_"/>
    <s v="Implementación Planta."/>
    <s v="Informe"/>
    <n v="1"/>
    <d v="2015-12-01T00:00:00"/>
    <d v="2016-01-30T00:00:00"/>
    <n v="8.6"/>
    <m/>
    <n v="0"/>
    <n v="0"/>
    <n v="0"/>
    <n v="8.6"/>
    <m/>
    <m/>
  </r>
  <r>
    <x v="349"/>
    <s v="GUAJIRA"/>
    <x v="20"/>
    <s v="Hallazgo N° 26. Gestión de Recaudo Cartera (A). Cundinamarca y Guajira _x000a__x000a_• Guajira _x000a_(...)_x000a_En el estudio de la Cartera del ICBF vigencia 2014, se observó la existencia de un total de 14 procesos concursales por una suma de $12.5 millones, de acuerdo con la Ley 1066 de 2006 en la cual se dictan normas y otras disposiciones para la normalización de la cartera pública. Adicionalmente, el total de cartera en mora después de la Ley 1066/06, presenta un valor de $602.5 millones con un total de 238 Resoluciones, discriminadas así: 76 en el Sector Público y166 en el Sector Privado. _x000a_En cuanto a la clasificación por edades de la cartera del ICBF Regional Guajira, se evidenció que la cartera de 2 a 6 meses alcanza un porcentaje de 1.9% del total, equivalente a $11.3 millones._x000a_La mora de la cartera entre 6 y 12 meses en el sector público asciende a $43.7 millones, lo que corresponde al 7.2% del total de la cartera._x000a_En lo que respecta a la mora mayor a 12 meses en recaudo y en coactivo en los sectores público y privado, suma un total de $547.5 millones, y equivale al 90.8% del total de la deuda, es decir, $451.2 millones corresponden al sector público y $96.2 millones al privado._x000a_Es relevante anotar que el ICBF tiene una cartera considerable en mora mayor a 12 meses, observándose que se vienen arrastrando saldos de más de 5 años, debido a la falta de gestión de la Regional para el recaudo oportuno de la Cartera, lo que arroja altos valores de la cartera de difícil cobro e irrecuperable en la Regional."/>
    <m/>
    <s v="Realizar las gestiones pertinentes desde las areas de Coactiva y recaudo para realizar los cobros de la cartera morosa."/>
    <s v="1. Oficiar a los deudores morosos de los procesos concursales para que se acerquen a la Regional Guajira para efectuar el corespondiente pago del monto adeudado.                                                                                                                       "/>
    <s v="Oficios "/>
    <n v="14"/>
    <d v="2015-11-01T00:00:00"/>
    <d v="2016-09-30T00:00:00"/>
    <n v="47.7"/>
    <m/>
    <n v="0"/>
    <n v="0"/>
    <n v="0"/>
    <n v="47.7"/>
    <m/>
    <m/>
  </r>
  <r>
    <x v="349"/>
    <s v="GUAJIRA"/>
    <x v="20"/>
    <s v="Hallazgo N° 26. Gestión de Recaudo Cartera (A). Cundinamarca y Guajira _x000a__x000a_• Guajira _x000a_(...)_x000a_En el estudio de la Cartera del ICBF vigencia 2014, se observó la existencia de un total de 14 procesos concursales por una suma de $12.5 millones, de acuerdo con la Ley 1066 de 2006 en la cual se dictan normas y otras disposiciones para la normalización de la cartera pública. Adicionalmente, el total de cartera en mora después de la Ley 1066/06, presenta un valor de $602.5 millones con un total de 238 Resoluciones, discriminadas así: 76 en el Sector Público y166 en el Sector Privado. _x000a_En cuanto a la clasificación por edades de la cartera del ICBF Regional Guajira, se evidenció que la cartera de 2 a 6 meses alcanza un porcentaje de 1.9% del total, equivalente a $11.3 millones._x000a_La mora de la cartera entre 6 y 12 meses en el sector público asciende a $43.7 millones, lo que corresponde al 7.2% del total de la cartera._x000a_En lo que respecta a la mora mayor a 12 meses en recaudo y en coactivo en los sectores público y privado, suma un total de $547.5 millones, y equivale al 90.8% del total de la deuda, es decir, $451.2 millones corresponden al sector público y $96.2 millones al privado._x000a_Es relevante anotar que el ICBF tiene una cartera considerable en mora mayor a 12 meses, observándose que se vienen arrastrando saldos de más de 5 años, debido a la falta de gestión de la Regional para el recaudo oportuno de la Cartera, lo que arroja altos valores de la cartera de difícil cobro e irrecuperable en la Regional."/>
    <m/>
    <s v="Realizar las gestiones pertinentes desde las areas de Coactiva y recaudo para realizar los cobros de la cartera morosa."/>
    <s v="2. Visitar a los promotores de las entidades y empresas deudoras de los procesos concursales para conocer el estado de avance,  el turno que le corresponde al ICBF, para recibir el pago."/>
    <s v="Acta de visitas"/>
    <n v="6"/>
    <d v="2015-11-01T00:00:00"/>
    <d v="2016-09-30T00:00:00"/>
    <n v="47.7"/>
    <m/>
    <n v="0"/>
    <n v="0"/>
    <n v="0"/>
    <n v="47.7"/>
    <m/>
    <m/>
  </r>
  <r>
    <x v="349"/>
    <s v="GUAJIRA"/>
    <x v="20"/>
    <s v="Hallazgo N° 26. Gestión de Recaudo Cartera (A). Cundinamarca y Guajira _x000a__x000a_• Guajira _x000a_(...)_x000a_En el estudio de la Cartera del ICBF vigencia 2014, se observó la existencia de un total de 14 procesos concursales por una suma de $12.5 millones, de acuerdo con la Ley 1066 de 2006 en la cual se dictan normas y otras disposiciones para la normalización de la cartera pública. Adicionalmente, el total de cartera en mora después de la Ley 1066/06, presenta un valor de $602.5 millones con un total de 238 Resoluciones, discriminadas así: 76 en el Sector Público y166 en el Sector Privado. _x000a_En cuanto a la clasificación por edades de la cartera del ICBF Regional Guajira, se evidenció que la cartera de 2 a 6 meses alcanza un porcentaje de 1.9% del total, equivalente a $11.3 millones._x000a_La mora de la cartera entre 6 y 12 meses en el sector público asciende a $43.7 millones, lo que corresponde al 7.2% del total de la cartera._x000a_En lo que respecta a la mora mayor a 12 meses en recaudo y en coactivo en los sectores público y privado, suma un total de $547.5 millones, y equivale al 90.8% del total de la deuda, es decir, $451.2 millones corresponden al sector público y $96.2 millones al privado._x000a_Es relevante anotar que el ICBF tiene una cartera considerable en mora mayor a 12 meses, observándose que se vienen arrastrando saldos de más de 5 años, debido a la falta de gestión de la Regional para el recaudo oportuno de la Cartera, lo que arroja altos valores de la cartera de difícil cobro e irrecuperable en la Regional."/>
    <m/>
    <s v="Realizar las gestiones pertinentes desde las areas de Coactiva y recaudo para realizar los cobros de la cartera morosa."/>
    <s v="3. Presentar ante el comité de cartera y fiscalización los procesos que se encuentran en remisibilidad y prescripción para su aprobación."/>
    <s v="Resolución"/>
    <n v="17"/>
    <d v="2015-11-01T00:00:00"/>
    <d v="2016-09-30T00:00:00"/>
    <n v="47.7"/>
    <m/>
    <n v="0"/>
    <n v="0"/>
    <n v="0"/>
    <n v="47.7"/>
    <m/>
    <m/>
  </r>
  <r>
    <x v="349"/>
    <s v="GUAJIRA"/>
    <x v="20"/>
    <s v="Hallazgo N° 26. Gestión de Recaudo Cartera (A). Cundinamarca y Guajira _x000a__x000a_• Guajira _x000a_(...)_x000a_En el estudio de la Cartera del ICBF vigencia 2014, se observó la existencia de un total de 14 procesos concursales por una suma de $12.5 millones, de acuerdo con la Ley 1066 de 2006 en la cual se dictan normas y otras disposiciones para la normalización de la cartera pública. Adicionalmente, el total de cartera en mora después de la Ley 1066/06, presenta un valor de $602.5 millones con un total de 238 Resoluciones, discriminadas así: 76 en el Sector Público y166 en el Sector Privado. _x000a_En cuanto a la clasificación por edades de la cartera del ICBF Regional Guajira, se evidenció que la cartera de 2 a 6 meses alcanza un porcentaje de 1.9% del total, equivalente a $11.3 millones._x000a_La mora de la cartera entre 6 y 12 meses en el sector público asciende a $43.7 millones, lo que corresponde al 7.2% del total de la cartera._x000a_En lo que respecta a la mora mayor a 12 meses en recaudo y en coactivo en los sectores público y privado, suma un total de $547.5 millones, y equivale al 90.8% del total de la deuda, es decir, $451.2 millones corresponden al sector público y $96.2 millones al privado._x000a_Es relevante anotar que el ICBF tiene una cartera considerable en mora mayor a 12 meses, observándose que se vienen arrastrando saldos de más de 5 años, debido a la falta de gestión de la Regional para el recaudo oportuno de la Cartera, lo que arroja altos valores de la cartera de difícil cobro e irrecuperable en la Regional."/>
    <m/>
    <s v="Realizar las gestiones pertinentes desde las areas de Coactiva y recaudo para realizar los cobros de la cartera morosa."/>
    <s v="4, Continuar con el cobro persuasivo enviandole a los aportantes, oficios informandole el monto de la deuda y ofreciendole los beneficios de la ley 1739 de diciembre 23 de 2014"/>
    <s v="Oficios "/>
    <n v="10"/>
    <d v="2015-11-01T00:00:00"/>
    <d v="2016-09-30T00:00:00"/>
    <n v="47.7"/>
    <m/>
    <n v="0"/>
    <n v="0"/>
    <n v="0"/>
    <n v="47.7"/>
    <m/>
    <m/>
  </r>
  <r>
    <x v="350"/>
    <s v="GUAJIRA"/>
    <x v="20"/>
    <s v="Hallazgo N° 27. Otros Intereses (Otros Deudores) (A). Guajira_x000a__x000a_(...)_x000a_Luego del análisis realizado a cada uno de los responsables que conforman la subcuenta otros intereses que se le adeuda al ICBF, se observa que estas se vienen arrastrando desde años anteriores, donde los recaudos obtenidos no son significativos; no se demuestra que la gestión  realizada  para el recaudo de los mismos es eficiente y efectiva por parte del ICBF; lo que se logra identificar en la revisión de la muestra escogida, por el  tiempo en que fue emitida el acta de ejecutoria, el valor total de la deuda de capital y los intereses moratorios generados, que en algunos casos superan el monto del capital, sin que se observe que la Entidad efectúe los ajustes pertinentes para mostrar en la subcuenta el valor real, en el periodo correspondiente, evidenciando inefectividad en el proceso de recaudo por parte del ICBF Regional La Guajira, lo que pone en riesgo que los recursos de propiedad de la Regional se pierdan."/>
    <m/>
    <s v="Realizar  los cobros de la cartera morosa por parte de  las areas de Coactiva y recaudo, e igualmente realizar los  ajustes respectivos en el area de contabilidad."/>
    <s v="1, Continuar con el cobro persuasivo enviandole a los aportante, oficios informandole el monto de la deuda y ofreciendole los beneficios de la ley 1739 de diciembre 23 de 2014"/>
    <s v="Oficios "/>
    <n v="10"/>
    <d v="2015-11-01T00:00:00"/>
    <d v="2016-09-30T00:00:00"/>
    <n v="47.7"/>
    <m/>
    <n v="0"/>
    <n v="0"/>
    <n v="0"/>
    <n v="47.7"/>
    <m/>
    <m/>
  </r>
  <r>
    <x v="351"/>
    <s v="GUAJIRA"/>
    <x v="20"/>
    <s v="Hallazgo N° 37. Secop (A). Guajira_x000a__x000a_(...)_x000a_Analizada la muestra de la contratación de HCB, CDI, Prestación de Servicios, Recuperación Nutricional y Programa de Alimentación Escolar, suscritos para la vigencia 2014, se evidenció que en lo que respecta a la Regional Guajira, el 100% de los registros en el Secop fue efectuado extemporáneamente."/>
    <s v="Lo anterior denota el incumplimiento, por parte del ICBF, de la publicidad que debe regir las actuaciones contractuales, e impide que el nivel central realice seguimiento a través del SECOP, como dispone el manual de contratación."/>
    <s v="Actualizar dentro del termino legal establecido el SECOP"/>
    <s v="1, Realizar seguimiento a la Publicación en el SECOP, de los contratos, adiciones o modificciones dentro de los tres dias siguientes a su legalización y perfeccionamiento."/>
    <s v="Informe de ejecución mensual"/>
    <n v="11"/>
    <d v="2015-10-01T00:00:00"/>
    <d v="2016-09-30T00:00:00"/>
    <n v="52.1"/>
    <m/>
    <n v="0"/>
    <n v="0"/>
    <n v="0"/>
    <n v="52.1"/>
    <m/>
    <m/>
  </r>
  <r>
    <x v="352"/>
    <s v="GUAJIRA"/>
    <x v="20"/>
    <s v="Hallazgo N° 38. Formulario Único de Contratación – FUC, (A). Guajira_x000a__x000a_(...)_x000a_Verificado el FUC, se evidenció que a pesar que el mismo esta diligenciado, existen inconsistencias en su contenido, dado que en varios casos se ingresaron fechas equivocadas, lo que conlleva que la información contenida en el FUC, no tenga un 100% de la información. Por lo  anterior la información reportada carece de confiabilidad en los registros._x000a_"/>
    <m/>
    <s v="Ingresar correctamente la información de los contratos que se suscriban en la Regional, garantizando la veracidad y confiabilidad de la información."/>
    <s v="1. Verificar  que la documentación contractual se encuentre completa en el expediente, al momento de diligenciar la información en el FUC. "/>
    <s v="Base de datos mensual con contenido depurado."/>
    <n v="11"/>
    <d v="2015-11-01T00:00:00"/>
    <d v="2016-09-30T00:00:00"/>
    <n v="47.7"/>
    <m/>
    <n v="0"/>
    <n v="0"/>
    <n v="0"/>
    <n v="47.7"/>
    <m/>
    <m/>
  </r>
  <r>
    <x v="353"/>
    <s v="GUAJIRA"/>
    <x v="20"/>
    <s v="Hallazgo N° 63. Recuperación Nutricional (A). Guajira_x000a__x000a_(...)_x000a_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_x000a__x000a_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_x000a__x000a_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
    <s v="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
    <s v="Brindar asistencia técnica y acompañamiento a nutricionistas de los Centros Zonales de Fonseca y Riohacha en la modalidad de centro de recuperación( Unidad de servicio-lineamientos tecnicos-manual operativo-anexo 11)"/>
    <s v="1, Garantizar la atención de los niños y niñas al egreso del CRN, a una modalidad integral de primera infancia, para mantener el estado nutricional del niño y niña."/>
    <s v="Base de datos depuradas trimestralmente"/>
    <n v="6"/>
    <d v="2016-02-01T00:00:00"/>
    <d v="2016-09-30T00:00:00"/>
    <n v="34.6"/>
    <m/>
    <n v="0"/>
    <n v="0"/>
    <n v="0"/>
    <n v="34.6"/>
    <m/>
    <m/>
  </r>
  <r>
    <x v="353"/>
    <s v="GUAJIRA"/>
    <x v="20"/>
    <s v="Hallazgo N° 63. Recuperación Nutricional (A). Guajira_x000a__x000a_(...)_x000a_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_x000a__x000a_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_x000a__x000a_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
    <s v="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
    <s v="Brindar asistencia técnica y acompañamiento a nutricionistas de los Centros Zonales de Fonseca y Riohacha en la modalidad de centro de recuperación( Unidad de servicio-lineamientos tecnicos-manual operativo-anexi11)"/>
    <s v="2, Realizar seguimiento mensual a los niños y niñas que egresan de la fase 1  ( CRN intramural) a la fase 2 ( extramural ), para garantizar que no desmejoren su estado nutricional."/>
    <s v="Actas e supervisión y listado de asistencia."/>
    <n v="3"/>
    <d v="2015-11-10T00:00:00"/>
    <d v="2016-09-30T00:00:00"/>
    <n v="46.4"/>
    <m/>
    <n v="0"/>
    <n v="0"/>
    <n v="0"/>
    <n v="46.4"/>
    <m/>
    <m/>
  </r>
  <r>
    <x v="353"/>
    <s v="GUAJIRA"/>
    <x v="20"/>
    <s v="Hallazgo N° 63. Recuperación Nutricional (A). Guajira_x000a__x000a_(...)_x000a_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_x000a__x000a_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_x000a__x000a_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
    <s v="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
    <s v="Brindar asistencia técnica y acompañamiento a nutricionistas de los Centros Zonales de Fonseca y Riohacha en la modalidad de centro de recuperación( Unidad de servicio-lineamientos tecnicos-manual operativo-anexi11)"/>
    <s v="3, Vincular a los niños y niñas que egresan de la fase 2 a programas regulares de primera infancia."/>
    <s v="Anexo de remisión de niños y niñas a programas de primera infancia."/>
    <n v="3"/>
    <d v="2015-11-15T00:00:00"/>
    <d v="2016-09-30T00:00:00"/>
    <n v="45.7"/>
    <m/>
    <n v="0"/>
    <n v="0"/>
    <n v="0"/>
    <n v="45.7"/>
    <m/>
    <m/>
  </r>
  <r>
    <x v="353"/>
    <s v="GUAJIRA"/>
    <x v="20"/>
    <s v="Hallazgo N° 63. Recuperación Nutricional (A). Guajira_x000a__x000a_(...)_x000a_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_x000a__x000a_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_x000a__x000a_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
    <s v="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
    <s v="Brindar asistencia técnica y acompañamiento a nutricionistas de los Centros Zonales de Fonseca y Riohacha en la modalidad de centro de recuperación( Unidad de servicio-lineamientos tecnicos-manual operativo-anexi11)"/>
    <s v="4, Coordinar con las entidades del SNBF, la ruta de atención para niños y niñas con desnutrición- no indigenas e indigenas con enfoque diferencial, para garantizar el servicio."/>
    <s v="Actas y lista de asistencia."/>
    <n v="1"/>
    <d v="2015-12-10T00:00:00"/>
    <d v="2015-12-30T00:00:00"/>
    <n v="2.9"/>
    <m/>
    <n v="0"/>
    <n v="0"/>
    <n v="0"/>
    <n v="2.9"/>
    <m/>
    <m/>
  </r>
  <r>
    <x v="354"/>
    <s v="GUAJIRA"/>
    <x v="20"/>
    <s v="Hallazgo N° 64. Continuidad de los programas de Recuperación Nutricional (A-D). Guajira_x000a_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En lo que respecta a los contratos de CRN correspondientes a la muestra, se presentan dos situaciones: en unos casos se presenta al ICBF por parte del operador una relación de niños retirados de los Centros de Recuperación Nutricional para efectos que el ICBF los ubique en otros programas, y en otros contratos, nada se indica en los informes con respecto a la suerte de estos niños cuyos padres no comprendieron la importancia de su recuperación nutricional._x000a__x000a_Así mismo, el ICBF no cuenta con evidencias que le permitan demostrar que lleve registro de los niños con Desnutrición Global y Aguda Severa y Desnutrición Global y Aguda que no lograron ingresar a los Centros de Recuperación Nutricional o que fueron retirados de los mismos, y que una vez detectados, adelante seguimiento alguno para lograr su recuperación nutricional, ubicándolos en otro programa, pese a tener conocimiento de esta situación y del riesgo que representa para la salud y la vida de estos niños. _x000a__x000a_Igualmente sucede en lo que respecta a la Recuperación Nutricional de los niños y Niñas que asisten a los CDI y HCB, dado que aquellos menores que al culminar el programa persisten con problemas de desnutrición, y que en muchos casos son reportados por los operadores, no son ubicados en otro programa del ICBF en aras de garantizar su recuperación nutricional, evidenciando el incumplimiento de deberes funcionales por parte del ICBF, con el consecuente riesgo para la vida de estos niños. _x000a_(...)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 _x000a__x000a_Hallazgo administrativo con posible incidencia disciplinaria."/>
    <m/>
    <s v="1. Brindar asistencia técnica a las EAS de los centros zonales de todas las modalidades de prevención para  la socialización de la ruta de atención a la desnutrición.        "/>
    <s v="1. Brindar asistencia técnica al equipo inter disciplinario de los CRN para que se realice la sensibilizacion a los padres sobre el cumplimiento de los derechos de los NN de acuerdo a su estado nutricional. "/>
    <s v="Actas, listados de asistencia  "/>
    <n v="2"/>
    <d v="2015-11-30T00:00:00"/>
    <d v="2016-07-30T00:00:00"/>
    <n v="34.700000000000003"/>
    <m/>
    <n v="0"/>
    <n v="0"/>
    <n v="0"/>
    <n v="34.700000000000003"/>
    <m/>
    <m/>
  </r>
  <r>
    <x v="354"/>
    <s v="GUAJIRA"/>
    <x v="20"/>
    <s v="Hallazgo N° 64. Continuidad de los programas de Recuperación Nutricional (A-D). Guajira_x000a_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En lo que respecta a los contratos de CRN correspondientes a la muestra, se presentan dos situaciones: en unos casos se presenta al ICBF por parte del operador una relación de niños retirados de los Centros de Recuperación Nutricional para efectos que el ICBF los ubique en otros programas, y en otros contratos, nada se indica en los informes con respecto a la suerte de estos niños cuyos padres no comprendieron la importancia de su recuperación nutricional._x000a__x000a_Así mismo, el ICBF no cuenta con evidencias que le permitan demostrar que lleve registro de los niños con Desnutrición Global y Aguda Severa y Desnutrición Global y Aguda que no lograron ingresar a los Centros de Recuperación Nutricional o que fueron retirados de los mismos, y que una vez detectados, adelante seguimiento alguno para lograr su recuperación nutricional, ubicándolos en otro programa, pese a tener conocimiento de esta situación y del riesgo que representa para la salud y la vida de estos niños. _x000a__x000a_Igualmente sucede en lo que respecta a la Recuperación Nutricional de los niños y Niñas que asisten a los CDI y HCB, dado que aquellos menores que al culminar el programa persisten con problemas de desnutrición, y que en muchos casos son reportados por los operadores, no son ubicados en otro programa del ICBF en aras de garantizar su recuperación nutricional, evidenciando el incumplimiento de deberes funcionales por parte del ICBF, con el consecuente riesgo para la vida de estos niños. _x000a_(...)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 _x000a__x000a_Hallazgo administrativo con posible incidencia disciplinaria."/>
    <m/>
    <s v="2. reportar oportunamente la remision a los programas de primera infancia de los NN que terminan su proceso de recuperacion nutricional de las modalidades de RN. "/>
    <s v="  2. realizar depuración trimestral de bases de datos, con la finalidad de vincular a los niños y niñas que se encuentran sin atención y en situación de desnutrición.                                                                                           "/>
    <s v="Formato de remisión"/>
    <n v="2"/>
    <d v="2015-11-30T00:00:00"/>
    <d v="2016-07-30T00:00:00"/>
    <n v="34.700000000000003"/>
    <m/>
    <n v="0"/>
    <n v="0"/>
    <n v="0"/>
    <n v="34.700000000000003"/>
    <m/>
    <m/>
  </r>
  <r>
    <x v="355"/>
    <s v="GUAJIRA"/>
    <x v="20"/>
    <s v="Hallazgo N° 87. Etapa precontractual CDI (A). Guajira_x000a__x000a_(...)_x000a_En carpeta de las propuestas presentadas con ocasión a la Convocatoria Pública de Aporte realizada a finales del año 2014 (CP-004-2014), no se evidenció registro referente a la presentación de las propuestas; requerida la Entidad, se pudo determinar que se levantó un acta de cierre de fecha 3 de diciembre de 2014, iniciada a las 5:00 pm y culminada a las 11:40 p.m.; sin embargo, no se guardó registró alguno de los oficios con los cuales se presentaron._x000a__x000a_En lo que respecta a los demás contratos, es decir los correspondientes a contratacióndirecta, el16% no tiene evidencia en la carpeta de la invitación a presentar propuesta._x000a__x000a_El 13% de los oficios invitando a presentar propuesta no tiene radicado del ICBF, ni fecha._x000a__x000a_El 23% de las carpetas no contienen oficios con que presentaron las propuestas._x000a__x000a_El 10% de las carpetas no contiene las propuestas presentadas por el operador."/>
    <s v="Lo anterior denota serias falencias en la etapa precontractual, de tal forma que no existe certeza sobre la oportunidad en la invitación a presentar propuesta y tampoco en la presentación de las mismas; tampoco se evidencia si las mismas fueron allegadas cumpliendo las disposiciones del sistema de gestión documental que debe regir todas las actuaciones contractuales."/>
    <s v="Socializar las disposiciones del sistema de gestión documental, específicamente en cuanto a la radicación de los documentos y propuestas que presenten los potenciales contratistas."/>
    <s v="1. Socialización del Sistema de Gestión Documental a los potenciales operadores para tener en cuenta al momento de la presentación de las propuestas"/>
    <s v="memorando"/>
    <n v="1"/>
    <d v="2016-01-01T00:00:00"/>
    <d v="2016-02-15T00:00:00"/>
    <n v="6.4"/>
    <m/>
    <n v="0"/>
    <n v="0"/>
    <n v="0"/>
    <n v="6.4"/>
    <m/>
    <m/>
  </r>
  <r>
    <x v="355"/>
    <s v="GUAJIRA"/>
    <x v="20"/>
    <s v="Hallazgo N° 87. Etapa precontractual CDI (A). Guajira_x000a__x000a_(...)_x000a_En carpeta de las propuestas presentadas con ocasión a la Convocatoria Pública de Aporte realizada a finales del año 2014 (CP-004-2014), no se evidenció registro referente a la presentación de las propuestas; requerida la Entidad, se pudo determinar que se levantó un acta de cierre de fecha 3 de diciembre de 2014, iniciada a las 5:00 pm y culminada a las 11:40 p.m.; sin embargo, no se guardó registró alguno de los oficios con los cuales se presentaron._x000a__x000a_En lo que respecta a los demás contratos, es decir los correspondientes a contratacióndirecta, el16% no tiene evidencia en la carpeta de la invitación a presentar propuesta._x000a__x000a_El 13% de los oficios invitando a presentar propuesta no tiene radicado del ICBF, ni fecha._x000a__x000a_El 23% de las carpetas no contienen oficios con que presentaron las propuestas._x000a__x000a_El 10% de las carpetas no contiene las propuestas presentadas por el operador."/>
    <s v="Lo anterior denota serias falencias en la etapa precontractual, de tal forma que no existe certeza sobre la oportunidad en la invitación a presentar propuesta y tampoco en la presentación de las mismas; tampoco se evidencia si las mismas fueron allegadas cumpliendo las disposiciones del sistema de gestión documental que debe regir todas las actuaciones contractuales."/>
    <s v="Socializar las disposiciones del sistema de gestión documental, específicamente en cuanto a la radicación de los documentos y propuestas que presenten los potenciales contratistas."/>
    <s v="2 Realizar seguimiento a la aplicación del manual de contratación y TRD por parte de la oficina juridica."/>
    <s v="Informe a la SECOP"/>
    <n v="9"/>
    <d v="2016-01-01T00:00:00"/>
    <d v="2016-09-30T00:00:00"/>
    <n v="39"/>
    <m/>
    <n v="0"/>
    <n v="0"/>
    <n v="0"/>
    <n v="39"/>
    <m/>
    <m/>
  </r>
  <r>
    <x v="356"/>
    <s v="GUAJIRA"/>
    <x v="20"/>
    <s v="Hallazgo N° 93. Contratos de HCB (A). Guajira _x000a__x000a_(...)_x000a_- Oficios de Presentación de las Propuestas_x000a_Que en el 10% de los casos, los oficios de presentación de las propuestas, no tienen fecha ni recibida para determinar la oportunidad en la entrega de las mismas._x000a__x000a_- Remisión de Documentos para Contratación_x000a_En el 15% de los contratos, los oficios de remisión de documentos para contratación, no tienen radicados ni recibidos de los mismos._x000a__x000a_- Actas de Evaluación Financiera._x000a_En el 100% de los casos, las actas de evaluación financiera no tienen fecha, para determinar la oportunidad._x000a__x000a_- Oficios de Comunicación del Contratista _x000a_En el 15% de los contratos, los oficios de comunicación al contratista para que suscriba el contrato, no tienen radicado ni recibido."/>
    <s v="Las anteriores situaciones evidencias falencias en el proceso de contratación toda vez que no permiten tener certeza sobre la oportunidad de las actuaciones precontractuales y tampoco sobre el ingreso de la información al expediente a través del sistema de gestión documental. "/>
    <s v="Radicar en la oficina de correspondencia de la Regional los documentos de la etapa precontractual, contractual y post-contarctual, para evidenciar la oportunidad de la entrega de dichos documentos a la oficina de jurídica."/>
    <s v="1, Socializar a los operadores, al grupo juridico y  colaboradores del ICBF-Regional Guajira,  la etapa precontractual, contractual y post-contractual, teniendo en cuenta el manual de contratación vigente y las demás normas aplicables."/>
    <s v="Correos electronico"/>
    <n v="3"/>
    <d v="2015-11-30T00:00:00"/>
    <d v="2016-09-30T00:00:00"/>
    <n v="43.6"/>
    <m/>
    <n v="0"/>
    <n v="0"/>
    <n v="0"/>
    <n v="43.6"/>
    <m/>
    <m/>
  </r>
  <r>
    <x v="356"/>
    <s v="GUAJIRA"/>
    <x v="20"/>
    <s v="Hallazgo N° 93. Contratos de HCB (A). Guajira _x000a__x000a_(...)_x000a_- Oficios de Presentación de las Propuestas_x000a_Que en el 10% de los casos, los oficios de presentación de las propuestas, no tienen fecha ni recibida para determinar la oportunidad en la entrega de las mismas._x000a__x000a_- Remisión de Documentos para Contratación_x000a_En el 15% de los contratos, los oficios de remisión de documentos para contratación, no tienen radicados ni recibidos de los mismos._x000a__x000a_- Actas de Evaluación Financiera._x000a_En el 100% de los casos, las actas de evaluación financiera no tienen fecha, para determinar la oportunidad._x000a__x000a_- Oficios de Comunicación del Contratista _x000a_En el 15% de los contratos, los oficios de comunicación al contratista para que suscriba el contrato, no tienen radicado ni recibido."/>
    <m/>
    <s v="Radicar en la oficina de correspondencia de la Regional los documentos de la etapa precontractual, contractual y post-contarctual, para evidenciar la oportunidad de la entrega de dichos documentos a la oficina de jurídica."/>
    <s v="2. Oficiar por parte de la oficina de juridica, al area financiera, para que las actas de evaluación financiera tengan fecha de emisión."/>
    <s v="Oficios "/>
    <n v="1"/>
    <d v="2015-11-05T00:00:00"/>
    <d v="2015-12-31T00:00:00"/>
    <n v="8"/>
    <m/>
    <n v="0"/>
    <n v="0"/>
    <n v="0"/>
    <n v="8"/>
    <m/>
    <m/>
  </r>
  <r>
    <x v="357"/>
    <s v="GUAJIRA"/>
    <x v="20"/>
    <s v="Hallazgo N° 99. Contratación de prestación de servicios (A). Cauca, Guajira, Huila, Nariño, Santander y Tolima _x000a__x000a_• Guajira. Contratos de Prestación de Servicios_x000a_(...)_x000a_- Estudios previos_x000a_Se observó que en el 91% de los contratos revisados, no se diligenció el numeral correspondiente a las características técnicas o especificaciones esenciales del personal a contratar. El texto escrito en el formato corresponde a las instrucciones para su diligenciamiento. En ninguna parte de los estudios se indica el perfil del funcionario a contratar._x000a__x000a_- Oficios de solicitud de contratación_x000a_Se evidenció que el 54% de los contratos, no tienen fechas, ni cordis que indiquen su fecha de elaboración y de recibido. Por otra parte, el Director Regional indica que se requiere contratar un profesional en Derecho; sin embargo, analizados los contratos suscritos, se observa que el personal vinculado no corresponde con la profesión de abogado._x000a_(...)_x000a__x000a_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Lograr que el proceso de contratación guarde relación con las normas y procedimientos establecidos en el manual de contratación vigentte."/>
    <s v="1. Socializar a los Coordinadores de los Centros Zonales, el formato de los estudios previos, haciendo enfasis en las caracteristicas técnicas o especificaciones del profesional que se va contratar."/>
    <s v="Acta y listado de asistencia"/>
    <n v="4"/>
    <d v="2015-11-30T00:00:00"/>
    <d v="2016-03-30T00:00:00"/>
    <n v="17.3"/>
    <m/>
    <n v="0"/>
    <n v="0"/>
    <n v="0"/>
    <n v="17.3"/>
    <m/>
    <m/>
  </r>
  <r>
    <x v="357"/>
    <s v="GUAJIRA"/>
    <x v="20"/>
    <s v="Hallazgo N° 99. Continuación._x000a__x000a_- Oficios de Invitación a Contratar_x000a_Se detectó que en los contratos 33, 34 y 35 de 2014, los oficios de invitación a presentar propuesta se realizaron en hojas sin membrete y se indican como conocimientos requeridos el manejo del Estatuto General de Contratación y pregrado en Sicología. Sin embargo, en el caso del contrato 35, se contrató un Técnico en Ingeniería de Sistemas, y en ninguno de los casos los funcionarios vinculados acreditaron el Manejo del Estatuto General de Contratación. _x000a__x000a_- Oficios remitiendo documentación para suscripción de contrato_x000a_Se determinó que en el 91% de los casos los oficios que remiten la documentación para suscripción de los contratos, no tienen cordis ni fecha de recibido, que permita determinar la oportunidad de su presentación y que fueron allegados a través de los conductos institucionales de gestión documental._x000a__x000a_(...)_x000a_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Retroalimentar a la  Regional y a los centros zonales sobre las normas pre-contratual y contractual estipuladas en el manual de contratación."/>
    <s v="1. Capacitar por parte de la oficina juridica a los coordinadores de centros zonales y regional, sobre los requisitos exigidos  para la etapa pre-contractual y contractual de los contratos de prestación de servicios."/>
    <s v="Acta y listado de asistencia"/>
    <n v="1"/>
    <d v="2015-11-01T00:00:00"/>
    <d v="2016-01-30T00:00:00"/>
    <n v="12.9"/>
    <m/>
    <n v="0"/>
    <n v="0"/>
    <n v="0"/>
    <n v="12.9"/>
    <m/>
    <m/>
  </r>
  <r>
    <x v="357"/>
    <s v="GUAJIRA"/>
    <x v="20"/>
    <s v="Hallazgo N° 99. Continuación._x000a__x000a_- Oficios de Invitación a Contratar_x000a_Se detectó que en los contratos 33, 34 y 35 de 2014, los oficios de invitación a presentar propuesta se realizaron en hojas sin membrete y se indican como conocimientos requeridos el manejo del Estatuto General de Contratación y pregrado en Sicología. Sin embargo, en el caso del contrato 35, se contrató un Técnico en Ingeniería de Sistemas, y en ninguno de los casos los funcionarios vinculados acreditaron el Manejo del Estatuto General de Contratación. _x000a__x000a_- Oficios remitiendo documentación para suscripción de contrato_x000a_Se determinó que en el 91% de los casos los oficios que remiten la documentación para suscripción de los contratos, no tienen cordis ni fecha de recibido, que permita determinar la oportunidad de su presentación y que fueron allegados a través de los conductos institucionales de gestión documental._x000a__x000a_(...)_x000a_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m/>
    <s v="Retroalimentar a la  Regional y a los centros zonales sobre las normas pre-contratual y contractual estipuladas en el manual de contratación."/>
    <s v="2. Realizar GET Trimestralmente para socializar en el Grupo Juridico el manual de contratación"/>
    <s v="Acta  y listado de asistencia"/>
    <n v="4"/>
    <d v="2015-11-30T00:00:00"/>
    <d v="2016-09-30T00:00:00"/>
    <n v="43.6"/>
    <m/>
    <n v="0"/>
    <n v="0"/>
    <n v="0"/>
    <n v="43.6"/>
    <m/>
    <m/>
  </r>
  <r>
    <x v="357"/>
    <s v="GUAJIRA"/>
    <x v="20"/>
    <s v="Hallazgo N° 99. Continuación._x000a__x000a_- Oficios de Designación de Supervisores_x000a_Se evidenció que en el 91% de los contratos, los oficios de designación de supervisores son posteriores a las fechas de suscripción de las actas de inicio de los contratos. Es decir, se iniciaron los contratos y empezaron su ejecución sin tener designado supervisor para verificar el cumplimiento de las obligaciones contractuales._x000a__x000a_- Informes de cumplimiento de Obligaciones_x000a_Se observó que en el 35% de los contratos, los informes presentados por los contratistas son muy generales, no son descriptivos y se limitan a afirmar que cumplieron con las obligaciones contractuales en un porcentaje del 100%._x000a__x000a_(...)_x000a_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Brindar acompañamiento y asesoria a los supervisores y a su equipo de apoyo en todo lo relacionado con el proceso de contratación, de conformidad con lo establedido en el manual de contratación y el manual de supervisión."/>
    <s v="1. Socializar de manera virtual las obligaciones contractuales de los operadores a los supervisores de los contratos."/>
    <s v="Correos electronico"/>
    <n v="2"/>
    <d v="2015-12-01T00:00:00"/>
    <d v="2016-09-30T00:00:00"/>
    <n v="43.4"/>
    <m/>
    <n v="0"/>
    <n v="0"/>
    <n v="0"/>
    <n v="43.4"/>
    <m/>
    <m/>
  </r>
  <r>
    <x v="357"/>
    <s v="GUAJIRA"/>
    <x v="20"/>
    <s v="Hallazgo N° 99. Continuación._x000a__x000a_- Oficios de Designación de Supervisores_x000a_Se evidenció que en el 91% de los contratos, los oficios de designación de supervisores son posteriores a las fechas de suscripción de las actas de inicio de los contratos. Es decir, se iniciaron los contratos y empezaron su ejecución sin tener designado supervisor para verificar el cumplimiento de las obligaciones contractuales._x000a__x000a_- Informes de cumplimiento de Obligaciones_x000a_Se observó que en el 35% de los contratos, los informes presentados por los contratistas son muy generales, no son descriptivos y se limitan a afirmar que cumplieron con las obligaciones contractuales en un porcentaje del 100%._x000a__x000a_(...)_x000a_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s v="Brindar acompañamiento y asesoria a los supervisores y a su equipo de apoyo en todo lo relacionado con el proceso de contratación, de conformidad con lo establedido en el manual de contratación y el manual de supervisión."/>
    <s v="2, Enviar oportunamente a los supervisores, la comunicación, donde son designados como supervisores."/>
    <s v="Oficio"/>
    <n v="4"/>
    <d v="2015-12-01T00:00:00"/>
    <d v="2016-09-30T00:00:00"/>
    <n v="43.4"/>
    <m/>
    <n v="0"/>
    <n v="0"/>
    <n v="0"/>
    <n v="43.4"/>
    <m/>
    <m/>
  </r>
  <r>
    <x v="358"/>
    <s v="GUAJIRA"/>
    <x v="20"/>
    <s v="Hallazgo N° 107. Hogares Comunitarios de Bienestar HCB (A). Guajira y Huila_x000a__x000a_• Guajira. Entrega de lineamientos_x000a_(...)_x000a_En los informes del mes de abril se evidenció que el ICBF entregó de manera tardía los documentos de consulta para que los operadores pudieran identificar a los niños o niñas con comportamientos riesgosos en pro socialidad, y estos fueran remitidos con su familia al centro zonal de su jurisdicción para el abordaje del profesional Psicosocial. La anterior situación generó incertidumbre en los operadores.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
    <m/>
    <s v="Sensiblizar a las EAS, para que consulten en la pagina del ICBF, la documentación de la estrategia comportamientos pro-sociales, que permita facilitar a las madres comunitarias la identificación de los comportamientos riesgosos de niñpos y niñas, y la ruta a seguir para su abordaje"/>
    <s v="1. Capacitar las EAS y madres comunitarias sobre comportamientos pro-sociales y ruta de atención. "/>
    <s v="Actas y listados de asistencia"/>
    <n v="4"/>
    <d v="2016-02-01T00:00:00"/>
    <d v="2016-03-30T00:00:00"/>
    <n v="8.3000000000000007"/>
    <m/>
    <n v="0"/>
    <n v="0"/>
    <n v="0"/>
    <n v="8.3000000000000007"/>
    <m/>
    <m/>
  </r>
  <r>
    <x v="358"/>
    <s v="GUAJIRA"/>
    <x v="20"/>
    <s v="Hallazgo N° 107. Hogares Comunitarios de Bienestar HCB (A). Guajira y Huila_x000a__x000a_• Guajira. Entrega de lineamientos_x000a_(...)_x000a_En los informes del mes de abril se evidenció que el ICBF entregó de manera tardía los documentos de consulta para que los operadores pudieran identificar a los niños o niñas con comportamientos riesgosos en pro socialidad, y estos fueran remitidos con su familia al centro zonal de su jurisdicción para el abordaje del profesional Psicosocial. La anterior situación generó incertidumbre en los operadores.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
    <m/>
    <s v="Sensiblizar a las EAS, para que consulten en la pagina del ICBF, la documentación de la estrategia comportamientos pro-sociales, que permita facilitar a las madres comunitarias la identificación de los comportamientos riesgosos de niñpos y niñas, y la ruta a seguir para su abordaje"/>
    <s v="2. Realizar capacitación  a las EAS, sobre la estrategia de comportamiento pro-sociales y entrega oportuna de los formatos de registro de información y remisión de niñas y niñas con comportamiento riesgoso."/>
    <s v="Actas y listados de asistencia"/>
    <n v="4"/>
    <d v="2016-02-01T00:00:00"/>
    <d v="2016-03-30T00:00:00"/>
    <n v="8.3000000000000007"/>
    <m/>
    <n v="0"/>
    <n v="0"/>
    <n v="0"/>
    <n v="8.3000000000000007"/>
    <m/>
    <m/>
  </r>
  <r>
    <x v="358"/>
    <s v="GUAJIRA"/>
    <x v="20"/>
    <s v="Hallazgo N° 107. Hogares Comunitarios de Bienestar HCB (A). Guajira y Huila_x000a__x000a_• Guajira. Entrega de lineamientos_x000a_(...)_x000a_En los informes del mes de abril se evidenció que el ICBF entregó de manera tardía los documentos de consulta para que los operadores pudieran identificar a los niños o niñas con comportamientos riesgosos en pro socialidad, y estos fueran remitidos con su familia al centro zonal de su jurisdicción para el abordaje del profesional Psicosocial. La anterior situación generó incertidumbre en los operadores.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
    <m/>
    <s v="Sensiblizar a las EAS, para que consulten en la pagina del ICBF, la documentación de la estrategia comportamientos pro-sociales, que permita facilitar a las madres comunitarias la identificación de los comportamientos riesgosos de niñpos y niñas, y la ruta a seguir para su abordaje"/>
    <s v="3, Solicitar por parte de las Coordinadoras de los Centros Zonales a las EAS, el listado de los niños y niñas con comportamiento riesgozo y sus familias a las EPS y/o Centro Zonal, para su abordaje."/>
    <s v="Listados trimestrales de niños y niñas con comportamiento riesgozo y sus familias a las EPS y/o Centro Zonal, para su abordaje"/>
    <n v="9"/>
    <d v="2016-01-01T00:00:00"/>
    <d v="2016-09-30T00:00:00"/>
    <n v="39"/>
    <m/>
    <n v="0"/>
    <n v="0"/>
    <n v="0"/>
    <n v="39"/>
    <m/>
    <m/>
  </r>
  <r>
    <x v="358"/>
    <s v="GUAJIRA"/>
    <x v="20"/>
    <s v="Hallazgo N° 107. Hogares Comunitarios de Bienestar HCB (A). Guajira y Huila_x000a__x000a_• Guajira. Entrega de lineamientos_x000a_(...)_x000a_En los informes del mes de abril se evidenció que el ICBF entregó de manera tardía los documentos de consulta para que los operadores pudieran identificar a los niños o niñas con comportamientos riesgosos en pro socialidad, y estos fueran remitidos con su familia al centro zonal de su jurisdicción para el abordaje del profesional Psicosocial. La anterior situación generó incertidumbre en los operadores.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
    <m/>
    <s v="Sensiblizar a las EAS, para que consulten en la pagina del ICBF, la documentación de la estrategia comportamientos pro-sociales, que permita facilitar a las madres comunitarias la identificación de los comportamientos riesgosos de niñpos y niñas, y la ruta a seguir para su abordaje"/>
    <s v="4, Capacitar a las EAS, sobre el componente ambiente educativo y protectores."/>
    <s v="Acta y listado de Asistencia"/>
    <n v="4"/>
    <d v="2016-02-01T00:00:00"/>
    <d v="2016-05-30T00:00:00"/>
    <n v="17"/>
    <m/>
    <n v="0"/>
    <n v="0"/>
    <n v="0"/>
    <n v="17"/>
    <m/>
    <m/>
  </r>
  <r>
    <x v="358"/>
    <s v="GUAJIRA"/>
    <x v="20"/>
    <s v="Hallazgo N° 107. Hogares Comunitarios de Bienestar HCB (A). Guajira y Huila_x000a__x000a_• Guajira. Entrega de lineamientos_x000a_(...)_x000a_En los informes del mes de abril se evidenció que el ICBF entregó de manera tardía los documentos de consulta para que los operadores pudieran identificar a los niños o niñas con comportamientos riesgosos en pro socialidad, y estos fueran remitidos con su familia al centro zonal de su jurisdicción para el abordaje del profesional Psicosocial. La anterior situación generó incertidumbre en los operadores.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
    <m/>
    <s v="Sensiblizar a las EAS, para que consulten en la pagina del ICBF, la documentación de la estrategia comportamientos pro-sociales, que permita facilitar a las madres comunitarias la identificación de los comportamientos riesgosos de niñpos y niñas, y la ruta a seguir para su abordaje"/>
    <s v="5, Verificar por parte de los Centros Zonales, que en  los HCB, no existan factores de riesgos que atente contra la integridad fisica de los niños y niñas."/>
    <s v="Actas de visitas trimestral"/>
    <n v="12"/>
    <d v="2016-01-02T00:00:00"/>
    <d v="2016-09-30T00:00:00"/>
    <n v="38.9"/>
    <m/>
    <n v="0"/>
    <n v="0"/>
    <n v="0"/>
    <n v="38.9"/>
    <m/>
    <m/>
  </r>
  <r>
    <x v="359"/>
    <s v="GUAJIRA"/>
    <x v="20"/>
    <s v="Hallazgo N° 137. Procesos de jurisdicción coactiva (A - D). Antioquia y Guajira _x000a__x000a_• Guajira. Coactiva_x000a_Notificaciones_x000a_Los artículo 568 y 826  del Estatuto Tributario y el Numeral 2.7 literal d del Manual de Cobro coactivo, disponen lo concerniente a la notificación por aviso del mandamiento de pago.  _x000a__x000a_Sin embargo, se evidenció en lo que respecta a las notificaciones de los mandamientos de pago, que solo hasta el día 10 de octubre de 2014, se suscribe Contrato 277, con el objeto de realizar la notificaciones por aviso de los mandamientos de pago de 30 procesos, de los cuales 17 correspondientes a las vigencias 2013 y los 13 restantes a la vigencia 2014. Dicho aviso fue publicado el día 5 de diciembre de 2014, fecha en la cual se entiende surtida la notificación de los procesos._x000a__x000a_En su respuesta la entidad indica que inició gestiones ante la Coordinación de la Oficina Jurídica, solicitando la respectiva contratación para la publicación desde el 23 de abril de 2014. "/>
    <s v="La anterior situación, denota falencias en los procesos de cobro coactivo, y por ende, de recaudo de sumas adeudadas a la entidad. Además, se evidencian debilidades en la supervisión de las actividades desarrolladas en el marco de cobro coactivo, que permitan detectar la mora de manera oportuna."/>
    <s v="Seguimiento al proceso por parte del area responsable de la ejecuion de los recursos del proceso"/>
    <s v="1, Elaborar las ordenes de ejecución restantes que se encuentran en coactiva"/>
    <s v="Autos de sustanciación"/>
    <n v="37"/>
    <d v="2015-10-15T00:00:00"/>
    <d v="2016-09-15T00:00:00"/>
    <n v="48"/>
    <m/>
    <n v="0"/>
    <n v="0"/>
    <n v="0"/>
    <n v="48"/>
    <m/>
    <m/>
  </r>
  <r>
    <x v="359"/>
    <s v="GUAJIRA"/>
    <x v="20"/>
    <s v="Hallazgo N° 137. Continuación._x000a__x000a_Impulso Procesal_x000a_El Estatuto Tributario en sus artículos 836 y 836-1 y el Manual de Cobro Coactivoen sus numerales 3.12 y 3.13, regulan lo concerniente a la orden de ejecución y a la liquidación del crédito y las costas, determinando la oportunidad procesal para efectuarlas._x000a__x000a_Analizado el Proceso de Jurisdicción Coactiva, se evidenció que durante la vigencia auditada, se tramitaron 165 Procesos Coactivos de los cuales 22 iniciaron en el 2014, y están todos notificados, y 9 finalizaron por pago total de la obligación. Del total de 165 expedientes tramitados, 45 procesos estaban pendientes de orden de ejecución y a 68 procesos no se les había efectuado la liquidación del crédito._x000a__x000a_En lo que respecta a la mora para efectuar las liquidaciones, la entidad argumenta en su respuesta que “(...)”._x000a__x000a_Una vez verificada la información allegada por la entidad, se pudo verificar que a corte 31 de diciembre de 2014, existían 68 procesos a los cuales no se les había elaborado la orden de ejecución, y 52 que tenían orden de ejecución elaborada y notificada, pero no se les había realizado la respectiva liquidación del crédito. _x000a__x000a_Adicionalmente, la entidad acreditó que los días 28 y 29 de mayo de 2015, realizó 30 liquidaciones de crédito y el día 28 de mayo de 2015, efectúo 9 órdenes de ejecución. (...)_x000a__x000a_Hallazgo administrativo con posible incidencia disciplinaria."/>
    <s v="Lo anterior evidencia mora en la gestión de cobro coactivo, lo que repercute en el recaudo efectuado. "/>
    <s v="Seguimiento al proceso por parte del area responsable de la ejecuion de los recursos del proceso"/>
    <s v="2. Elaborar autos ordenando el secuestro de bienes de los deudores parfiscales."/>
    <s v="Autos de sustanciación"/>
    <n v="25"/>
    <d v="2015-10-15T00:00:00"/>
    <d v="2016-09-30T00:00:00"/>
    <n v="50.1"/>
    <m/>
    <n v="0"/>
    <n v="0"/>
    <n v="0"/>
    <n v="50.1"/>
    <m/>
    <m/>
  </r>
  <r>
    <x v="359"/>
    <s v="GUAJIRA"/>
    <x v="20"/>
    <s v="Hallazgo N° 137. Continuación._x000a__x000a_Impulso Procesal_x000a_El Estatuto Tributario en sus artículos 836 y 836-1 y el Manual de Cobro Coactivoen sus numerales 3.12 y 3.13, regulan lo concerniente a la orden de ejecución y a la liquidación del crédito y las costas, determinando la oportunidad procesal para efectuarlas._x000a__x000a_Analizado el Proceso de Jurisdicción Coactiva, se evidenció que durante la vigencia auditada, se tramitaron 165 Procesos Coactivos de los cuales 22 iniciaron en el 2014, y están todos notificados, y 9 finalizaron por pago total de la obligación. Del total de 165 expedientes tramitados, 45 procesos estaban pendientes de orden de ejecución y a 68 procesos no se les había efectuado la liquidación del crédito._x000a__x000a_En lo que respecta a la mora para efectuar las liquidaciones, la entidad argumenta en su respuesta que “(...)”._x000a__x000a_Una vez verificada la información allegada por la entidad, se pudo verificar que a corte 31 de diciembre de 2014, existían 68 procesos a los cuales no se les había elaborado la orden de ejecución, y 52 que tenían orden de ejecución elaborada y notificada, pero no se les había realizado la respectiva liquidación del crédito. _x000a__x000a_Adicionalmente, la entidad acreditó que los días 28 y 29 de mayo de 2015, realizó 30 liquidaciones de crédito y el día 28 de mayo de 2015, efectúo 9 órdenes de ejecución. (...)_x000a__x000a_Hallazgo administrativo con posible incidencia disciplinaria."/>
    <m/>
    <s v="Seguimiento al proceso por parte del area responsable de la ejecuion de los recursos del proceso"/>
    <s v="3, Elaborar la totalidad de las liquidaciones de creditos"/>
    <s v="Liquidacion de creditos"/>
    <n v="37"/>
    <d v="2015-10-15T00:00:00"/>
    <d v="2016-09-30T00:00:00"/>
    <n v="50.1"/>
    <m/>
    <n v="0"/>
    <n v="0"/>
    <n v="0"/>
    <n v="50.1"/>
    <m/>
    <m/>
  </r>
  <r>
    <x v="360"/>
    <s v="GUAJIRA"/>
    <x v="20"/>
    <s v="Hallazgo N° 142. Actividad de apoderados (A - C. Secc. Judicatura). Guajira_x000a__x000a_(...)_x000a_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_x000a__x000a_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_x000a__x000a_La Entidad a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_x000a__x000a_Una vez comunicada la observación al ICBF, indica refriéndose a los desembargos:“(...)”.  _x000a__x000a_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
    <m/>
    <s v="Realizar las acciones preventivas, que  permitan evitar los embargos de las cuentas inembaragables del ICBF."/>
    <s v="1, Presentar por parte de la Coordinadora de jurídica, ante el comité estrategico Regional, la necesidad que se le asigne un profesional adicional  en derecho y de tiempo completo, para que asuma la representación judicial"/>
    <s v="Acta de Comité Regional"/>
    <n v="1"/>
    <d v="2015-11-15T00:00:00"/>
    <d v="2015-12-31T00:00:00"/>
    <n v="6.6"/>
    <m/>
    <n v="0"/>
    <n v="0"/>
    <n v="0"/>
    <n v="6.6"/>
    <m/>
    <m/>
  </r>
  <r>
    <x v="360"/>
    <s v="GUAJIRA"/>
    <x v="20"/>
    <s v="Hallazgo N° 142. Actividad de apoderados (A - C. Secc. Judicatura). Guajira_x000a__x000a_(...)_x000a_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_x000a__x000a_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_x000a__x000a_La Entidad a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_x000a__x000a_Una vez comunicada la observación al ICBF, indica refriéndose a los desembargos:“(...)”.  _x000a__x000a_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
    <m/>
    <s v="Realizar las acciones preventivas, que  permitan evitar los embargos de las cuentas inembaragables del ICBF."/>
    <s v="2, Socializar los conceptos de inembargabilidad emitido por la oficina asesora juridica de la Sede nacional, a las diferentes autoridades judiciales y entes de control."/>
    <s v="Oficio"/>
    <n v="1"/>
    <d v="2015-11-01T00:00:00"/>
    <d v="2105-12-31T00:00:00"/>
    <n v="4704.6000000000004"/>
    <m/>
    <n v="0"/>
    <n v="0"/>
    <n v="0"/>
    <n v="4704.6000000000004"/>
    <m/>
    <m/>
  </r>
  <r>
    <x v="361"/>
    <s v="GUAJIRA"/>
    <x v="20"/>
    <s v="Hallazgo N° 145. Conciliación judicial y extrajudicial (A). Guajira, Nariño y Tolima _x000a__x000a_• Guajira. Conciliación_x000a_(...)_x000a_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_x000a__x000a_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_x000a__x000a_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_x000a__x000a_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
    <m/>
    <s v="Asignar un funcionario del grupo juridico, que haga seguimiento ante la oficina asesora juridica de la Sede Nacional, a las actas de comité de defensa judicial y conciliación."/>
    <s v="1. Oficiar y comunicar al funcionario, la designación de hacer seguimiento a las actas de comité."/>
    <s v="Oficio"/>
    <n v="1"/>
    <d v="2015-10-15T00:00:00"/>
    <d v="2015-12-31T00:00:00"/>
    <n v="11"/>
    <m/>
    <n v="0"/>
    <n v="0"/>
    <n v="0"/>
    <n v="11"/>
    <m/>
    <m/>
  </r>
  <r>
    <x v="361"/>
    <s v="GUAJIRA"/>
    <x v="20"/>
    <s v="Hallazgo N° 145. Continuación._x000a__x000a_• Guajira. Comité de conciliación_x000a_(...)_x000a_Se detectó que en la vigencia 2014, se cancelaron un total de 17 procesos por un monto de $1.235.5 millones, originados en acciones ordinarias laborales, en las cuales el instituto respondió solidariamente, toda vez que un operador incumplió con las obligaciones laborales que tenía con el personal que prestaba el servicio en el marco de los contratos 157 y 158 del 24 de marzo de 2009, situación que no fue detectada en el proceso de supervisión y tampoco plasmada en las actas de liquidación de contratos en las cuales se indica en la consideración primera numeral 12 que “por parte del contratista NO quedaron obligaciones pendientes para ejecutar, en concordancia con la constancia expedida por el supervisor en el numeral 1 de las consideraciones”._x000a__x000a_Adicional a esto, en vigencia anteriores han sido canceladas condenas originadas en incumplimientos del ICBF, de los operadores o en fallas en la prestación de los servicios. A pesar de lo anterior durante la vigencia 2014, y a la fecha de esta auditoría, no se ha evaluado en comité de conciliación de la Regional Guajira._x000a__x000a_La entidad argumento en su respuesta que: Sólo hasta este año (para el 21 de mayo), tiene prevista la remisión de documentación para efectos Comité de Defensa Judicial y Conciliación fije posición motivada de iniciar o no la acción de repetición o en su defecto iniciar una acción ejecutiva en contra de la contratista."/>
    <m/>
    <s v="Cumplir con las directrices emitidas por la Sede Nacional, respecto a las acciones de repetición."/>
    <s v="2, Remitir a la sede Nacional los documentos soportes para que se inicie las acciones de repetición. "/>
    <s v="Acta"/>
    <n v="1"/>
    <d v="2015-10-30T00:00:00"/>
    <d v="2015-11-30T00:00:00"/>
    <n v="4.4000000000000004"/>
    <m/>
    <n v="0"/>
    <n v="0"/>
    <n v="0"/>
    <n v="4.4000000000000004"/>
    <m/>
    <m/>
  </r>
  <r>
    <x v="362"/>
    <s v="GUAJIRA"/>
    <x v="20"/>
    <s v="Hallazgo N° 148. Continuación._x000a__x000a_• Guajira_x000a_(...)_x000a_En el 85% de los expedientes contractuales, no se evidencia la existencia de oficios o memorando de designación de supervisor, y en el otro 15% de los contratos, los oficios de designación no tienen radicado ni recibido. La Entidad en su respuesta argumenta que en la Minuta de los Contratos se establecen los supervisores, situación que no es óbice para que se le comunique formalmente su designación como supervisor._x000a__x000a_- El día 15 de enero de 2014 se suscribió el Contrato de Aporte 081 de 2014, e inició ejecución el día 16 de enero de 2014. En el informe técnico del mes de junio presentado por el operador con respecto al Hogar comunitario Travesuras, se indica que &quot;(...)”._x000a__x000a_El día 18 de julio de 2014, se remite oficio por parte de la coordinadora del Centro Zonal a la Madre Comunitaria que atiende el referido hogar, remitiéndole un plan de mejoramiento y estableciéndole términos para el desarrollo de las acciones requeridas para subsanar la irregularidades detectadas. El día 29 de julio de 2014, se realiza seguimiento al plan de mejoramiento; el informe correspondiente indica que se mejoró la limpieza, se quitó el taller de motos, y se corrigió la manipulación de los alimentos._x000a__x000a_Se evidencianfalencias enla supervisión de este contrato, toda vez que durante más de 6 meses, fueron múltiples los incumplimientos de las obligaciones en este hogar, y las situaciones descritas colocaron en riesgo la seguridad de los niños; no obstante, solo hasta el mes de junio es reportada la situación por el operador, y por su parte, la supervisión del ICBF y la intervención para corregir las falencias presentadas inician sólo hasta el mes de julio de 2014 habiéndose iniciado la ejecución del contrato desde enero de 2014, lo que denota que el ICBF, en primer lugar, autorizó la prestación del servicio en condiciones inadecuadas, en segundo lugar, no evidenció de manera oportuna las situaciones y, mucho menos, tomó a tiempo los correctivos, poniendo en riesgo la seguridad de los niños y niñas durante varios meses de ejecución del contrato._x000a__x000a_En el informe del mes de mayo se indica al operador que“(...)”._x000a__x000a_A pesar de lo anterior, se reporta el 100% de atención de cupos contratados, lo cual resulta contradictorio, si se advierte que las coberturas fueron bajas en algunas unidades. Adicionalmente, se debe precisar que el ICBF en ninguna parte de la carpeta evidencia que hubiese detectado la situación referente a bajas coberturas en algunas Unidades de Servicio."/>
    <m/>
    <s v="1. Revisar en el manual de contratación, sobre en quien recae la responsabilidad de elaborar el oficio de designación del supervisor, y si existe un procedimiento para tal designación."/>
    <s v="1, solicitar a la Dirección de contratación, capacitación sobre supervisión y  su designación."/>
    <s v="Oficio"/>
    <n v="1"/>
    <d v="2015-10-15T00:00:00"/>
    <d v="2015-12-31T00:00:00"/>
    <n v="11"/>
    <m/>
    <n v="0"/>
    <n v="0"/>
    <n v="0"/>
    <n v="11"/>
    <m/>
    <m/>
  </r>
  <r>
    <x v="362"/>
    <s v="GUAJIRA"/>
    <x v="20"/>
    <s v="Hallazgo N° 148. Continuación._x000a__x000a_• Guajira_x000a_(...)_x000a_En el 85% de los expedientes contractuales, no se evidencia la existencia de oficios o memorando de designación de supervisor, y en el otro 15% de los contratos, los oficios de designación no tienen radicado ni recibido. La Entidad en su respuesta argumenta que en la Minuta de los Contratos se establecen los supervisores, situación que no es óbice para que se le comunique formalmente su designación como supervisor._x000a__x000a_- El día 15 de enero de 2014 se suscribió el Contrato de Aporte 081 de 2014, e inició ejecución el día 16 de enero de 2014. En el informe técnico del mes de junio presentado por el operador con respecto al Hogar comunitario Travesuras, se indica que &quot;(...)”._x000a__x000a_El día 18 de julio de 2014, se remite oficio por parte de la coordinadora del Centro Zonal a la Madre Comunitaria que atiende el referido hogar, remitiéndole un plan de mejoramiento y estableciéndole términos para el desarrollo de las acciones requeridas para subsanar la irregularidades detectadas. El día 29 de julio de 2014, se realiza seguimiento al plan de mejoramiento; el informe correspondiente indica que se mejoró la limpieza, se quitó el taller de motos, y se corrigió la manipulación de los alimentos._x000a__x000a_Se evidencianfalencias enla supervisión de este contrato, toda vez que durante más de 6 meses, fueron múltiples los incumplimientos de las obligaciones en este hogar, y las situaciones descritas colocaron en riesgo la seguridad de los niños; no obstante, solo hasta el mes de junio es reportada la situación por el operador, y por su parte, la supervisión del ICBF y la intervención para corregir las falencias presentadas inician sólo hasta el mes de julio de 2014 habiéndose iniciado la ejecución del contrato desde enero de 2014, lo que denota que el ICBF, en primer lugar, autorizó la prestación del servicio en condiciones inadecuadas, en segundo lugar, no evidenció de manera oportuna las situaciones y, mucho menos, tomó a tiempo los correctivos, poniendo en riesgo la seguridad de los niños y niñas durante varios meses de ejecución del contrato._x000a__x000a_En el informe del mes de mayo se indica al operador que“(...)”._x000a__x000a_A pesar de lo anterior, se reporta el 100% de atención de cupos contratados, lo cual resulta contradictorio, si se advierte que las coberturas fueron bajas en algunas unidades. Adicionalmente, se debe precisar que el ICBF en ninguna parte de la carpeta evidencia que hubiese detectado la situación referente a bajas coberturas en algunas Unidades de Servicio."/>
    <m/>
    <m/>
    <s v="2, Notificar al supervisor del contrato sobre su rol por parte de la oficina jurídica"/>
    <s v="Oficio"/>
    <n v="9"/>
    <d v="2016-01-01T00:00:00"/>
    <d v="2016-09-30T00:00:00"/>
    <n v="39"/>
    <m/>
    <n v="0"/>
    <n v="0"/>
    <n v="0"/>
    <n v="39"/>
    <m/>
    <m/>
  </r>
  <r>
    <x v="362"/>
    <s v="GUAJIRA"/>
    <x v="20"/>
    <s v="Hallazgo N° 148. Continuación._x000a__x000a_• Guajira_x000a_(...)_x000a_En el 85% de los expedientes contractuales, no se evidencia la existencia de oficios o memorando de designación de supervisor, y en el otro 15% de los contratos, los oficios de designación no tienen radicado ni recibido. La Entidad en su respuesta argumenta que en la Minuta de los Contratos se establecen los supervisores, situación que no es óbice para que se le comunique formalmente su designación como supervisor._x000a__x000a_- El día 15 de enero de 2014 se suscribió el Contrato de Aporte 081 de 2014, e inició ejecución el día 16 de enero de 2014. En el informe técnico del mes de junio presentado por el operador con respecto al Hogar comunitario Travesuras, se indica que &quot;(...)”._x000a__x000a_El día 18 de julio de 2014, se remite oficio por parte de la coordinadora del Centro Zonal a la Madre Comunitaria que atiende el referido hogar, remitiéndole un plan de mejoramiento y estableciéndole términos para el desarrollo de las acciones requeridas para subsanar la irregularidades detectadas. El día 29 de julio de 2014, se realiza seguimiento al plan de mejoramiento; el informe correspondiente indica que se mejoró la limpieza, se quitó el taller de motos, y se corrigió la manipulación de los alimentos._x000a__x000a_Se evidencianfalencias enla supervisión de este contrato, toda vez que durante más de 6 meses, fueron múltiples los incumplimientos de las obligaciones en este hogar, y las situaciones descritas colocaron en riesgo la seguridad de los niños; no obstante, solo hasta el mes de junio es reportada la situación por el operador, y por su parte, la supervisión del ICBF y la intervención para corregir las falencias presentadas inician sólo hasta el mes de julio de 2014 habiéndose iniciado la ejecución del contrato desde enero de 2014, lo que denota que el ICBF, en primer lugar, autorizó la prestación del servicio en condiciones inadecuadas, en segundo lugar, no evidenció de manera oportuna las situaciones y, mucho menos, tomó a tiempo los correctivos, poniendo en riesgo la seguridad de los niños y niñas durante varios meses de ejecución del contrato._x000a__x000a_En el informe del mes de mayo se indica al operador que“(...)”._x000a__x000a_A pesar de lo anterior, se reporta el 100% de atención de cupos contratados, lo cual resulta contradictorio, si se advierte que las coberturas fueron bajas en algunas unidades. Adicionalmente, se debe precisar que el ICBF en ninguna parte de la carpeta evidencia que hubiese detectado la situación referente a bajas coberturas en algunas Unidades de Servicio."/>
    <m/>
    <s v="2. Realizar seguimiento a la unidad de servicio &quot;mis travesuras&quot;, teniendo en cuenta los lineamientos del programa."/>
    <s v="1, Realizar bimensualmente supervisión a la unidad de servicio &quot;mis travesuras&quot;, para verificar la cobertura atendida en el mes.                                                                                                          "/>
    <s v="Acta de supervisión"/>
    <n v="6"/>
    <d v="2015-10-01T00:00:00"/>
    <d v="2016-09-10T00:00:00"/>
    <n v="49.3"/>
    <m/>
    <n v="0"/>
    <n v="0"/>
    <n v="0"/>
    <n v="49.3"/>
    <m/>
    <m/>
  </r>
  <r>
    <x v="362"/>
    <s v="GUAJIRA"/>
    <x v="20"/>
    <s v="Hallazgo N° 148. Continuación._x000a__x000a_• Guajira_x000a_(...)_x000a_En el 85% de los expedientes contractuales, no se evidencia la existencia de oficios o memorando de designación de supervisor, y en el otro 15% de los contratos, los oficios de designación no tienen radicado ni recibido. La Entidad en su respuesta argumenta que en la Minuta de los Contratos se establecen los supervisores, situación que no es óbice para que se le comunique formalmente su designación como supervisor._x000a__x000a_- El día 15 de enero de 2014 se suscribió el Contrato de Aporte 081 de 2014, e inició ejecución el día 16 de enero de 2014. En el informe técnico del mes de junio presentado por el operador con respecto al Hogar comunitario Travesuras, se indica que &quot;(...)”._x000a__x000a_El día 18 de julio de 2014, se remite oficio por parte de la coordinadora del Centro Zonal a la Madre Comunitaria que atiende el referido hogar, remitiéndole un plan de mejoramiento y estableciéndole términos para el desarrollo de las acciones requeridas para subsanar la irregularidades detectadas. El día 29 de julio de 2014, se realiza seguimiento al plan de mejoramiento; el informe correspondiente indica que se mejoró la limpieza, se quitó el taller de motos, y se corrigió la manipulación de los alimentos._x000a__x000a_Se evidencianfalencias enla supervisión de este contrato, toda vez que durante más de 6 meses, fueron múltiples los incumplimientos de las obligaciones en este hogar, y las situaciones descritas colocaron en riesgo la seguridad de los niños; no obstante, solo hasta el mes de junio es reportada la situación por el operador, y por su parte, la supervisión del ICBF y la intervención para corregir las falencias presentadas inician sólo hasta el mes de julio de 2014 habiéndose iniciado la ejecución del contrato desde enero de 2014, lo que denota que el ICBF, en primer lugar, autorizó la prestación del servicio en condiciones inadecuadas, en segundo lugar, no evidenció de manera oportuna las situaciones y, mucho menos, tomó a tiempo los correctivos, poniendo en riesgo la seguridad de los niños y niñas durante varios meses de ejecución del contrato._x000a__x000a_En el informe del mes de mayo se indica al operador que“(...)”._x000a__x000a_A pesar de lo anterior, se reporta el 100% de atención de cupos contratados, lo cual resulta contradictorio, si se advierte que las coberturas fueron bajas en algunas unidades. Adicionalmente, se debe precisar que el ICBF en ninguna parte de la carpeta evidencia que hubiese detectado la situación referente a bajas coberturas en algunas Unidades de Servicio."/>
    <m/>
    <s v="Realizar seguimiento a la unidad de servicio &quot;mis travesuras&quot;, teniendo en cuenta los lineamientos del programa."/>
    <s v="2, verificar bimensualmente el componente de ambientes educativosy protectores."/>
    <s v="Actas de supervisión"/>
    <n v="6"/>
    <d v="2015-10-01T00:00:00"/>
    <d v="2016-09-10T00:00:00"/>
    <n v="49.3"/>
    <m/>
    <n v="0"/>
    <n v="0"/>
    <n v="0"/>
    <n v="49.3"/>
    <m/>
    <m/>
  </r>
  <r>
    <x v="362"/>
    <s v="GUAJIRA"/>
    <x v="20"/>
    <s v="Hallazgo N° 148. Continuación._x000a__x000a_En el informe del mes de diciembre del contrato de aporte N°75 de 2014 se reportan 190 casos de desnutrición, 8 con aguda, 88 crónica, 1 con global. En la respuesta de la Entidad, se aclara que el número de 190 niños con malnutrición por déficit y/o exceso, corresponde al número total de niños con malnutrición que se caracterizaron al iniciar el servicio, y no al número total con que se finaliza la vigencia; señalan, además, que si se realiza un análisis comparativo entre la primera y cuarta toma, se evidencia reducción del número de casos de niños y niñas con desnutrición del 50%, al igual que la prevalencia de sobrepeso y obesidad, logrando reducir en un 75 % los casos de sobrepeso. _x000a__x000a_Se indica en los comentarios de ejecución que se orientó al padre usuario sobre la importancia de llevar a los niños por consulta externa a su EPS, para que medicina general los remita a una atención más especializada, e indique las causas de su estado de malnutrición; además, se orienta nutricionalmente para que el padre tenga conocimiento del balance de alimentos en cantidad y en calidad, de acuerdo a la edad de sus hijos. _x000a__x000a_Sin embargo, en lo que respecta al 50% de los niños en los cuales persistió la desnutrición, incluso al final del programa, no se evidencian en la carpetas acciones concretas por parte del ICBF para lograr la recuperación nutricional de estos niños, ni su inclusión en otros programas. "/>
    <m/>
    <s v="1. Seguimiento y revisión a los datos aportados en el  aplicativo cuentame de los beneficiarios de primera infancia del Centro Zonal Riohacha 1,"/>
    <s v="1, Revisar,  consolidar y realizar seguimiento en campo a los planesde   intervención remitidos por las EAS."/>
    <s v="Plan de intervención trimestral"/>
    <n v="3"/>
    <d v="2015-12-30T00:00:00"/>
    <d v="2016-07-30T00:00:00"/>
    <n v="30.4"/>
    <m/>
    <n v="0"/>
    <n v="0"/>
    <n v="0"/>
    <n v="30.4"/>
    <m/>
    <m/>
  </r>
  <r>
    <x v="362"/>
    <s v="GUAJIRA"/>
    <x v="20"/>
    <s v="Hallazgo N° 148. Continuación._x000a__x000a_• Guajira_x000a_(...)_x000a_Las Carpetas de los Contratos N°. 81, 82, 83, 85, 87, 98 y 103 de 2014, lo cuales representan el 30% de la muestra, no tienen ninguna evidencia de supervisión por parte del ICBF, además del acta de inicio, que acredite que se efectuó supervisión a los contratos._x000a__x000a_En las carpetas de los contratos N°. 103 y 87 de 2014, que representan el 10% de la muestra, no hay ningún informe, ni del ICBF, ni del Operador; la información contractual solo llega hasta la aprobación de las pólizas._x000a__x000a_En los contratos correspondientes a la muestra es decir 74, 75, 77, 81 al 92, 95, 98, 100, 103, 105, 106 y 108 de 2014, la información presentada por el operador está incompleta, toda vez que no se allegan todos los formatos que establecen los lineamientos para el programa y tampoco se reporta la información de todos los meses en que se prestó el servicio."/>
    <m/>
    <s v="Retroalimentación por parte de los supervisores de los contratos a los operadores de los programas de primera infancis de los Centros Zonales de Riohacha, Maicao, Manaure y Fonseca, sobre la presentación de informes técnicos, administrativos y financieros, de acuerdo a los lineamientos contractuales vigentes."/>
    <s v="1. Brindar asistencias técnicas a los operadores de los programas de primera infancia de los Centros Zonales de Riohacha, Maicao, Manaure y Fonseca, sobre la presentación de informes técnicos, administrativos y financieros, de acuerdo a los lineamientos contractuales vigentes."/>
    <s v="Actas y listados d asistencia"/>
    <n v="2"/>
    <d v="2016-01-01T00:00:00"/>
    <d v="2016-06-30T00:00:00"/>
    <n v="25.9"/>
    <m/>
    <n v="0"/>
    <n v="0"/>
    <n v="0"/>
    <n v="25.9"/>
    <m/>
    <m/>
  </r>
  <r>
    <x v="362"/>
    <s v="GUAJIRA"/>
    <x v="20"/>
    <s v="Hallazgo N° 148. Continuación._x000a__x000a_• Guajira_x000a_(...)_x000a_Las Carpetas de los Contratos N°. 81, 82, 83, 85, 87, 98 y 103 de 2014, lo cuales representan el 30% de la muestra, no tienen ninguna evidencia de supervisión por parte del ICBF, además del acta de inicio, que acredite que se efectuó supervisión a los contratos._x000a__x000a_En las carpetas de los contratos N°. 103 y 87 de 2014, que representan el 10% de la muestra, no hay ningún informe, ni del ICBF, ni del Operador; la información contractual solo llega hasta la aprobación de las pólizas._x000a__x000a_En los contratos correspondientes a la muestra es decir 74, 75, 77, 81 al 92, 95, 98, 100, 103, 105, 106 y 108 de 2014, la información presentada por el operador está incompleta, toda vez que no se allegan todos los formatos que establecen los lineamientos para el programa y tampoco se reporta la información de todos los meses en que se prestó el servicio."/>
    <m/>
    <s v="Retroalimentación por parte de los supervisores de los contratos a los operadores de los programas de primera infancis de los Centros Zonales de Riohacha, Maicao, Manaure y Fonseca, sobre la presentación de informes técnicos, administrativos y financieros, de acuerdo a los lineamientos contractuales vigentes."/>
    <s v="2, Enviar mensualmentepor parte de los supervisores de los contratos, en medio fisico, a la oficina de jurídica, los informes técnicios, financieros y de supervision."/>
    <s v="Oficios "/>
    <n v="10"/>
    <d v="2015-12-15T00:00:00"/>
    <d v="2016-09-30T00:00:00"/>
    <n v="41.4"/>
    <m/>
    <n v="0"/>
    <n v="0"/>
    <n v="0"/>
    <n v="41.4"/>
    <m/>
    <m/>
  </r>
  <r>
    <x v="362"/>
    <s v="GUAJIRA"/>
    <x v="20"/>
    <s v="Hallazgo N° 148. Continuación._x000a__x000a_Guajira_x000a_(...)_x000a_Solo en el 3.3% de los contratos revisados se encuentran completos los informes presentados por los operadores, haciendo la salvedad que no comprenden todos los meses correspondientes a la vigencia._x000a_En el 40% de los contratos, no se tiene ningún registro de supervisión. _x000a_El 26% de las carpetas, no contiene informes presentados por el operador._x000a_En el 20% de las carpetas solo está el acta de inicio._x000a__x000a_La minuta contractual en su cláusula Sexta del Contrato de Aporte 183 de 2014, referente a las obligaciones específicas del contratista, indica en el numeral 1.7, señala: “(...)”._x000a__x000a_El supervisor del contrato, en las constancias de cumplimiento de sus obligaciones contractuales indica, incluso para el mes de junio, que el operador cumplió de manera parcial la obligación anteriormente descrita. A pesar de lo anterior, no se observa gestión alguna por parte de la entidad conminando al contratista para que cumpla cabalmente con el cumplimiento de la referida obligación. _x000a__x000a_La cláusula quinta del contrato de Aporte 232 de 2014,indica las obligaciones generales del contratista en su numeral 2.2.5, el cual señala:&quot;(...)&quot;_x000a__x000a_Verificados los formatos de acciones desarrolladas por el operador, se observa que existen apartes que no fueron diligenciados. De igual forma, no se diligencia por el operador la descripción cualitativa del diagnóstico nutricional, ni las actividades desarrolladas para promover la salud y nutrición de los niños y las niñas atendidas, ni los casos de maltrato reportados. "/>
    <m/>
    <s v="Reportar a la oficina de juridica,las actas de revisión de los informes  tecnicos y financieros presentados por los operadores a los Centros Zonales de Riohacha 1, Manaure, Fonseca y Maicao, de los programas dispuestos en los contratos de aportes."/>
    <s v="1, Recepción mensual por parte del profesional de apoyo y /o del referente las actas de revisión de los informes  tecnicos y financieros presentados por los operadores de los Centros Zonales de Riohacha 1, Fonseca, Maicao y Manaure                                                         "/>
    <s v="Actas e informes"/>
    <n v="11"/>
    <d v="2015-10-01T00:00:00"/>
    <d v="2016-09-30T00:00:00"/>
    <n v="52.1"/>
    <m/>
    <n v="0"/>
    <n v="0"/>
    <n v="0"/>
    <n v="52.1"/>
    <m/>
    <m/>
  </r>
  <r>
    <x v="362"/>
    <s v="GUAJIRA"/>
    <x v="20"/>
    <s v="Hallazgo N° 148. Continuación._x000a__x000a_Guajira_x000a_(...)_x000a_Solo en el 3.3% de los contratos revisados se encuentran completos los informes presentados por los operadores, haciendo la salvedad que no comprenden todos los meses correspondientes a la vigencia._x000a_En el 40% de los contratos, no se tiene ningún registro de supervisión. _x000a_El 26% de las carpetas, no contiene informes presentados por el operador._x000a_En el 20% de las carpetas solo está el acta de inicio._x000a__x000a_La minuta contractual en su cláusula Sexta del Contrato de Aporte 183 de 2014, referente a las obligaciones específicas del contratista, indica en el numeral 1.7, señala: “(...)”._x000a__x000a_El supervisor del contrato, en las constancias de cumplimiento de sus obligaciones contractuales indica, incluso para el mes de junio, que el operador cumplió de manera parcial la obligación anteriormente descrita. A pesar de lo anterior, no se observa gestión alguna por parte de la entidad conminando al contratista para que cumpla cabalmente con el cumplimiento de la referida obligación. _x000a__x000a_La cláusula quinta del contrato de Aporte 232 de 2014,indica las obligaciones generales del contratista en su numeral 2.2.5, el cual señala:&quot;(...)&quot;_x000a__x000a_Verificados los formatos de acciones desarrolladas por el operador, se observa que existen apartes que no fueron diligenciados. De igual forma, no se diligencia por el operador la descripción cualitativa del diagnóstico nutricional, ni las actividades desarrolladas para promover la salud y nutrición de los niños y las niñas atendidas, ni los casos de maltrato reportados. "/>
    <m/>
    <s v="Reportar a la oficina de juridica,las actas de revisión de los informes  tecnicos y financieros presentados por los operadores a los Centros Zonales de Riohacha 1, Manaure, Fonseca y Maicao, de los programas dispuestos en los contratos de aportes."/>
    <s v="2) Envio mensual de las actas de revisión de los informes  tecnicos y financieros presentados por los operadores la oficina de juridia por parte de coordinador de los Centros Zonales de Riohacha 1, Fonseca, Maicao y Manaure   "/>
    <s v="Actas e informes"/>
    <n v="11"/>
    <d v="2015-10-01T00:00:00"/>
    <d v="2016-09-30T00:00:00"/>
    <n v="52.1"/>
    <m/>
    <n v="0"/>
    <n v="0"/>
    <n v="0"/>
    <n v="52.1"/>
    <m/>
    <m/>
  </r>
  <r>
    <x v="362"/>
    <s v="GUAJIRA"/>
    <x v="20"/>
    <s v="Hallazgo N° 148. Continuación._x000a__x000a_Guajira_x000a_(...)_x000a_Solo en el 3.3% de los contratos revisados se encuentran completos los informes presentados por los operadores, haciendo la salvedad que no comprenden todos los meses correspondientes a la vigencia._x000a_En el 40% de los contratos, no se tiene ningún registro de supervisión. _x000a_El 26% de las carpetas, no contiene informes presentados por el operador._x000a_En el 20% de las carpetas solo está el acta de inicio._x000a__x000a_La minuta contractual en su cláusula Sexta del Contrato de Aporte 183 de 2014, referente a las obligaciones específicas del contratista, indica en el numeral 1.7, señala: “(...)”._x000a__x000a_El supervisor del contrato, en las constancias de cumplimiento de sus obligaciones contractuales indica, incluso para el mes de junio, que el operador cumplió de manera parcial la obligación anteriormente descrita. A pesar de lo anterior, no se observa gestión alguna por parte de la entidad conminando al contratista para que cumpla cabalmente con el cumplimiento de la referida obligación. _x000a__x000a_La cláusula quinta del contrato de Aporte 232 de 2014,indica las obligaciones generales del contratista en su numeral 2.2.5, el cual señala:&quot;(...)&quot;_x000a__x000a_Verificados los formatos de acciones desarrolladas por el operador, se observa que existen apartes que no fueron diligenciados. De igual forma, no se diligencia por el operador la descripción cualitativa del diagnóstico nutricional, ni las actividades desarrolladas para promover la salud y nutrición de los niños y las niñas atendidas, ni los casos de maltrato reportados. "/>
    <m/>
    <s v="Reportar a la oficina de juridica,las actas de revisión de los informes  tecnicos y financieros presentados por los operadores a los Centros Zonales de Riohacha 1, Manaure, Fonseca y Maicao, de los programas dispuestos en los contratos de aportes."/>
    <s v="3, Solicitar a los operadores, el cumplimiento cabal de las obligaciones contratctuales dentro de los plazos estipulados en la minuta contractual."/>
    <s v="Oficio"/>
    <n v="4"/>
    <d v="2015-12-15T00:00:00"/>
    <d v="2016-09-30T00:00:00"/>
    <n v="41.4"/>
    <m/>
    <n v="0"/>
    <n v="0"/>
    <n v="0"/>
    <n v="41.4"/>
    <m/>
    <m/>
  </r>
  <r>
    <x v="362"/>
    <s v="GUAJIRA"/>
    <x v="20"/>
    <s v="Hallazgo N° 148. Continuación._x000a__x000a_Guajira_x000a_(...)_x000a_Solo en el 3.3% de los contratos revisados se encuentran completos los informes presentados por los operadores, haciendo la salvedad que no comprenden todos los meses correspondientes a la vigencia._x000a_En el 40% de los contratos, no se tiene ningún registro de supervisión. _x000a_El 26% de las carpetas, no contiene informes presentados por el operador._x000a_En el 20% de las carpetas solo está el acta de inicio._x000a__x000a_La minuta contractual en su cláusula Sexta del Contrato de Aporte 183 de 2014, referente a las obligaciones específicas del contratista, indica en el numeral 1.7, señala: “(...)”._x000a__x000a_El supervisor del contrato, en las constancias de cumplimiento de sus obligaciones contractuales indica, incluso para el mes de junio, que el operador cumplió de manera parcial la obligación anteriormente descrita. A pesar de lo anterior, no se observa gestión alguna por parte de la entidad conminando al contratista para que cumpla cabalmente con el cumplimiento de la referida obligación. _x000a__x000a_La cláusula quinta del contrato de Aporte 232 de 2014,indica las obligaciones generales del contratista en su numeral 2.2.5, el cual señala:&quot;(...)&quot;_x000a__x000a_Verificados los formatos de acciones desarrolladas por el operador, se observa que existen apartes que no fueron diligenciados. De igual forma, no se diligencia por el operador la descripción cualitativa del diagnóstico nutricional, ni las actividades desarrolladas para promover la salud y nutrición de los niños y las niñas atendidas, ni los casos de maltrato reportados. "/>
    <m/>
    <s v="Verificar por parte del colaborador delegado por el supervisor del contrato, el informe de seguimiento nutricional reportado por el operador del servicio. En el Centro Zonal de Manaure."/>
    <s v="1, Requerir al operador de servicio , un informe trimestral  cualitativo y cuantitativo de los resultados de los seguimiento nutricional, y las  acciones a seguir de con los niños y niñas que presentan problemas de mal Nutricion en el Centro Zonal de Manaure."/>
    <s v="oficio"/>
    <n v="32"/>
    <d v="2016-02-28T00:00:00"/>
    <d v="2016-09-30T00:00:00"/>
    <n v="30.7"/>
    <m/>
    <n v="0"/>
    <n v="0"/>
    <n v="0"/>
    <n v="30.7"/>
    <m/>
    <m/>
  </r>
  <r>
    <x v="362"/>
    <s v="GUAJIRA"/>
    <x v="20"/>
    <s v="Hallazgo N° 148. Continuación._x000a__x000a_Guajira_x000a_(...)_x000a_Solo en el 3.3% de los contratos revisados se encuentran completos los informes presentados por los operadores, haciendo la salvedad que no comprenden todos los meses correspondientes a la vigencia._x000a_En el 40% de los contratos, no se tiene ningún registro de supervisión. _x000a_El 26% de las carpetas, no contiene informes presentados por el operador._x000a_En el 20% de las carpetas solo está el acta de inicio._x000a__x000a_La minuta contractual en su cláusula Sexta del Contrato de Aporte 183 de 2014, referente a las obligaciones específicas del contratista, indica en el numeral 1.7, señala: “(...)”._x000a__x000a_El supervisor del contrato, en las constancias de cumplimiento de sus obligaciones contractuales indica, incluso para el mes de junio, que el operador cumplió de manera parcial la obligación anteriormente descrita. A pesar de lo anterior, no se observa gestión alguna por parte de la entidad conminando al contratista para que cumpla cabalmente con el cumplimiento de la referida obligación. _x000a__x000a_La cláusula quinta del contrato de Aporte 232 de 2014,indica las obligaciones generales del contratista en su numeral 2.2.5, el cual señala:&quot;(...)&quot;_x000a__x000a_Verificados los formatos de acciones desarrolladas por el operador, se observa que existen apartes que no fueron diligenciados. De igual forma, no se diligencia por el operador la descripción cualitativa del diagnóstico nutricional, ni las actividades desarrolladas para promover la salud y nutrición de los niños y las niñas atendidas, ni los casos de maltrato reportados. "/>
    <m/>
    <s v="Verificar  el informe de seguimiento nutricional reportado por el operador del servicio. En el Centro Zonal de Manaure."/>
    <s v="2, Realizar visitas a las unidades de servicio ."/>
    <s v="Acta de visita"/>
    <n v="3"/>
    <d v="2016-02-28T00:00:00"/>
    <d v="2016-09-30T00:00:00"/>
    <n v="30.7"/>
    <m/>
    <n v="0"/>
    <n v="0"/>
    <n v="0"/>
    <n v="30.7"/>
    <m/>
    <m/>
  </r>
  <r>
    <x v="362"/>
    <s v="GUAJIRA"/>
    <x v="20"/>
    <s v="Hallazgo N° 148. Continuación._x000a__x000a_Derivado del Contrato de Aporte 233 de 2014 se evidenció en los informes generales de acciones desarrolladas por el operador se manifiesta que fueron detectados 25 niños con desnutrición aguda, 669 con desnutrición crónica, 127 con desnutrición global, 347 con sobrepeso, 178 con obesidad. En cuanto a las actividades desarrolladas para promover la salud y nutrición de los niños y niñas atendidos, se indica que las familias fueron visitadas por la nutricionista; las capacitaciones estuvieron encaminadas a la guía alimentaria, nutrición de niños y niñas. Se evidenció que del total de niños detectados con desnutrición, el operador remite al ICBF mediante oficio del 14 de abril de 2014 un listado de 16 niños con desnutrición aguda severa y con desnutrición aguda._x000a__x000a_En lo que respecta a los demás casos, no se evidencia que los hayan reportado al ICBF para que estos niños fueran ubicados en un programa que permita su recuperación nutricional. _x000a__x000a_El operador informa del cierre de una unidad de atención en su informe de evaluación de gestión de primera infancia del 31 de julio de 2014; con la respuesta la entidad allega acta del 30 de julio de 2014, en donde consta que el líder de la comunidad Cachaca 1 Sector Playa solicitó rotundamente el retiro del programa CDI Modalidad Familiar, el cual estaba beneficiando a 240 niños y niñas y madres gestantes; además, se indica en el acta que el líder comenta que tiene otra oferta, por lo cual requieren que desmantelen el programa. Se señala que el operador accede a la petición, pero no se indica ninguna gestión del ICBF mediante la cual, antes de autorizar el cierre de la Unidad de Servicio, se constatara que efectivamente esos niños y mujeres gestantes iban a quedar cubiertos por otro programa. Se precisa que se procedió a realizar el cambio de unidad por una que se encuentra ubicada en el barrio 31 de octubre de esta ciudad, con la finalidad de garantizar la prestación del servicio a la población más vulnerable."/>
    <m/>
    <s v="Realizar cruces e identificar en las bases de datos de  posible población  a ser atendida en programas con disponibilidad de coberturas del Centro Zonal de Riohacha 1"/>
    <s v="Recepcionar y depurar trimestralmente las bases de datos e inclusión de solicitudes en el SIM y dar respuesta a solicitudes."/>
    <s v="Base de datos depurardas"/>
    <n v="4"/>
    <d v="2015-11-01T00:00:00"/>
    <d v="2016-09-30T00:00:00"/>
    <n v="47.7"/>
    <m/>
    <n v="0"/>
    <n v="0"/>
    <n v="0"/>
    <n v="47.7"/>
    <m/>
    <m/>
  </r>
  <r>
    <x v="362"/>
    <s v="GUAJIRA"/>
    <x v="20"/>
    <s v="Hallazgo N° 148. Continuación._x000a__x000a_De igual forma, se indica dentro de las debilidades la baja cobertura en algunos puntos de atención, situación que persiste hasta finalizar el programa, según informe presentado por el operador el 29 de noviembre de 2014. Sin embargo, se reporta la atención de los 2500 usuarios del programa. El operador argumenta que no se trata que no se atiendan los cupos, sino que los niños correspondientes a la modalidad familiar no asisten el día programado, pero son atendidos otro día._x000a__x000a_En la carpeta no se observan actas de visita de asistencia técnica, ni de verificación de cumplimientos de estándares por la Entidad, que permitieran detectar al ICBF la situación expresada por el operador."/>
    <m/>
    <s v="Realizar las asistencias tecnicas y la verificadion de cumplimiento de estandares de manera oportuna."/>
    <s v="1.Socializacion del nuevo esquema de supervisión y/o estandares de calidad de la modalidad familiar, establecido por la Dirección de primera infancia a nivel nacional."/>
    <s v="Actas y listados de asistencias"/>
    <n v="4"/>
    <d v="2016-02-01T00:00:00"/>
    <d v="2016-04-04T00:00:00"/>
    <n v="9"/>
    <m/>
    <n v="0"/>
    <n v="0"/>
    <n v="0"/>
    <n v="9"/>
    <m/>
    <m/>
  </r>
  <r>
    <x v="362"/>
    <s v="GUAJIRA"/>
    <x v="20"/>
    <s v="Hallazgo N° 148. Continuación._x000a__x000a_De igual forma, se indica dentro de las debilidades la baja cobertura en algunos puntos de atención, situación que persiste hasta finalizar el programa, según informe presentado por el operador el 29 de noviembre de 2014. Sin embargo, se reporta la atención de los 2500 usuarios del programa. El operador argumenta que no se trata que no se atiendan los cupos, sino que los niños correspondientes a la modalidad familiar no asisten el día programado, pero son atendidos otro día._x000a__x000a_En la carpeta no se observan actas de visita de asistencia técnica, ni de verificación de cumplimientos de estándares por la Entidad, que permitieran detectar al ICBF la situación expresada por el operador."/>
    <m/>
    <s v="Realizar las asistencias tecnicas y la verificadion de cumplimiento de estandares de manera oportuna."/>
    <s v="2, Verificar de manera aleatoria, el cumplimiento por parte de los centros zonales, el cumplimiento de los estandares de calidad a los CDI- modalidad familiar."/>
    <s v="Actas de visitas "/>
    <n v="12"/>
    <d v="2016-01-01T00:00:00"/>
    <d v="2016-09-30T00:00:00"/>
    <n v="39"/>
    <m/>
    <n v="0"/>
    <n v="0"/>
    <n v="0"/>
    <n v="39"/>
    <m/>
    <m/>
  </r>
  <r>
    <x v="362"/>
    <s v="GUAJIRA"/>
    <x v="20"/>
    <s v="Hallazgo N° 148. Continuación._x000a__x000a_• Guajira_x000a_(...)_x000a_Solo en el 3.3% de los contratos revisados se encuentran completos los informes presentados por los operadores, haciendo la salvedad que tampoco comprenden todos los meses correspondientes a la vigencia.  _x000a__x000a_En el 20% de los contratos, los informes presentan falencias, no son descriptivos, son generales, dejan espacios de los formatos sin diligenciar._x000a__x000a_La Entidad argumenta en su respuesta que se está implementando un nuevo sistema de supervisión de los contratos que opera a partir de este año; independientemente de la fecha de suscripción de los contratos, y a la fecha de revisión de los mismos, no había evidencia alguna en las carpetas de los resultados de la implementación de este siste"/>
    <m/>
    <s v="Garantizar el cumplimiento del cronograma de supervision de acuerdo al muestreo de unidades enviado por la direccion de primera infancia"/>
    <s v="1, Realizar  visitas programadas a la operación de las unidades de servicio."/>
    <s v="Formatos de supervision"/>
    <n v="20"/>
    <d v="2015-02-01T00:00:00"/>
    <d v="2015-06-30T00:00:00"/>
    <n v="21.3"/>
    <m/>
    <n v="0"/>
    <n v="0"/>
    <n v="0"/>
    <n v="21.3"/>
    <m/>
    <m/>
  </r>
  <r>
    <x v="363"/>
    <s v="GUAJIRA"/>
    <x v="20"/>
    <s v="Hallazgo N° 173. Inmuebles pendientes de legalizar (A). Antioquia, Cundinamarca, Guajira, Guaviare, Quindío, Santander y Tolima_x000a__x000a_• Guajira _x000a_(...)_x000a_El Instituto Colombiano de Bienestar Familiar, con base en la escritura pública Nº 743 del 16 de noviembre de 1981 tiene registrado contablemente en el Balance General a diciembre 31 de 2014 un terreno ubicado en la calle 22 Nº5B-10 de la ciudad de Riohacha por $489.000; en dicho balance no se registra el valor del Edificio construido en dicho terreno, el que según avalúo técnico Nº 1167 del 26 de noviembre de 2007, realizado por la Inmobiliaria Ingeniarco Ltda. calcula el valor de la edificación en $55.902.000. En la escritura pública que soporta la titularidad del bien no aparece la declaración de construcción del edificio, ya que no se ha realizado el trámite de legalización del bien._x000a__x000a_Esto genera una subestimación en el saldo que presenta el Balance General a 31 de diciembre de 2014 en la subcuenta 164027 Edificaciones Pendientes por Legalizar $55.902.000, con efecto en la subcuenta 325530 Bienes pendientes de legalizar de una Subestimación por el mismo valor. "/>
    <m/>
    <s v=" Realizar las accuiones pertinentes tendientes a obtener la escritura publica de la legalización de construcción del bien inmueble."/>
    <s v="1, tramitar ante el nivel nacional el poder que autorize al representante legal del ICBF-Guajra, para la firma de la escritura."/>
    <s v="Poder"/>
    <n v="1"/>
    <d v="2015-11-01T00:00:00"/>
    <d v="2015-12-31T00:00:00"/>
    <n v="8.6"/>
    <m/>
    <n v="0"/>
    <n v="0"/>
    <n v="0"/>
    <n v="8.6"/>
    <m/>
    <m/>
  </r>
  <r>
    <x v="363"/>
    <s v="GUAJIRA"/>
    <x v="20"/>
    <s v="Hallazgo N° 173. Inmuebles pendientes de legalizar (A). Antioquia, Cundinamarca, Guajira, Guaviare, Quindío, Santander y Tolima_x000a__x000a_• Guajira _x000a_(...)_x000a_El Instituto Colombiano de Bienestar Familiar, con base en la escritura pública Nº 743 del 16 de noviembre de 1981 tiene registrado contablemente en el Balance General a diciembre 31 de 2014 un terreno ubicado en la calle 22 Nº5B-10 de la ciudad de Riohacha por $489.000; en dicho balance no se registra el valor del Edificio construido en dicho terreno, el que según avalúo técnico Nº 1167 del 26 de noviembre de 2007, realizado por la Inmobiliaria Ingeniarco Ltda. calcula el valor de la edificación en $55.902.000. En la escritura pública que soporta la titularidad del bien no aparece la declaración de construcción del edificio, ya que no se ha realizado el trámite de legalización del bien._x000a__x000a_Esto genera una subestimación en el saldo que presenta el Balance General a 31 de diciembre de 2014 en la subcuenta 164027 Edificaciones Pendientes por Legalizar $55.902.000, con efecto en la subcuenta 325530 Bienes pendientes de legalizar de una Subestimación por el mismo valor. "/>
    <m/>
    <s v=" Realizar las accuiones pertinentes tendientes a obtener la escritura publica de la legalización de construcción del bien inmueble."/>
    <s v="2, Gestionar ante la notaria del municipio de  Riohacha, la escritura pública de la legalización de la construcción."/>
    <s v="Escritura"/>
    <n v="1"/>
    <d v="2015-11-01T00:00:00"/>
    <d v="2015-12-31T00:00:00"/>
    <n v="8.6"/>
    <m/>
    <n v="0"/>
    <n v="0"/>
    <n v="0"/>
    <n v="8.6"/>
    <m/>
    <m/>
  </r>
  <r>
    <x v="363"/>
    <s v="GUAJIRA"/>
    <x v="20"/>
    <s v="Hallazgo N° 173. Inmuebles pendientes de legalizar (A). Antioquia, Cundinamarca, Guajira, Guaviare, Quindío, Santander y Tolima_x000a__x000a_• Guajira _x000a_(...)_x000a_El Instituto Colombiano de Bienestar Familiar, con base en la escritura pública Nº 743 del 16 de noviembre de 1981 tiene registrado contablemente en el Balance General a diciembre 31 de 2014 un terreno ubicado en la calle 22 Nº5B-10 de la ciudad de Riohacha por $489.000; en dicho balance no se registra el valor del Edificio construido en dicho terreno, el que según avalúo técnico Nº 1167 del 26 de noviembre de 2007, realizado por la Inmobiliaria Ingeniarco Ltda. calcula el valor de la edificación en $55.902.000. En la escritura pública que soporta la titularidad del bien no aparece la declaración de construcción del edificio, ya que no se ha realizado el trámite de legalización del bien._x000a__x000a_Esto genera una subestimación en el saldo que presenta el Balance General a 31 de diciembre de 2014 en la subcuenta 164027 Edificaciones Pendientes por Legalizar $55.902.000, con efecto en la subcuenta 325530 Bienes pendientes de legalizar de una Subestimación por el mismo valor. "/>
    <m/>
    <s v=" Realizar las accuiones pertinentes tendientes a obtener la escritura publica de la legalización de construcción del bien inmueble."/>
    <s v="3, Registrar la escritura ante la oficina de instrumentos públicos y a Agustín Codazi "/>
    <s v="Certificado de libertad y tradición"/>
    <n v="1"/>
    <d v="2015-12-03T00:00:00"/>
    <d v="2015-12-31T00:00:00"/>
    <n v="4"/>
    <m/>
    <n v="0"/>
    <n v="0"/>
    <n v="0"/>
    <n v="4"/>
    <m/>
    <m/>
  </r>
  <r>
    <x v="363"/>
    <s v="GUAJIRA"/>
    <x v="20"/>
    <s v="Hallazgo N° 173. Inmuebles pendientes de legalizar (A). Antioquia, Cundinamarca, Guajira, Guaviare, Quindío, Santander y Tolima_x000a__x000a_• Guajira _x000a_(...)_x000a_El Instituto Colombiano de Bienestar Familiar, con base en la escritura pública Nº 743 del 16 de noviembre de 1981 tiene registrado contablemente en el Balance General a diciembre 31 de 2014 un terreno ubicado en la calle 22 Nº5B-10 de la ciudad de Riohacha por $489.000; en dicho balance no se registra el valor del Edificio construido en dicho terreno, el que según avalúo técnico Nº 1167 del 26 de noviembre de 2007, realizado por la Inmobiliaria Ingeniarco Ltda. calcula el valor de la edificación en $55.902.000. En la escritura pública que soporta la titularidad del bien no aparece la declaración de construcción del edificio, ya que no se ha realizado el trámite de legalización del bien._x000a__x000a_Esto genera una subestimación en el saldo que presenta el Balance General a 31 de diciembre de 2014 en la subcuenta 164027 Edificaciones Pendientes por Legalizar $55.902.000, con efecto en la subcuenta 325530 Bienes pendientes de legalizar de una Subestimación por el mismo valor. "/>
    <m/>
    <s v=" Realizar las accuiones pertinentes tendientes a obtener la escritura publica de la legalización de construcción del bien inmueble."/>
    <s v="4, Realizar los registros contables en la Regional Guajira"/>
    <s v="Registro Contable"/>
    <n v="1"/>
    <d v="2015-11-01T00:00:00"/>
    <d v="2015-12-31T00:00:00"/>
    <n v="8.6"/>
    <m/>
    <n v="0"/>
    <n v="0"/>
    <n v="0"/>
    <n v="8.6"/>
    <m/>
    <m/>
  </r>
  <r>
    <x v="364"/>
    <s v="GUAJIRA"/>
    <x v="20"/>
    <s v="Hallazgo N° 180. Registro y actualización contable de bienes (A). Guajira_x000a__x000a_• Actualización _x000a_(...)_x000a_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_x000a__x000a_Esto genera incertidumbre en las subcuentas 199952 Terrenos, 199962 Edificaciones y 199977 Otros Activos (Bienes Inmuebles entregados en comodato), con efecto en las subcuentas 324052 Terrenos, 324062 Edificaciones y 324477 Otros Activos (Bienes Inmuebles entregados en comodato)."/>
    <m/>
    <s v=" Lograr una depuración y actualización contable de los avaluos de los bienes  inmuebles."/>
    <s v=" 1. Solicitar a la Sede Nacional, la inclusión de los bienes de propiedad de esta regional, para que sean realizadas las actualizaciones"/>
    <s v="Correo electrónico"/>
    <n v="1"/>
    <d v="2015-10-15T00:00:00"/>
    <d v="2015-12-31T00:00:00"/>
    <n v="11"/>
    <m/>
    <n v="0"/>
    <n v="0"/>
    <n v="0"/>
    <n v="11"/>
    <m/>
    <m/>
  </r>
  <r>
    <x v="364"/>
    <s v="GUAJIRA"/>
    <x v="20"/>
    <s v="Hallazgo N° 180. Registro y actualización contable de bienes (A). Guajira_x000a__x000a_• Actualización _x000a_(...)_x000a_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_x000a__x000a_Esto genera incertidumbre en las subcuentas 199952 Terrenos, 199962 Edificaciones y 199977 Otros Activos (Bienes Inmuebles entregados en comodato), con efecto en las subcuentas 324052 Terrenos, 324062 Edificaciones y 324477 Otros Activos (Bienes Inmuebles entregados en comodato)."/>
    <m/>
    <s v=" Lograr una depuración y actualización contable de los avaluos de los bienes  inmuebles."/>
    <s v="2, Realizar seguimiento a la solicitus de los avaluos de los bienes inmuebles, con el fín de incluirlos en los proximos grupos priorizados. "/>
    <s v="Correo electrónico"/>
    <n v="3"/>
    <d v="2016-01-01T00:00:00"/>
    <d v="2016-09-30T00:00:00"/>
    <n v="39"/>
    <m/>
    <n v="0"/>
    <n v="0"/>
    <n v="0"/>
    <n v="39"/>
    <m/>
    <m/>
  </r>
  <r>
    <x v="365"/>
    <s v="GUAJIRA"/>
    <x v="20"/>
    <s v="Hallazgo N° 223. Inventarios de Bienes Muebles (A). Guajira _x000a__x000a_(...)_x000a_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
    <s v="Lo anterior ocurre por falencias en el control interno y en la supervisión por parte del ICBF Regional La Guajira, situación que conlleva a que no se tenga plena identificación del responsable del bien y un adecuado registró en los estados financieros."/>
    <s v="Lograr  lla realización de los controles internos y las supervisiones pertinentes a fin de lograr la identificación del bien con sus respectivos registros en los estados financieros."/>
    <s v="1, solicitar a la sede Nacionl- Gestión de bienes-, a travez de la Coordinación administrativa, la adquisisción de placas, para poder iidentificar cada elemento."/>
    <s v="Oficios "/>
    <n v="1"/>
    <d v="2015-10-01T00:00:00"/>
    <d v="2015-12-31T00:00:00"/>
    <n v="13"/>
    <m/>
    <n v="0"/>
    <n v="0"/>
    <n v="0"/>
    <n v="13"/>
    <m/>
    <m/>
  </r>
  <r>
    <x v="365"/>
    <s v="GUAJIRA"/>
    <x v="20"/>
    <s v="Hallazgo N° 223. Inventarios de Bienes Muebles (A). Guajira _x000a__x000a_(...)_x000a_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
    <s v="Lo anterior ocurre por falencias en el control interno y en la supervisión por parte del ICBF Regional La Guajira, situación que conlleva a que no se tenga plena identificación del responsable del bien y un adecuado registró en los estados financieros."/>
    <s v="Lograr  lla realización de los controles internos y las supervisiones pertinentes a fin de lograr la identificación del bien con sus respectivos registros en los estados financieros."/>
    <s v="2, Visitar cada dependencia y verficar con los funcionarios, cada elemento que se encuentren en mal estado, para que sean devuelto a almacen en calidad de inservible."/>
    <s v="Inventarios actualizados"/>
    <n v="10"/>
    <d v="2015-11-01T00:00:00"/>
    <d v="2016-06-30T00:00:00"/>
    <n v="34.6"/>
    <m/>
    <n v="0"/>
    <n v="0"/>
    <n v="0"/>
    <n v="34.6"/>
    <m/>
    <m/>
  </r>
  <r>
    <x v="365"/>
    <s v="GUAJIRA"/>
    <x v="20"/>
    <s v="Hallazgo N° 223. Inventarios de Bienes Muebles (A). Guajira _x000a__x000a_(...)_x000a_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
    <m/>
    <s v="Lograr  lla realización de los controles internos y las supervisiones pertinentes a fin de lograr la identificación del bien con sus respectivos registros en los estados financieros."/>
    <s v="3. Identificar por medio de plcas,cada bien mueble de acuerdo al inventario de cada funcionario y de las diferentes unidades de servicio del ICBF-Guajira."/>
    <s v="Inventarios"/>
    <n v="10"/>
    <d v="2015-11-01T00:00:00"/>
    <d v="2016-06-30T00:00:00"/>
    <n v="34.6"/>
    <m/>
    <n v="0"/>
    <n v="0"/>
    <n v="0"/>
    <n v="34.6"/>
    <m/>
    <m/>
  </r>
  <r>
    <x v="365"/>
    <s v="GUAJIRA"/>
    <x v="20"/>
    <s v="Hallazgo N° 223. Inventarios de Bienes Muebles (A). Guajira _x000a__x000a_(...)_x000a_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
    <m/>
    <s v="Lograr  lla realización de los controles internos y las supervisiones pertinentes a fin de lograr la identificación del bien con sus respectivos registros en los estados financieros."/>
    <s v="4, Realizar en el aplicativo SEVEN, la baja de los elementos en mal estado y llevarlo a la bodega de inservibles."/>
    <s v="Inventario Regional"/>
    <n v="1"/>
    <d v="2015-11-01T00:00:00"/>
    <d v="2016-06-30T00:00:00"/>
    <n v="34.6"/>
    <m/>
    <n v="0"/>
    <n v="0"/>
    <n v="0"/>
    <n v="34.6"/>
    <m/>
    <m/>
  </r>
  <r>
    <x v="365"/>
    <s v="GUAJIRA"/>
    <x v="20"/>
    <s v="Hallazgo N° 223. Inventarios de Bienes Muebles (A). Guajira _x000a__x000a_(...)_x000a_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
    <m/>
    <s v="Lograr  lla realización de los controles internos y las supervisiones pertinentes a fin de lograr la identificación del bien con sus respectivos registros en los estados financieros."/>
    <s v="5, Realizar actualización individual de los inventarios."/>
    <s v="Inventarios actualizados"/>
    <n v="1"/>
    <d v="2015-10-30T00:00:00"/>
    <d v="2016-09-30T00:00:00"/>
    <n v="48"/>
    <m/>
    <n v="0"/>
    <n v="0"/>
    <n v="0"/>
    <n v="48"/>
    <m/>
    <m/>
  </r>
  <r>
    <x v="366"/>
    <s v="GUAJIRA"/>
    <x v="20"/>
    <s v="Hallazgo N° 232. Sistema de Información Cuéntame (A). Atlántico, Cauca, Chocó, Guajira, Huila, Nariño, Putumayo, Santander, Sede Nacional y Tolima _x000a__x000a_• Guajira. Reporte de información_x000a_(...)_x000a_Dentro de la verificación de los registros de la base de datos, se observó que se encuentran 33 registros que presentan concurrencias reales de beneficiarios en los diferentes programas, en la misma o diferente Entidad Administradora del Servicio–EAS, debido a que la entidad administradora de servicio registró 2 veces la misma persona con nombres similares e incluso iguales. _x000a__x000a_Por lo anterior, este sistema de información de beneficiarios no tiene la posibilidad de validación para identificar estos casos, por lo cual, no se constituye en una herramienta de planeación y control eficaz para la institución, toda vez que su información no es confiable ni veraz y genera el riesgo de atención de los beneficiarios que se registran como duplicados._x000a__x000a_Las debilidades de control en este sistema de información que posee el ICBF, no garantizan información confiable, lo que puede ocasionar inadecuada planeación e inexactitud en los resultados."/>
    <m/>
    <s v="1, Realizar seguimiento continuo a las bases de datos de los beneficiarios, para determinar y solucionar las concurrencia existentes."/>
    <s v="1, ralizar mensualmente, cruces de bases de datos de los beneficiarios de los programas de primera infancia para determinar si la concurrencia es presentada por el mismo beneficiario en diferentes unidades de servicios o que se trate de diferente beneficiario con el mismo nuemero de documento pero con diferente tipo de documento. "/>
    <s v="Informe bimensual del reporte de estado de concurrencia."/>
    <n v="5"/>
    <d v="2015-11-15T00:00:00"/>
    <d v="2016-09-30T00:00:00"/>
    <n v="45.7"/>
    <m/>
    <n v="0"/>
    <n v="0"/>
    <n v="0"/>
    <n v="45.7"/>
    <m/>
    <m/>
  </r>
  <r>
    <x v="367"/>
    <s v="GUAJIRA"/>
    <x v="20"/>
    <s v="Hallazgo N° 244. Contratos de aporte (A-BA). Antioquia, Guajira, Santander y Tolima _x000a__x000a_• Guajira. Contrato de aporte 316 de 2014_x000a_La Cláusula Décima Tercera del contrato de Aporte, referente al desembolso  de los recursos indica que: “(...)”.  _x000a_Adicionalmente a lo anterior, el parágrafo de ésta cláusula, establece (...)._x000a_La Cláusula Décima indica que el plazo de ejecución (...)._x000a__x000a_Analizado el Contrato de Aporte 316 de 2014, correspondiente a CRN, se evidenció que mediante informe contenido en un folio, la supervisora del contrato, refiriéndose al período del 16 al 31 de diciembre, indica que: “No se realizó atención de niños durante este periodo”. A pesar de lo anterior, indagada la situación financiera del contrato, inicialmente la supervisora indicó que existía un saldo por liberar, y dado que en la carpeta no existía evidencia del mismo, se pudo precisar que en el mes de marzo de 2015, se canceló a la contratista la totalidad de los recursos, correspondientes a este contrato. _x000a__x000a_El día 20 de abril de 2015, se comunicó a la entidad la observación, y el día  21 de abril de 2015 el contratista efectuó el reintegro de la suma de $6.5 millones según consta en recibo del Banco de la República, por concepto de reintegro de vigencia anterior. El valor resulta de restar a los $15.7 millones destinados a funcionamiento, el valor pagado al personal contratado para realizar la búsqueda activa de los niños para ingresar al centro, actividad que efectivamente se realizó, según consta en las respectivas actas de visita; sin embargo, una vez localizados los niños, sus familias no autorizaron el ingreso al centro de recuperación nutricional, lo cual explica que la cobertura atendida durante el periodo fue de “0”._x000a__x000a_En lo que respecta a la dotación se observó que se destinó $20.4 millones, pero ni en los estudios previos, ni en la minuta del contrato, ni en ningún anexo, se detallan los elementos que se van a suministrar, las especificaciones de los mismos, ni las cantidades y valores a invertir por cada ítem. En la carpeta del contrato lo único que obraba era una relación presentada por el operador en donde indica los elementos correspondientes al alistamiento del Centro de Recuperación, pero ninguna evidencia ni registro por parte del ICBF de haber recibido los elementos. Sin embargo, mediante visita de inspección, se realizó por el equipo auditor verificación de la dotación, y la entidad aportó registro fotográfico del mismo._x000a_(...)_x000a__x000a_Este hecho se constituye en beneficio de auditoría por $6.5 millones, porque ante el control de gestión de la CGR en el presente proceso auditor, se logró el reintegro del valor pagado de más por la entidad. "/>
    <s v="La anterior situación denota serias falencias en el proceso de coordinación entre la supervisión y el pago de cuentas, situación que puso en riesgo los recursos públicos, dado que la entidad pagó por un servicio que no se prestó, durante el período comprendido entre el 16 al 31 de diciembre de 2014."/>
    <s v="Retroalimentación entre las areas de  tecnica y financiera, sobre la ejecución de los contratos de CRN.  Igualmente capacitar a los operadores por parte del centro zonal   Riohacha 1 sobre Manual operativo de la Modalidad."/>
    <s v="1:Realizar mensualmete Comité tecnico operativos sobre la ejcucion del contrato.  "/>
    <s v="Actas, lstado de asistencia"/>
    <n v="11"/>
    <d v="2015-10-01T00:00:00"/>
    <d v="2016-09-30T00:00:00"/>
    <n v="52.1"/>
    <m/>
    <n v="0"/>
    <n v="0"/>
    <n v="0"/>
    <n v="52.1"/>
    <m/>
    <m/>
  </r>
  <r>
    <x v="368"/>
    <s v="GUAJIRA"/>
    <x v="20"/>
    <s v="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 de Urumita y Hogar Infantil Divina Pastora."/>
    <s v="1. Esta cuenta no registra su valor real por falta de documentos por parte del municipio de Diculla y de la fundación Promigás para la legalización de la construcción de los inmuebles  "/>
    <s v="Entregar a la Contabilidad de la Regional la información necesaria para registro y depuración de  las cuentas de Propiedad Planta y Equipo. De los inmuebles que faltan por registrar como son Calle 22 No. 5B-10 municipio de Riohacha, Hogar infantil Dibulla."/>
    <s v="Inmuebles registrados en la cuenta de Propiedad Planta y Equipo de la Contabilidad de la Regional"/>
    <s v="registro contable"/>
    <n v="3"/>
    <d v="2015-10-01T00:00:00"/>
    <d v="2016-02-28T00:00:00"/>
    <n v="21.4"/>
    <n v="2"/>
    <n v="0.66666666666666663"/>
    <n v="14.3"/>
    <n v="14.3"/>
    <n v="21.4"/>
    <s v="ESTE HALLAZGO CONCORDANTE CON EL GU025:Está registrado el terreno del Hogar Infantil Dibulla,   Los inmuebles donde funcionan el Hogar Infantil Divina Pastora, las Bodegas de alimentos se encuentran debidamente valorizado y registrados en la contabilidad de la Regional._x000a_Se encuentra en trámite la Declaración de  la Construcción del Hogar Infantil Dibulla, para su registro en la contabilidad regional.  De  los predios incluidos en el hallazgo  faltan por legalizar la construcción del Hogar Infantil Dibulla. A corte 31 de marzo 2015 no hubo avances dado que estamos pendiente de que la Sede Nacional envie el poder para el proceso de esctituracion de la construccion del HI de Dibulla y el de la Calle 22. EN EL MES DE ABRIL NO HUBO AVANCES, PORQUE DE LA SEDE NACIONAL NO HAN ENVIASO LOS PODERES PARA LA LEGALIZACIÓN DE LOS INMUEBLES. MAYO: en este mes se recibió poderes que se habían solicitado al ICBF Sede Nacional para avanzar en las declaraciones de construcción para que pueda ser suscritas por la Directora Regional. A corte 30 de junio se solicito ante la notaria segunda de Riohacha la suscripcion de escritura publica de declaracion de construccion  del HI de Dibulla y el de la Calle 22, anexando la docuementacion requerida para este proceso. A COTRTE  31 de JULIO SE REALIZO EL PROCESO ANTE LA NOTARIA PARA LAS SUSCRIPCIONES DE LAS ESCRITURAS PUBLICAS  DE DECLARACIÓN DE CONSTRUCCIÓN DEL HI DE DIBULLA Y EL DE LA CALLE 22, LOS CUALES FUERON FIRMADOS POR LA DIRECTORA REGIONAL Y ESTOS SE ENCUENTRAN EN TRAMITES INTERNOS POR PARTE DE LA NOTARIA PARA REALIZAR LA ENTREGA AL ICBF. SE REALIZO PROCESO DE REGISTRO POR PARTE DE LA OFICINA DE CONTABILIDAD DEL LOTE CON ESCRITURA PUBLICA No. 193 LOGRANDO EL OBJETIVO PROPUESO. A corte 31 de AGOSTO NO HUBO AVANCES EN LOS PROCESOS DADO A QUE LOS PODERES SE LOS HABIAN DADO A LA DIRECTORA ENCARGADA SALIENTE Y NO SE LOGRO REALIZAR EL PAGO DE LOS TRAMITES NOTARIALES POR LO QUE SE DEBE DAR REINICIO DEL PROCESO. OBSERVACIONES 26/10/2015 SE REFORMULO LA FECHA"/>
    <m/>
  </r>
  <r>
    <x v="369"/>
    <s v="GUAJIRA"/>
    <x v="20"/>
    <s v="AI2005-GU007 La CGR establece que: &quot;A pesar de las gestiones realizadas por la Regional, aún no se han registrado estos bienes inmuebles, como tampoco se ha realizado el desenglobe del lote&quot;_x000a_(07) Guajira. No se ha registrado en Propiedad Planta y Equipo el terreno y construcción del Hogar Infantil de Dibulla a pesar de contar con la matricula No.44532 del 11-10-05, un lote de terreno e inmueble del cual se posee la escritura No.193, de marzo 13 de 1.975, ubicado en la calle 14C No.15-03, la edificación de la Bodega de Bienestarina y del Hogar Infantil La Divina Pastora. El terreno de la bodega de bienestarina se encuentra registrado por $0.045, el del Hogar Infantil de la Divina Pastora del municipio de Riohacha por $0.038 millones, el de la calle 14B 15-39 del  municipio de Riohacha por $0.038 millones, debido a que no se les ha realizado el respectivo avalúo. El terreno y la construcción de la Sede Regional no se encuentran registrados en Propiedad Planta y Equipo; sin embargo, se registra una valorización por concepto de la edificación de la misma por $1.205 millones. "/>
    <s v="Docuentos incompletos y atrazo en la entrega de otros por parte del municipio de Dibulla yy de Riohacha para completar la legalización de los inmuebles"/>
    <s v="Inmuebles registrados en la cuenta de Propiedad Planta y Equipo"/>
    <s v="1. Contabilizar en la cuenta de Propiedad, Planta y equipo el Terreno del Hogar Infantil de Dibulla. _x000a__x000a__x000a__x000a__x000a__x000a_"/>
    <s v="registro contable"/>
    <n v="4"/>
    <d v="2015-10-01T00:00:00"/>
    <d v="2016-02-28T00:00:00"/>
    <n v="21.4"/>
    <n v="3"/>
    <n v="0.75"/>
    <n v="16.100000000000001"/>
    <n v="16.100000000000001"/>
    <n v="21.4"/>
    <s v="ESTE HALLAZGO CONCORDANTE CON EL GU025:Está registrado el terreno del Hogar Infantil Dibulla,   Los inmuebles donde funcionan el Hogar Infantil Divina Pastora, las Bodegas de alimentos se encuentran debidamente valorizado y registrados en la contabilidad de la Regional._x000a_Se encuentra en trámite la Declaración de  la Construcción del Hogar Infantil Dibulla, para su registro en la contabilidad regional.  De  los predios incluidos en el hallazgo  faltan por legalizar la construcción del Hogar Infantil Dibulla.   A corte 31 de AGOSTO NO HUBO AVANCES EN LOS PROCESOS DADO A QUE LOS PODERES SE LOS HABIAN DADO A LA DIRECTORA ENCARGADA SALIENTE Y NO SE LOGRO REALIZAR EL PAGO DE LOS TRAMITES NOTARIALES POR LO QUE SE DEBE DAR REINICIO DEL PROCESO. OBSERVACIONES 26/10/2015 SE REFORMULO LA FECHA"/>
    <m/>
  </r>
  <r>
    <x v="369"/>
    <s v="GUAJIRA"/>
    <x v="20"/>
    <s v="AI2005-GU007 La CGR establece que: &quot;A pesar de las gestiones realizadas por la Regional, aún no se han registrado estos bienes inmuebles, como tampoco se ha realizado el desenglobe del lote&quot;_x000a_(07) Guajira. No se ha registrado en Propiedad Planta y Equipo el terreno y construcción del Hogar Infantil de Dibulla a pesar de contar con la matricula No.44532 del 11-10-05, un lote de terreno e inmueble del cual se posee la escritura No.193, de marzo 13 de 1.975, ubicado en la calle 14C No.15-03, la edificación de la Bodega de Bienestarina y del Hogar Infantil La Divina Pastora. El terreno de la bodega de bienestarina se encuentra registrado por $0.045, el del Hogar Infantil de la Divina Pastora del municipio de Riohacha por $0.038 millones, el de la calle 14B 15-39 del  municipio de Riohacha por $0.038 millones, debido a que no se les ha realizado el respectivo avalúo. El terreno y la construcción de la Sede Regional no se encuentran registrados en Propiedad Planta y Equipo; sin embargo, se registra una valorización por concepto de la edificación de la misma por $1.205 millones. "/>
    <m/>
    <s v="Inmuebles registrados en la cuenta de Propiedad Planta y Equipo"/>
    <s v="2. Efectuar los trámites para el englobe del lote de terreno de la escritura No. 193, "/>
    <s v="Escritura de englobe"/>
    <n v="1"/>
    <d v="2015-10-01T00:00:00"/>
    <d v="2016-02-28T00:00:00"/>
    <n v="21.4"/>
    <m/>
    <n v="0"/>
    <n v="0"/>
    <n v="0"/>
    <n v="21.4"/>
    <m/>
    <m/>
  </r>
  <r>
    <x v="369"/>
    <s v="GUAJIRA"/>
    <x v="20"/>
    <s v="AI2005-GU007 La CGR establece que: &quot;A pesar de las gestiones realizadas por la Regional, aún no se han registrado estos bienes inmuebles, como tampoco se ha realizado el desenglobe del lote&quot;_x000a_(07) Guajira. No se ha registrado en Propiedad Planta y Equipo el terreno y construcción del Hogar Infantil de Dibulla a pesar de contar con la matricula No.44532 del 11-10-05, un lote de terreno e inmueble del cual se posee la escritura No.193, de marzo 13 de 1.975, ubicado en la calle 14C No.15-03, la edificación de la Bodega de Bienestarina y del Hogar Infantil La Divina Pastora. El terreno de la bodega de bienestarina se encuentra registrado por $0.045, el del Hogar Infantil de la Divina Pastora del municipio de Riohacha por $0.038 millones, el de la calle 14B 15-39 del  municipio de Riohacha por $0.038 millones, debido a que no se les ha realizado el respectivo avalúo. El terreno y la construcción de la Sede Regional no se encuentran registrados en Propiedad Planta y Equipo; sin embargo, se registra una valorización por concepto de la edificación de la misma por $1.205 millones. "/>
    <m/>
    <s v="Inmuebles registrados en la cuenta de Propiedad Planta y Equipo"/>
    <s v="3. Realizar las declaraciones de construcciòn del Hogar Infantil Dibulla  y entregar a la Contabilidad para su registro contable"/>
    <s v="Escritura de Declaración de Construcción"/>
    <n v="1"/>
    <d v="2015-10-01T00:00:00"/>
    <d v="2016-02-28T00:00:00"/>
    <n v="21.4"/>
    <m/>
    <n v="0"/>
    <n v="0"/>
    <n v="0"/>
    <n v="21.4"/>
    <m/>
    <m/>
  </r>
  <r>
    <x v="370"/>
    <s v="GUAJIRA"/>
    <x v="20"/>
    <s v="AI2003-GU514 La CGR establece que:  Hasta la fecha no se ha hecho el registro de estos bienes inmuebles.&quot; _x000a_No existen escrituras publicas de los terrenos y edificaciones de la sede Regional y del Hogar Infantil de Dibulla, impidiendo  demostrar la propiedad de los mismos. De los otros Bienes e Inmuebles se escrituraron solo los terrenos pero no  las contrucciones; subestimando los bienes de la entidad y posibilitando reclamaciones."/>
    <s v="1. Esta cuenta no registra su valor real por falta de documentos por parte del municipio de Dibulla y de la fundación Promigás para la legalización de la construcción de los inmuebles  "/>
    <s v="Inmuebles registrados en la cuenta de Propiedad Planta y Equipo"/>
    <s v="5. Entregar a la Contabilidad de la Regional la información necesaria para registro del inmueble de la Calle 22 No. 5B-10 municipio de Riohacha"/>
    <s v="registro contable"/>
    <n v="1"/>
    <d v="2015-10-01T00:00:00"/>
    <d v="2016-02-28T00:00:00"/>
    <n v="21.4"/>
    <m/>
    <n v="0"/>
    <n v="0"/>
    <n v="0"/>
    <n v="21.4"/>
    <m/>
    <m/>
  </r>
  <r>
    <x v="371"/>
    <s v="GUAJIRA"/>
    <x v="20"/>
    <s v="Hallazgo No. 175 parte 4. Otros Activos 1915 – 1920 – 1930 (A)_x000a__x000a_REGIONAL GUAJIRA_x000a__x000a_El bien ubicado en la Calle 22 A # 5-10 del Municipio de Riohacha registrado contablemente por el grupo de bienes entregados a terceros, código 19200607-Terrenos por un valor de $0,5 millones y una valorización del mismo por $25.4 millones, no revela saldo en la cuenta de edificación; según certificado No. 00353212 del 24-Agosto-2012 expedido por el Instituto Geográfico Agustín Codazzi, el bien tiene área construida (edificación) y cuenta además con el avalúo técnico No. 1167 del 26 de Noviembre de 2007, presentado por la empresa Inmobiliaria INGENIARCO LTDA, donde se le asigna un valor total a la edificación de $55.9millones. Reflejándose una subestimación en las cuentas antes mencionadas por la suma de $55.9 millones._x000a_"/>
    <s v="Falta de legalización de la construcción "/>
    <s v="Entregar a la oficina de Contabilidad los docuemntos necesarios para el registro contable"/>
    <s v=" Realizar las declaraciones de construcciòn del Calle 22A # 5-10  y entregar a la Contabilidad para su registro contable"/>
    <s v="Escritura de Declaración de Construcción"/>
    <n v="1"/>
    <d v="2015-10-01T00:00:00"/>
    <d v="2016-02-28T00:00:00"/>
    <n v="21.4"/>
    <m/>
    <n v="0"/>
    <n v="0"/>
    <n v="0"/>
    <n v="21.4"/>
    <m/>
    <m/>
  </r>
  <r>
    <x v="372"/>
    <s v="GUAJIRA"/>
    <x v="20"/>
    <s v="Continuación…_x000a_Hallazgo No. 176 parte 9. Valorización Bienes Inmuebles (A)_x000a_REGIONAL GUAJIRA_x000a__x000a_El certificado No. 00378033 de fecha 05-Sept-2012 expedido por el IGAC correspondiente al predio identificado con el Nro. 010300390001000 ubicado en la K. 15 # 14C 156 indica que dicho predio pertenece al Instituto Colombiano de Bienestar Familiar; sin embargo, en el Balance General de la Regional este bien no fue revelado. Según dicho certificado, el predio tiene tanto terreno como edificación, por un valor total de $2.995.7 millones._x000a_La entidad, manifiesta que el bien se encuentra en edificios pendientes de legalizar, por no contarse con el justo título del inmueble. Analizada la respuesta se procedió a confrontar el auxiliar de la cuenta 16402701-Edificaciones pendientes de legalizar con el certificado del IGAC y con las notas específicas a los Estados Financieros de la vigencia en estudio, determinándose que, efectivamente el predio fue revelado en esta cuenta; sin embargo, aparece sólo por la suma de $100.4 millones, lo que significa que realmente existe una subestimación pero ya no por la cuenta, ni por el monto inicialmente propuesto en la observación, además se debe tener en cuenta que el certificado del IGAC tiene fecha de Septiembre 05 de 2012 y hasta la fecha la entidad no ha actualizado el valor._x000a_"/>
    <s v="No contar con la titularidad del bien a nombre del ICBF_x000a__x000a_"/>
    <s v="Realizar seguimiento para lograr la  titulación del inmueble a nombre de la entidad."/>
    <s v="Entregar Certificado de Libertad y Tradición y Escritura del Inmueble ubicado en la K. 15 # 14C 156  para el registro contable en la contabilidad de la Regional"/>
    <s v="Certificado de Libertad y tradición"/>
    <n v="1"/>
    <d v="2015-10-01T00:00:00"/>
    <d v="2016-02-28T00:00:00"/>
    <n v="21.4"/>
    <m/>
    <n v="0"/>
    <n v="0"/>
    <n v="0"/>
    <n v="21.4"/>
    <m/>
    <m/>
  </r>
  <r>
    <x v="373"/>
    <s v="GUAJIRA"/>
    <x v="20"/>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_x000a__x000a_"/>
    <s v="1. Inoportunidad en la información suministrada por parte del Operador del Servicio_x000a__x000a_3. Ineficiencia en la solicitud de los requerimientos jurídicos por incumplimiento a las obligaciones contractuales_x000a_4. Deficiencia en el monitoreo en los planes de intervención_x000a__x000a__x000a_"/>
    <s v="_x000a__x000a__x000a__x000a__x000a_ Realizar analisis trimestralmente  de los indicadores que se encuentren en estado crítico de los programas de Recuperación Nutricional   y establecer acciones de mejora de acuerdo a los resultados"/>
    <s v="2. Presentar informe trimestralmente a la Dirección en los Comité Estratégico Regional para establecer acciones de mejora _x000a__x000a_"/>
    <s v="informe"/>
    <n v="4"/>
    <d v="2015-10-01T00:00:00"/>
    <d v="2015-12-30T00:00:00"/>
    <n v="12.9"/>
    <n v="2"/>
    <n v="0.5"/>
    <n v="6.5"/>
    <n v="6.5"/>
    <n v="12.9"/>
    <s v="Para el mes de ABRIL el GPYS  logró realizar la socialización del tablero de Control y sus respectivos indicadores donde se enfatizó sobre la necesidad de priorizar en los que se encuentran en crítico y en riesgos.  Entre estos se encuentran los de Recuperación Nutricional.  Para ello se decidió implementar  estrategias iniciando con la de realizar un taller con los servidores públicos y Coordinadores, con el apoyo del profesional EPICO a fin de dar a conocer y aclarar a todos la importancia de cada uno de los indicadores y las posibles acciones de mejora que se puedan producir por las inconformidades sobre los comportamiento  de cada indicador. Se anexa INFORME SOCIALIZADO  X VIDEOCONFERENCIAA REGIONAL. En el Informe de avance de AGOSTO, se evidencia que mediante Acta 014 del 30 de Julio, en Comité Estrategico Ampliado, se socializó y analizó los Indicadores en estado crítico, en riesgo, adecuado y optimo, de los macroprocesos Misionales de Primera Infancia, Nutrición, tomandose decisiones para mejorar el comportamiento de los mismos. Se carga al NAS, el Acta 014. En el comité del mes de septiembre se presentó al comité estrartegico informe del estado de los indicadores de gestión, de los diferentes macroprocesos y procesos, encontratndose 7 en estado de riesgo y 6 en crítico. De los 15 indicadores, los que corresponden a la estrategia de recuperación nutricional, 2 se encuentran en estado de riesgo y 1 en crítico. Con este infoerme, queda contemplado en el actya 018 de 2014. Se anexa informe. "/>
    <m/>
  </r>
  <r>
    <x v="373"/>
    <s v="GUAJIRA"/>
    <x v="20"/>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_x000a__x000a_"/>
    <s v="1. Inoportunidad en la información suministrada por parte del Operador del Servicio_x000a__x000a_2 . Ineficiencia en la solicitud de los requerimientos jurídicos por incumplimiento a las obligaciones contractuales_x000a__x000a__x000a__x000a_"/>
    <s v="_x000a__x000a__x000a__x000a__x000a_Realizar analisis trimestralmente  de los indicadores que se encuentren en estado crítico de los programas de Recuperación Nutricional   y establecer acciones de mejora de acuerdo a los resultados"/>
    <s v="3. Realizar análisis en torno a los indicadores que arrojen los programas de Recuperación Nutricional  segun retroalimentación recibida en el cargo mensualizado de los indicadores por la Subdirección de Evaluación y Monitoreo en el Aplicativo SIMEI"/>
    <s v="actas"/>
    <n v="4"/>
    <d v="2015-10-01T00:00:00"/>
    <d v="2015-12-30T00:00:00"/>
    <n v="12.9"/>
    <n v="3"/>
    <n v="0.75"/>
    <n v="9.6999999999999993"/>
    <n v="9.6999999999999993"/>
    <n v="12.9"/>
    <s v="En el mes de abril se trató el tema de los indicadores del tablero de Control y se definieron acciones a seguir para mejorarlos, etre estos el de realizar capacitaciones con los servidores públicos para que todos conozcan y le den  la importancia que merecen estos indicadores, la Directora Regional facultó a la Profesional EPICO para que se entendiera totalmente del tema como estrategia de seguimiento a estos indicadores.  Se anexa Acta No. 7. Comité Estratégico y Comité ASISTENCIA TECNICA Y PLANEACIÓN- Gestión de Nutrición con operadores del servicio. En el mes de JUNIO  se socializó el resultado del estado nutriiconal de niños y niñas vinculados en las modalidades de recuperación nutriiconal se anexa evidencia NAS. En el mes de julio se socializó en el Comité estrategico ampliado, los resultados del comportamiento d elos indicadores del macroproceso en nutrición, Se anexa evidencia.En el Informe de avance de AGOSTO, se evidencia que mediante Acta 014 del 30 de Julio, en Comité Estrategico Ampliado, se socializó y analizó los Indicadores en estado crítico, en riesgo, adecuado y optimo, de los macroprocesos Misionales de Primera Infancia, Nutrición, tomandose decisiones para mejorar el comportamiento de los mismos. Se carga al NAS, el Acta 014. OBSERVACION 26/10/2015 No requiere reformulación "/>
    <m/>
  </r>
  <r>
    <x v="373"/>
    <s v="GUAJIRA"/>
    <x v="20"/>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_x000a__x000a_"/>
    <s v="1. Inoportunidad en la información suministrada por parte del Operador del Servicio_x000a__x000a_2 . Ineficiencia en la solicitud de los requerimientos jurídicos por incumplimiento a las obligaciones contractuales_x000a__x000a__x000a__x000a_"/>
    <s v="_x000a__x000a__x000a__x000a__x000a_Realizar analisis trimestralmente  de los indicadores que se encuentren en estado crítico de los programas de Recuperación Nutricional   y establecer acciones de mejora de acuerdo a los resultados"/>
    <s v="4. Enviar por parte de la Regional  a la Dirección de Nutrición, Actas de Comité Estratégico que se levante una vez se haga el análisis de los respectivos indicadores."/>
    <s v="oficio"/>
    <n v="4"/>
    <d v="2015-10-01T00:00:00"/>
    <d v="2015-12-30T00:00:00"/>
    <n v="12.9"/>
    <n v="1"/>
    <n v="0.25"/>
    <n v="3.2"/>
    <n v="3.2"/>
    <n v="12.9"/>
    <s v="En el Informe de avance de AGOSTO, se evidencia que mediante Acta 014 del 30 de Julio, en Comité Estrategico Ampliado, se socializó y analizó los Indicadores en estado crítico, en riesgo, adecuado y optimo, de los macroprocesos Misionales de Primera Infancia, Nutrición, tomandose decisiones para mejorar el comportamiento de los mismos. Se carga al NAS, el Acta 014.OBSERVACION 26/10/2015 No requiere reformulación "/>
    <m/>
  </r>
  <r>
    <x v="373"/>
    <s v="GUAJIRA"/>
    <x v="20"/>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_x000a__x000a_"/>
    <s v="1. Inoportunidad en la información suministrada por parte del Operador del Servicio_x000a__x000a_3. Ineficiencia en la solicitud de los requerimientos jurídicos por incumplimiento a las obligaciones contractuales_x000a_4. Deficiencia en el monitoreo en los planes de intervención_x000a__x000a__x000a_"/>
    <s v="_x000a__x000a__x000a__x000a__x000a_ Controlar los planes de intervención de seguimiento Nutricional  trimestralmente por parte de  la Regional que realizan los Operadores del Servicio de los programas de Recuperación Nutricional para que la información sea reportada con calidad"/>
    <s v="5.  Seguimiento a los planes de intervención enviados por los Centros Zonales para detectar las falencias y poder tomar las decisiones que se consideren necesarias_x000a__x000a__x000a__x000a_"/>
    <s v="Matriz de seguimiento"/>
    <n v="3"/>
    <d v="2015-10-01T00:00:00"/>
    <d v="2015-12-30T00:00:00"/>
    <n v="12.9"/>
    <n v="2"/>
    <n v="0.66666666666666663"/>
    <n v="8.6"/>
    <n v="8.6"/>
    <n v="12.9"/>
    <s v="Para el mes de Abril se han realizado por parte del Grupo de Asistencia técnica el seguimiento a los planes enviado por los 4 Centros Zonales y consolidado en la Regional. Evidencia anexa. Estos planes son evaluados trimestralmente, por lo tanto los avances son colgados con la misma periodicidad.Durante el mes julio se realizó el seguimiento de los planes de intervenciones de los Centros Zonales: Riohacha 1, maicao, Manaure y Fonseca, correspondiente a la segunda toma por parte del Grupo De  Asistencia Técnica.OBSERVACION 26/10/2015 No requiere reformulación "/>
    <m/>
  </r>
  <r>
    <x v="373"/>
    <s v="GUAJIRA"/>
    <x v="20"/>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_x000a__x000a_"/>
    <s v="1. Inoportunidad en la información suministrada por parte del Operador del Servicio_x000a__x000a_3. Ineficiencia en la solicitud de los requerimientos jurídicos por incumplimiento a las obligaciones contractuales_x000a_4. Deficiencia en el monitoreo en los planes de intervención_x000a__x000a__x000a_"/>
    <s v="_x000a__x000a__x000a__x000a__x000a_ Controlar los planes de intervención de seguimiento Nutricional  trimestralmente por parte de  la Regional que realizan los Operadores del Servicio de los programas de Recuperación Nutricional para que la información sea reportada con calidad"/>
    <s v="6.  Elaborar de  Boletin  trimestral de resultados del seguimiento nutricional y presentarlo a nivel local y regional con el fin de realizar coordinación intersectorial necesarias para las intervenciones _x000a__x000a_"/>
    <s v=" boletines."/>
    <n v="3"/>
    <d v="2015-10-01T00:00:00"/>
    <d v="2015-12-30T00:00:00"/>
    <n v="12.9"/>
    <n v="2"/>
    <n v="0.66666666666666663"/>
    <n v="8.6"/>
    <n v="8.6"/>
    <n v="12.9"/>
    <s v="El Grupo de Asistencia Técnica elaboró el primer boletin trimetral  sobre los resultados del seguimiento nutricional para ser socializado con todos los operadores y supervisores del contrato.En el mes de Julio, el grupo de Asistencia Técnica en vió ala Dirección de Nutrición el segundo boletín trimestral e seguimiento nutricional. Se anexa boletín.OBSERVACION 26/10/2015 No requiere reformulación "/>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_x000a__x000a__x000a_"/>
    <s v="_x000a_Ineficiencia de las acciones  realizadas  por el ICBF­ Regional  Guajira  para disminuir  los niveles de desnutrición  que existen  en el  Departamento de  La  Guajira_x000a__x000a_Por ser un problema multicausal se requieren de todos los actores del sistema para articular acciones que conlleven a utilizar políticas para mitigar el flajelo de la desnutrición_x000a__x000a_No corresponsabilidad de los padres de familias frente al compromiso de atención integral con sus hijos y el descuido frente de salud y nutrición que el niño y la niña presente"/>
    <s v="_x000a_1. Desarrollo de estrategias articuladas con el Sistema Nacional de Bienestar Familiar y los Entes territoriales con el fin de trabaja conjuntamente para minimizar la desnutrición en la Guajira_x000a__x000a_2. Asegurar que el servicio de Recuperación Nutricional  mejorar la eficacia de la supervisión realizando las  funciones de control y revisión a estos  programas._x000a__x000a_3. Realizar bésqueda activa de los niños niñas para identitifcar el mayor número de estos en bajo peso con el fin de tomar las medidas necesarias para mejorar su estado nutricional_x000a__x000a_4. Tomar las medidas antoprométricas para determinar el mejoramiento en la nutrición de los niños y niñas_x000a__x000a_5. Analizar los indicadores para determinar las acciones a realizar que se deben adelantar frente a los resultados alcanzados_x000a__x000a__x000a__x000a__x000a__x000a_"/>
    <s v="1. Hacer seguimiento como líderes del Sistema, a los compromisos adquiridos en el desarrollo de los COMPOS uno en cada municipio y uno por el Departamento, frente a las acciones  planteadas en los mismos, para la mitigación de la Desnutrición_x000a__x000a__x000a__x000a_"/>
    <s v="actas"/>
    <n v="8"/>
    <d v="2015-10-01T00:00:00"/>
    <d v="2015-12-30T00:00:00"/>
    <n v="12.9"/>
    <n v="1"/>
    <n v="0.125"/>
    <n v="1.6"/>
    <n v="1.6"/>
    <n v="12.9"/>
    <s v="Se ha realizado en el municipio de maicao 1 COMPOS  en el cual se trató el tema nutricional y  las acciones realizadas; envio evidencias de los compromisos adquiridos. En el tercer consejo de politica social de los municipios de Hatonuevo, Barrancas, Fonseca, Distracción, San Juan del cesar, El Molino, Villanueva, urumita Y la Jagua del Pilar, se desarrollo el tema de desnutrición, en donde los actores del sistema Nacional de Bienestar Familiar, dieron a conocer a los asistentes las acciones que se han venido implementando en los municipios para la mitigación de este flagelo. Es muy importante resaltar que los casos de desnutrición presentados en el sur de la Guajira son minimos y en cada municipio se adelantan acciones para mantener controlado este indicador. Adjunto envio las actas del tercer consejo de politica social de los municipios del sur, vigencia 2014. Con respecto a la  vigencia 2015 se plasmo en el plan de acción el tema de seguridad alimentaria y nutricional, al igual que la reactivacion de la mesa de seguridad nutricional en donde se abordan dichos temas de desnutrición. Anexo actas Primer CPS 2015.OBSERVACION 26/10/2015 SE REFORMULO LA CANTIDAD UNIDAD DE MEDIDA "/>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_x000a__x000a__x000a_"/>
    <s v="_x000a_Ineficiencia de las acciones  realizadas  por el ICBF­ Regional  Guajira  para disminuir  los niveles de desnutrición  que existen  en el  Departamento de  La  Guajira_x000a__x000a_Por ser un problema multicausal se requieren de todos los actores del sistema para articular acciones que conlleven a utilizar políticas para mitigar el flajelo de la desnutrición_x000a__x000a_No corresponsabilidad de los padres de familias frente al compromiso de atención integral con sus hijos y el descuido frente de salud y nutrición que el niño y la niña presente"/>
    <s v="_x000a_1. Desarrollo de estrategias articuladas con el Sistema Nacional de Bienestar Familiar y los Entes territoriales con el fin de trabaja conjuntamente para minimizar la desnutrición en la Guajira_x000a__x000a_2. Asegurar que el servicio de Recuperación Nutricional  mejorar la eficacia de la supervisión realizando las  funciones de control y revisión a estos  programas._x000a__x000a_3. Realizar bésqueda activa de los niños niñas para identitifcar el mayor número de estos en bajo peso con el fin de tomar las medidas necesarias para mejorar su estado nutricional_x000a__x000a_4. Tomar las medidas antoprométricas para determinar el mejoramiento en la nutrición de los niños y niñas_x000a__x000a_5. Analizar los indicadores para determinar las acciones a realizar que se deben adelantar frente a los resultados alcanzados_x000a__x000a__x000a__x000a__x000a__x000a_"/>
    <s v="2. reportes de Microfocalización y busqueda activa de los niños y niñas en estados de desnutrición para brindar la atención inmediata mensual_x000a__x000a__x000a__x000a__x000a__x000a__x000a__x000a_"/>
    <s v="reportes entregado por los operadores del servicios y las Unidades Móviles"/>
    <n v="8"/>
    <d v="2015-10-01T00:00:00"/>
    <d v="2015-12-30T00:00:00"/>
    <n v="12.9"/>
    <n v="3"/>
    <n v="0.375"/>
    <n v="4.8"/>
    <n v="4.8"/>
    <n v="12.9"/>
    <s v="abril.Los operadores de la estrategia con su equipo de nutricionistas realizaron búsqueda activa de la población objeto de atención en los municipios del área de influencia  del centro zonal en  zona urbana, rural e indígena, con el objetivo de ser inscritos en los programas. Estas actividades se realizaron con el acompañamiento de los profesionales del centro zonal No 3 de Fonseca MAYO: El Centro Zonal Maicao, realizó la busqueda activa y envió el reporte de microfocalización de NN de Maicao y Albania.  JUNIO:  Centro zonal Fonseca envía reporte de mitigación. En el mes de julio se reporta la atención de 86 niños y niñas con desnutrición, identificados durante el proceso de microfocalización realizado por el ICBF en los Municipios de Maicao, Uribia y Manaure. Se anexa base de datos consolidada de atención. En el mes de Septiembre se reportan las planillas de busqueda activa del programa de enfoque comunitario donde se microfocaliza los potenciales beneficiarios del programa correspondiente al centro zonal riohacha 1, OBSERVACION SE REFORMULO LA CANTIDAD UNIDAD DE MEDIDA "/>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_x000a__x000a__x000a_"/>
    <s v="_x000a_Ineficiencia de las acciones  realizadas  por el ICBF­ Regional  Guajira  para disminuir  los niveles de desnutrición  que existen  en el  Departamento de  La  Guajira_x000a__x000a_Por ser un problema multicausal se requieren de todos los actores del sistema para articular acciones que conlleven a utilizar políticas para mitigar el flajelo de la desnutrición_x000a__x000a_No corresponsabilidad de los padres de familias frente al compromiso de atención integral con sus hijos y el descuido frente de salud y nutrición que el niño y la niña presente"/>
    <s v="_x000a_1. Desarrollo de estrategias articuladas con el Sistema Nacional de Bienestar Familiar y los Entes territoriales con el fin de trabaja conjuntamente para minimizar la desnutrición en la Guajira_x000a__x000a_2. Asegurar que el servicio de Recuperación Nutricional  mejorar la eficacia de la supervisión realizando las  funciones de control y revisión a estos  programas._x000a__x000a_3. Realizar bésqueda activa de los niños niñas para identitifcar el mayor número de estos en bajo peso con el fin de tomar las medidas necesarias para mejorar su estado nutricional_x000a__x000a_4. Tomar las medidas antoprométricas para determinar el mejoramiento en la nutrición de los niños y niñas_x000a__x000a_5. Analizar los indicadores para determinar las acciones a realizar que se deben adelantar frente a los resultados alcanzados_x000a__x000a__x000a__x000a__x000a__x000a_"/>
    <s v="4. Seguimiento trimestral al cumplimiento de los planes de intervención de seguimiento nutricional por parte del Grupo de Asistencia Técnica de la Regional._x000a__x000a__x000a__x000a__x000a_"/>
    <s v="Matriz de seguimiento"/>
    <n v="12"/>
    <d v="2015-10-01T00:00:00"/>
    <d v="2015-12-30T00:00:00"/>
    <n v="12.9"/>
    <n v="5"/>
    <n v="0.41666666666666669"/>
    <n v="5.4"/>
    <n v="5.4"/>
    <n v="12.9"/>
    <s v="Para el mes de Abril  los 4 Centros Zonales enviaron al Grupo de asistencia técnica para su revisión y consolidación las matrices de los Planes de Intervención, los cuales fueron consolidados en la Regional, los cuales contienen las acciones a seguir para mejorar el seguimiento nutricional, y sus respectivos seguimiento y cronograma de cumplimiento. EL SEGUIMIENTO A LOS PLANES ES TRIMESTRAL, POR LO TANTO SE ENCUENTRA DILIGENCIADA SOLO EL MES DE MARZO. Evidencia anexa en ruta NAS, estos planes son evaluados triestralmente,por lo tanto se cuelgan las evidencias con la misma periodicidad.  Durante el mes de Julio los centros zonales de Maicao, Riohacha, Manaure y Fonseca entregaron el plan de intervenciones segunda toma en el cual se registra los avances obtenidos teniendo en cuenta la programación de las metas trazadas para lograr las metasprogramdas, de igual forma se consolida plan de intervención Regional el cual es compartido en la NAS trimestralmente. En lo referente al reporte de los seguimientos de los planes de intervenciones en la matriz de los meses de abril y mayo, se reportó en el segundo trimestre, de acuerdo a lo establecido en el procedimiento del sistema de seguimiento nutricional vigencia 2015. OBSERVACIONES: SE REFORMULO LA UNIDAD DE MEDIDA"/>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 No existe  coherencia  entre  la información  reportada  por el  ICBF  Regional Guajira,  y el  Informe  anual  del  Sistema  de  Seguimiento   Nutricional,  con respecto  a los niños atendidos  durante  la vigencia 2013,  debido  a que  se reporta  la atención  de 113.103 niños y niñas atendidos,  mientras que en la Base  de  Datos  Cuentarne  2013,  el  ICBF  reporta  la  atención  de 50.101 niños._x000a_• Se  denota   que  el   lCBF-Regional    Guajira,   presenta   deficiencias   en  la depuración  de la Base de Datos  Cuentame2013,   sistema  en cual el l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_x000a__x000a__x000a_"/>
    <s v="_x000a__x000a_1. Ineficiencia en el filtro de la información reportada por los operadores del servicio._x000a__x000a_2. Inoportunidad en el cargue de la información por parte de los operadores del servicio,  creando inequidad entre las dos informaciones. _x000a__x000a__x000a__x000a__x000a_ _x000a__x000a_"/>
    <s v="_x000a_ 1. Asegurar el cargue de la información oportuna, veraz, por parte del operador del servicio en el aplicativo lo cual debe ser monitoreado por el Supervisor del Contrato de Recuperación Nutricional_x000a__x000a_2. Realizar analisis de los indicadores en crítico y establecer acciones de mejora _x000a__x000a__x000a_3. Controlar los planes de intervención trimestralmente por parte de  la Regional_x000a__x000a_"/>
    <s v="6. Seguimiento trimestral al cargue de la información oportuna por parte del supervisor del contrato de los programas de Recuperación Nutricional_x000a__x000a__x000a__x000a_"/>
    <s v="informe de seguimiento"/>
    <n v="4"/>
    <d v="2015-10-01T00:00:00"/>
    <d v="2015-12-30T00:00:00"/>
    <n v="12.9"/>
    <n v="3"/>
    <n v="0.75"/>
    <n v="9.6999999999999993"/>
    <n v="9.6999999999999993"/>
    <n v="12.9"/>
    <s v="A 30 de abril de 2015 el aplicativo cuentame se encuentra la relación de NN bneficiarios en un 100 % de acuerdo a obligaciones contractuales de los servicios CRN y RNEC, referente a la modaliodad RN con ënfasisi en los primeros 1000 días racion preprada solo se reflejan 119 NN uauarios, toda vez que los 71 restantes fueron rechazados por el aplicatyivo por concurrencia. Cabe resaltar que de 1200 NN programados para los municipios de jurisdicción del centro zonal de Fonseca sólo se atendieron 190, los cuales reunen las caracteristicas que requiere el programa. Los 1010 no atendidos por el centro zonal se pusieron a disposicioón de otros centros zonales del departamento para su implenmentación donde esto se requiera. Frente a este tema, desde el Asistencia Técnica han informado que se están haciendo todas las gestiones para que los cupos que no se están utilizando en el C.Z. de Fonseca poderlos trasladar a otros municipios de los demás Centros Zonales, en la Oficina Jurídica se están realizando los trámites pertinentes MAYO: se atendieron solo 183 NN los cuales reunen las caracteristicas que requiere el programa. Los 1010 no atendidos por el centro zonal se pusieron a disposicioón de otros centros zonales del departamento para su implenmentación donde esto se requiera. Se encuentra en proceso la modificación contractual en la oficina jurídica.  EN  EL MES DE JUNIO: CENTRO ZONAL FONSECA REPORTA DOS ARCHIVOS  DE CARGUE DE LA INFORMACIÓN ENVIANDO LA EVIDENCIA RESPECTIVA. Se atiende recomendaciones y se anexan documentos que dan fe de la modificación al contrato de NU3. .OBSERVACION 26/10/2015 No requiere reformulación "/>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 No existe  coherencia  entre  la información  reportada  por el  ICBF  Regional Guajira,  y el  Informe  anual  del  Sistema  de  Seguimiento   Nutricional,  con respecto  a los niños atendidos  durante  la vigencia 2013,  debido  a que  se reporta  la atención  de 113.103 niños y niñas atendidos,  mientras que en la Base  de  Datos  Cuentarne  2013,  el  ICBF  reporta  la  atención  de 50.101 niños._x000a_• Se  denota   que  el   lCBF-Regional    Guajira,   presenta   deficiencias   en  la depuración  de la Base de Datos  Cuentame2013,   sistema  en cual el l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_x000a__x000a__x000a_"/>
    <s v="_x000a__x000a_1. Ineficiencia en el filtro de la información reportada por los operadores del servicio._x000a__x000a_2. Inoportunidad en el cargue de la información por parte de los operadores del servicio,  creando inequidad entre las dos informaciones. _x000a__x000a__x000a__x000a__x000a_ _x000a__x000a_"/>
    <s v="_x000a_ 1. Asegurar el cargue de la información oportuna, veraz, por parte del operador del servicio en el aplicativo lo cual debe ser monitoreado por el Supervisor del Contrato_x000a__x000a_2. Realizar analisis de los indicadores en crítico y establecer acciones de mejora _x000a__x000a__x000a_3. Controlar los planes de intervención trimestralmente por parte de  la Regional_x000a__x000a_"/>
    <s v="7. Generación  de reporte consolidado en la Regional (Grupo de Asistencia Técnica), confiables y veraz de manera trimestral  a partir de los enviados por los Centros Zonales _x000a__x000a__x000a__x000a__x000a_"/>
    <s v="base de datos"/>
    <n v="2"/>
    <d v="2015-10-01T00:00:00"/>
    <d v="2015-12-30T00:00:00"/>
    <n v="12.9"/>
    <m/>
    <n v="0"/>
    <n v="0"/>
    <n v="0"/>
    <n v="12.9"/>
    <m/>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 No existe  coherencia  entre  la información  reportada  por el  ICBF  Regional Guajira,  y el  Informe  anual  del  Sistema  de  Seguimiento   Nutricional,  con respecto  a los niños atendidos  durante  la vigencia 2013,  debido  a que  se reporta  la atención  de 113.103 niños y niñas atendidos,  mientras que en la Base  de  Datos  Cuentarne  2013,  el  ICBF  reporta  la  atención  de 50.101 niños._x000a_• Se  denota   que  el   lCBF-Regional    Guajira,   presenta   deficiencias   en  la depuración  de la Base de Datos  Cuentame2013,   sistema  en cual el l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_x000a__x000a__x000a_"/>
    <s v="_x000a__x000a_1. Ineficiencia en el filtro de la información reportada por los operadores del servicio._x000a__x000a_2. Inoportunidad en el cargue de la información por parte de los operadores del servicio,  creando inequidad entre las dos informaciones. _x000a__x000a__x000a__x000a__x000a_ _x000a__x000a_"/>
    <s v="_x000a_ 1. Asegurar el cargue de la información oportuna, veraz, por parte del operador del servicio en el aplicativo lo cual debe ser monitoreado por el Supervisor del Contrato_x000a__x000a_2. Realizar analisis de los indicadores en crítico y establecer acciones de mejora _x000a__x000a__x000a_3. Controlar los planes de intervención trimestralmente por parte de  la Regional_x000a__x000a_"/>
    <s v="8. Realizar capacitación a los profesionales en nutrición de los operadores del servicio de los programas  de Recuperación Nutricional sobre la importancia del registro de medidas antropometricas._x000a__x000a__x000a_"/>
    <s v="acta y lista de asistencia"/>
    <n v="5"/>
    <d v="2015-10-01T00:00:00"/>
    <d v="2015-12-30T00:00:00"/>
    <n v="12.9"/>
    <n v="4"/>
    <n v="0.8"/>
    <n v="10.3"/>
    <n v="10.3"/>
    <n v="12.9"/>
    <s v="A 30 de marzo de 2015 Los Centros Zonales de Fonseca y Rihohacha realizaron las capacitaciones sobre las correctas tomas de medidas atropométricas con las nutricionistas de los Operadores del programa de Nutrición. MES DE MAYO: el Centro Zonal No 5 Maicao presentó las evidencias de las capacitacines realizadas a todos los Nutricionistas Dietistas de los diferentes operadores adscrito al ICBF sobre las correctas tomas de medidas antropometricas entre otros temas de su interes. El Centro Zonal  de Manaure también realizó la capacitación sobre el mismo tema en el mes de mayo.   El grupo de Asistencia técnica realiza capacitación acerca de la resolución 2121 de 2010 y tecnicas de medidas antropometricas a las profesionales en nutrición lideres del Macro - proceso de Nutrición para que estas multipliquen la capacitación con las profesionales en Nutrición de las EAS , con el fin de reducir los sesgos en los datos antropometricos en el aplicativo cuéntame. OBSERVACION 26/10/2015 se  reformula la fecha "/>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 No existe  coherencia  entre  la información  reportada  por el  ICBF  Regional Guajira,  y el  Informe  anual  del  Sistema  de  Seguimiento   Nutricional,  con respecto  a los niños atendidos  durante  la vigencia 2013,  debido  a que  se reporta  la atención  de 113.103 niños y niñas atendidos,  mientras que en la Base  de  Datos  Cuentarne  2013,  el  ICBF  reporta  la  atención  de 50.101 niños._x000a_• Se  denota   que  el   lCBF-Regional    Guajira,   presenta   deficiencias   en  la depuración  de la Base de Datos  Cuentame2013,   sistema  en cual el l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_x000a__x000a__x000a_"/>
    <s v="_x000a__x000a_1. Ineficiencia en el filtro de la información reportada por los operadores del servicio._x000a__x000a_2. Inoportunidad en el cargue de la información por parte de los operadores del servicio,  creando inequidad entre las dos informaciones. _x000a__x000a__x000a__x000a__x000a_ _x000a__x000a_"/>
    <s v="_x000a_ 1. Asegurar el cargue de la información oportuna, veraz, por parte del operador del servicio en el aplicativo lo cual debe ser monitoreado por el Supervisor del Contrato_x000a__x000a_2. Realizar analisis de los indicadores en crítico y establecer acciones de mejora _x000a__x000a__x000a_3. Controlar los planes de intervención trimestralmente por parte de  la Regional_x000a__x000a_"/>
    <s v="9.  Seguimiento a los planes de intervención enviados por los Centros Zonales_x000a__x000a__x000a__x000a_"/>
    <s v="Matriz de seguimiento"/>
    <n v="2"/>
    <d v="2015-10-01T00:00:00"/>
    <d v="2015-12-30T00:00:00"/>
    <n v="12.9"/>
    <n v="1"/>
    <n v="0.5"/>
    <n v="6.5"/>
    <n v="6.5"/>
    <n v="12.9"/>
    <s v=" Durante el mes de Julio los centros zonales de Maicao, Riohacha, Manaure y Fonseca entregaron el plan de intervenciones segunda toma en el cual se registra los avances obtenidos teniendo en cuenta la programación de las metas trazadas para lograr las metasprogramdas, de igual forma se consolida plan de intervención Regional el cual es compartido en la NAS trimestralmente.  OBSERVACIONES: SE REFORMULO LA UNIDAD DE MEDIDA"/>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 No existe  coherencia  entre  la información  reportada  por el  ICBF  Regional Guajira,  y el  Informe  anual  del  Sistema  de  Seguimiento   Nutricional,  con respecto  a los niños atendidos  durante  la vigencia 2013,  debido  a que  se reporta  la atención  de 113.103 niños y niñas atendidos,  mientras que en la Base  de  Datos  Cuentarne  2013,  el  ICBF  reporta  la  atención  de 50.101 niños._x000a_• Se  denota   que  el   lCBF-Regional    Guajira,   presenta   deficiencias   en  la depuración  de la Base de Datos  Cuentame2013,   sistema  en cual el l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_x000a__x000a__x000a_"/>
    <s v="_x000a__x000a_1. Ineficiencia en el filtro de la información reportada por los operadores del servicio._x000a__x000a_2. Inoportunidad en el cargue de la información por parte de los operadores del servicio,  creando inequidad entre las dos informaciones. _x000a__x000a__x000a__x000a__x000a_ _x000a__x000a_"/>
    <s v="_x000a_ 1. Asegurar el cargue de la información oportuna, veraz, por parte del operador del servicio en el aplicativo CUENTAME, lo cual debe ser monitoreado por el Supervisor del Contrato_x000a__x000a_2. Realizar analisis de los indicadores en crítico  y establecer acciones de mejora _x000a__x000a__x000a_3. Controlar los planes de intervención trimestralmente por parte de  la Regional_x000a__x000a_"/>
    <s v="10.  Presentar a la Dirección Regional en Comité Estratégico el informe de los indicadores que se encuentren en crítico para determinar acciones de mejora trimestarlmente_x000a__x000a__x000a_"/>
    <s v="actas"/>
    <n v="3"/>
    <d v="2015-10-01T00:00:00"/>
    <d v="2015-12-30T00:00:00"/>
    <n v="12.9"/>
    <m/>
    <n v="0"/>
    <n v="0"/>
    <n v="0"/>
    <n v="12.9"/>
    <m/>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_x000a__x000a__x000a_"/>
    <s v="Para la vigencia 2013 las modalidades de Recuperacion nutricional no tenia viabilidad para cargue en el aplicativo CUENTAME, esta informacion se reportaba en macros de EXCEL y se cruzaba con el aplicativo METRIX. "/>
    <s v="1.  Generar informes trimestral que  de cuenta de los registros los niños y las niñas que   se encuentran vinculados en los progrmas de Recuperación Nutricional  por parte del Supervisor del Contrato"/>
    <s v="11.  Revisión de las bases de datos para verificar la población atendida de los programas de Recuperación Nutricional por parte del Supervisor del contrato_x000a__x000a_"/>
    <s v="informe"/>
    <n v="6"/>
    <d v="2015-10-01T00:00:00"/>
    <d v="2015-12-31T00:00:00"/>
    <n v="13"/>
    <n v="3"/>
    <n v="0.5"/>
    <n v="6.5"/>
    <n v="6.5"/>
    <n v="13"/>
    <s v="En el mes de abril El Centro Zonal No. 1 de Riohacha  realizó revisión de las bases de datos e informes técnicos de los operadores, con el objetivo de verificar la correcta ejecución de las actividades. MAYO. El Centro Zonal Maicao realizó la revisión de las bases de datos y presentó el informe. EN  EL MES DE JUNIO: CENTRO ZONAL FONSECA REPORTA DOS ARCHIVOS  DE CARGUE DE LA INFORMACIÓN ENVIANDO LA EVIDENCIA RESPECTIVA. OBSERVACION 26/10/2015 sSE REFORMULA LA FECHA"/>
    <m/>
  </r>
  <r>
    <x v="374"/>
    <s v="GUAJIRA"/>
    <x v="20"/>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_x000a__x000a__x000a_"/>
    <s v="Para la vigencia 2013 las modalidades de Recuperacion nutricional no tenia viabilidad para cargue en el aplicativo CUENTAME, esta informacion se reportaba en macros de EXCEL y se cruzaba con el aplicativo METRIX. "/>
    <s v="1.  Generar informes trimestral que  de cuenta de los registros los niños y las niñas que   se encuentran vinculados en los progrmas de Recuperación Nutricional  por parte del Supervisor del Contrato_x000a__x000a__x000a_"/>
    <s v="12.  Verificar en campo la veracidad de los registros en el aplicativo CUENTAME, con la realización de dos visitas con periodicidad semestral en las modalidades de Recuperación Nutricional  de los 4 Centros Zonales "/>
    <s v="informe"/>
    <n v="4"/>
    <d v="2015-10-01T00:00:00"/>
    <d v="2015-10-30T00:00:00"/>
    <n v="4.0999999999999996"/>
    <m/>
    <n v="0"/>
    <n v="0"/>
    <n v="0"/>
    <n v="4.0999999999999996"/>
    <m/>
    <m/>
  </r>
  <r>
    <x v="375"/>
    <s v="GUAJIRA"/>
    <x v="20"/>
    <s v="HALLAZGO  N° 3: Análisis   Informe  Financiero   Contrato   044 de 2012 (Administrativo con posible incidencia  Disciplinaria)._x000a__x000a_En el análisis  de los informes  financieros  de  los meses  de junio  y diciembre  del contrato   de  aportes  N°044  de 2012,  a nombre  de APATIRRAWA,   por valor  de_x000a_$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_x000a__x000a_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_x000a_cabecita  negra,  huevos  y  leche,  las cantidades  entregadas  son superiores  a las_x000a_compradas por valor de $6.762.620._x000a__x000a_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_x000a__x000a_"/>
    <s v="1. Debilidad en la revisión de la información financiera por parte del ICBF_x000a__x000a_2. Desorden en la presentacion de informes por parte del operador del servicio._x000a__x000a__x000a__x000a_"/>
    <s v="_x000a__x000a__x000a_Realizar análisis a los informes financieros y técnicos presentados por los operadores de los programas de Recuperación Nutricional por parte de los Supervisores de los contratos_x000a__x000a_"/>
    <s v="1.  Capacitación a los operadores sobre la presentación de los informes financieros y técnicos_x000a__x000a_"/>
    <s v="actas  lista de asistencia"/>
    <n v="5"/>
    <d v="2015-10-01T00:00:00"/>
    <d v="2015-12-30T00:00:00"/>
    <n v="12.9"/>
    <m/>
    <n v="0"/>
    <n v="0"/>
    <n v="0"/>
    <n v="12.9"/>
    <m/>
    <m/>
  </r>
  <r>
    <x v="375"/>
    <s v="GUAJIRA"/>
    <x v="20"/>
    <s v="HALLAZGO  N° 3: Análisis   Informe  Financiero   Contrato   044 de 2012 (Administrativo con posible incidencia  Disciplinaria)._x000a__x000a_En el análisis  de los informes  financieros  de  los meses  de junio  y diciembre  del contrato   de  aportes  N°044  de 2012,  a nombre  de APATIRRAWA,   por valor  de_x000a_$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_x000a__x000a_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_x000a_cabecita  negra,  huevos  y  leche,  las cantidades  entregadas  son superiores  a las_x000a_compradas por valor de $6.762.620._x000a__x000a_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_x000a__x000a_"/>
    <s v="1. Debilidad en la revisión de la información financiera por parte del ICBF_x000a__x000a_2. Desorden en la presentacion de informes por parte del operador del servicio._x000a__x000a__x000a__x000a_"/>
    <s v="_x000a__x000a__x000a_Realizar análisis a los informes financieros y técnicos presentados por los operadores de los programas de Recuperación Nutricional por parte de los Supervisores de los contratos_x000a__x000a_"/>
    <s v="_x000a__x000a__x000a_2.  Verificación de cumplimiento de minuta en los programas de Recuperación Nutricional por parte de la Nutricionista del  Centro Zonal  y de la Regional._x000a__x000a_"/>
    <s v="actas de supervision"/>
    <n v="6"/>
    <d v="2015-10-01T00:00:00"/>
    <d v="2015-12-31T00:00:00"/>
    <n v="13"/>
    <n v="5"/>
    <n v="0.83333333333333337"/>
    <n v="10.8"/>
    <n v="10.8"/>
    <n v="13"/>
    <s v="EL Centro Zonal de Fonseca  realizó visita de supervisión a las modalidades CRN y RN con énfasis en los primeros 1000 días. MAYO el Centro Zonal de Fonseca  realizó visita de  supervisión a unidades de servicio de las modalidades de recuperación nutricional, CRN, RN con énfasis en los primeros 1000 días y RNEC levantando los respectivas actas de supervisión.El Centro Zonal de Maicao ha realizado visitas de supervición, levantando las respectivas actas en varias Unidades de Servicio y durante los 4 meses anteriores. Durante el mes de Julio el Grupo de Asistencia  realizo mesa de trabajo con las nutricionistas de los centros zonales de Maicao, Riohacha 1, Manaure y Fonseca con el fin de revisar la implementación de las minutas de las modalidades de la estrategia de Recuperación Nutricional  y modalidades de atención integral a la primera infancia. se anexa acta.  OBSERVACION 26/10/2015 SE REFORMULA LA FECHA"/>
    <m/>
  </r>
  <r>
    <x v="375"/>
    <s v="GUAJIRA"/>
    <x v="20"/>
    <s v="HALLAZGO  N° 3: Análisis   Informe  Financiero   Contrato   044 de 2012 (Administrativo con posible incidencia  Disciplinaria)._x000a__x000a_En el análisis  de los informes  financieros  de  los meses  de junio  y diciembre  del contrato   de  aportes  N°044  de 2012,  a nombre  de APATIRRAWA,   por valor  de_x000a_$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_x000a__x000a_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_x000a_cabecita  negra,  huevos  y  leche,  las cantidades  entregadas  son superiores  a las_x000a_compradas por valor de $6.762.620._x000a__x000a_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_x000a__x000a_"/>
    <s v="1. Debilidad en la revisión de la información financiera por parte del ICBF_x000a__x000a_2. Desorden en la presentacion de informes por parte del operador del servicio._x000a__x000a__x000a__x000a_"/>
    <s v="_x000a__x000a__x000a_Realizar análisis a los informes financieros y técnicos presentados por los operadores de los programas de Recuperación Nutricional por parte de los Supervisores de los contratos_x000a__x000a_"/>
    <s v="_x000a__x000a__x000a__x000a__x000a_3.  Revisión minuciosa y efectiva de todos los informes tecnico y financiero mensuales presentados por los operadores del servicio de la totalidad de los programas de Recuperación Nutricional_x000a__x000a_"/>
    <s v=" lista de chequeo"/>
    <n v="10"/>
    <d v="2015-10-01T00:00:00"/>
    <d v="2015-12-30T00:00:00"/>
    <n v="12.9"/>
    <n v="8"/>
    <n v="0.8"/>
    <n v="10.3"/>
    <n v="10.3"/>
    <n v="12.9"/>
    <s v="En el mes de Mayo: El Centro Zonal Fonseca realizó la actividad revisó y verificó el cumplimiento contractual de 3 operadores, presentando la lista de chequeo de los indormes técnicos y financieros de los programas de recuperación nutriciona. lJUNIO. Centro Zonal Fonseca recibió los informes financieros levantando las actas respectivas de Recuperación Nutricional de los meses enero, marzo y abril, los cuales habian estado pendiente de presentar.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n el centro zonal de fonseca, se revisaron los informes financieos coorespondietes a los operadores de la estrategia R.N. (RNEC y CRN) desde el ms de enero hasta el mes de julio. Se anexa acta de informe financiero donde se relacionan los gastos efectuados y lista de chequeo.  OBSERVACION 26/10/2015 No requiere reformulación"/>
    <m/>
  </r>
  <r>
    <x v="375"/>
    <s v="GUAJIRA"/>
    <x v="20"/>
    <s v="HALLAZGO  N° 3: Análisis   Informe  Financiero   Contrato   044 de 2012 (Administrativo con posible incidencia  Disciplinaria)._x000a__x000a_En el análisis  de los informes  financieros  de  los meses  de junio  y diciembre  del contrato   de  aportes  N°044  de 2012,  a nombre  de APATIRRAWA,   por valor  de_x000a_$191.539.200,  se observe que el monto de ingreso por parte del ICBF para el mes de junio  es  de  $16.760.00   y  para  diciembre   $12.665.000,   los  cuales  fueron invertidos  en   su  totalidad   para  la  entrega   de  raciones   servidas   y  paquetes alimentarios;  no obstante,  de acuerdo  a las actas de entrega,  partiendo  de que la entrega de ración preparada  se efectúo en gramos  y centímetros  cúbicos,  como lo contempla   la  minuta,   una  vez  analizada   la  respuesta   de  la  Entidad   con  sus soportes,  y revisadas  las actas de entrega  de raciones  preparadas  aportadas,  en las cuales  se  colocan   las cantidades   por  unidad,  libras,  kilos  y  litros,  se  pudo evidenciar lo siguiente:_x000a__x000a_En el análisis  del mes de Junio, de acuerdo  con las minutas,  se determinó  que en los  elementos  arroz,  azúcar,  lentejas,  pechugas  y  carnes,  el  operador  entrego cantidades menores  a las compradas  por valor de $2.893.505,80;  mientras que de acuerdo con las actas de entrega, de los elementos  aceite, panelas, frijol rojo, frijol_x000a_cabecita  negra,  huevos  y  leche,  las cantidades  entregadas  son superiores  a las_x000a_compradas por valor de $6.762.620._x000a__x000a_En el análisis  del  mes  de  Diciembre,  de  acuerdo  con las minutas,  se determine que  de  los  elementos   arroz,  azúcar,  lentejas,  pechugas  y  carnes,  el  operador entrego  cantidades  menores  a las compradas  por valor  de $2.181.600;  mientras que  de  los  elementos   aceite,  panelas  frijol  ro]o,  frijol  cabecita  negra,  huevos  y leche,  de  acuerdo   con  las  actas  de  entrega,   realizo  la  entrega  de  cantidades superiores  a las compradas  por valor de $6.941.850._x000a__x000a_"/>
    <s v="1. Debilidad en la revisión de la información financiera por parte del ICBF_x000a__x000a_2. Desorden en la presentacion de informes por parte del operador del servicio._x000a__x000a__x000a__x000a_"/>
    <s v="_x000a__x000a__x000a_Realizar análisis a los informes financieros y técnicos presentados por los operadores de los programas de Recuperación Nutricional por parte de los Supervisores de los contratos_x000a__x000a_"/>
    <s v="4. Realizar los requerimientos a la totalidad de los casos que reflegen deficiencias o problemas en los informes presentados por los operadores del servicios para la vigencia 2015. "/>
    <s v="oficio"/>
    <n v="1"/>
    <d v="2015-10-01T00:00:00"/>
    <d v="2015-12-30T00:00:00"/>
    <n v="12.9"/>
    <m/>
    <n v="0"/>
    <n v="0"/>
    <n v="0"/>
    <n v="12.9"/>
    <m/>
    <m/>
  </r>
  <r>
    <x v="376"/>
    <s v="GUAJIRA"/>
    <x v="20"/>
    <s v="HALLAZGO  N° 4: Análisis Informe  Financiero   Contrato   042 de 2012 (Administrativo  con posible incidencia  Disciplinaria)._x000a__x000a_En el análisis  de los informes de los meses de Junio y diciembre  del contrato  042 de 2012  a  nombre  de  Fundación  Social  para  el servicio  a  la comunidad  de  La Guajira FUNSECOGUA,   por valor de $334,080,000,   se observa  que  el monto  de ingreso  por  parte  del  ICBF   para  los  meses  en  estudio  es  de  $22,272,000     y_x000a_$29,232,000  respectivamente:   la CGR a través de una prueba selectiva,  analiza el 81% y  el  85%  de  los  recursos  equivalentes   a  $18,984,600   y  $23,589,550,   los cuales fueron  invertidos: así:  EI 61%    y  el  57%,  $14.398.750  y  $10,878,900   en Ración servida  y el 24% y el 39%,  $4.650.500   Y $9.190.800  entrega de paquetes alimentarios.   AI   sumar   todas   las   entregas    y    comparar    con   los   alimentos comprados  de acuerdo  a las facturas  aportadas  y una vez analizada  la respuesta de la Entidad, se pudo determinar  que existen  diferencias  dejadas  de entregar  por_x000a_valores de $74.350 y $694.200, tal como se puede evidenciar  en el cuadro anexo._x000a__x000a_Lo anterior debido a inadecuados  mecanismos  de control, que permitan  establecer el   cumplimiento    en   la:  inversión   de   los   recursos    aportados    por   el   ICBF constituyéndose    los  recursos   dejados   de  invertir   en  un  presunto   detrimento patrimonial al Estado por valor de $768.550.  Anexo 2._x000a__x000a_"/>
    <s v="1. Debilidad en la revisión de la información financiera por parte del ICBF_x000a__x000a_2. Desorden en la presentacion de informes por parte del operador del servicio."/>
    <s v="_x000a__x000a_Garantizar el cumplimiento de los lineamientos tecnicos administrativos del programa en la revision financieraen cumplimiento al manual de Legalizacion de cuentas._x000a__x000a_"/>
    <s v="1.  Socializar por parte de la Regional (GAT) los procesos y procedimientos de Seguimiento Nutricional a  nutricionistas de los Centros Zonales y  entidades administradoras del servicio _x000a__x000a__x000a__x000a__x000a__x000a__x000a_ "/>
    <s v="actas de reunones o capacitaciones y  listas de asistencias "/>
    <n v="4"/>
    <d v="2015-10-01T00:00:00"/>
    <d v="2015-12-31T00:00:00"/>
    <n v="13"/>
    <n v="1"/>
    <n v="0.25"/>
    <n v="3.3"/>
    <n v="3.3"/>
    <n v="13"/>
    <s v="La Nutricionista responsable de Seguimiento Nutricional del Grupo de Asistencia Técnica realizó reunión para capacitar a las Nutricionistas del Centro Zonal No. 1 de Riohacha para dar a conocer las directrices impartides desde el Nivel Nacional del SSN. anexo acta. Durante el mes de Julio se realiza asistencia técnica a la EAS semillas Colombias EAS de la modalidad CDI familiar e institucional con el fin de reforzar las directrices del Sisitema de seguimiento Nutricional Vigencia 2015 emitidas por la Dirección de Nutrición relacionada con la calidad de los datos, diligenciamiento plan de intervenciones colectivos e individuales. se anexa acta. OBSEVACIONES: SE REFORMULO LA CANTIDAD DE MEDIDA Y LA FECHA"/>
    <m/>
  </r>
  <r>
    <x v="376"/>
    <s v="GUAJIRA"/>
    <x v="20"/>
    <s v="HALLAZGO  N° 4: Análisis Informe  Financiero   Contrato   042 de 2012 (Administrativo  con posible incidencia  Disciplinaria)._x000a__x000a_En el análisis  de los informes de los meses de Junio y diciembre  del contrato  042 de 2012  a  nombre  de  Fundación  Social  para  el servicio  a  la comunidad  de  La Guajira FUNSECOGUA,   por valor de $334,080,000,   se observa  que  el monto  de ingreso  por  parte  del  ICBF   para  los  meses  en  estudio  es  de  $22,272,000     y_x000a_$29,232,000  respectivamente:   la CGR a través de una prueba selectiva,  analiza el 81% y  el  85%  de  los  recursos  equivalentes   a  $18,984,600   y  $23,589,550,   los cuales fueron  invertidos: así:  EI 61%    y  el  57%,  $14.398.750  y  $10,878,900   en Ración servida  y el 24% y el 39%,  $4.650.500   Y $9.190.800  entrega de paquetes alimentarios.   AI   sumar   todas   las   entregas    y    comparar    con   los   alimentos comprados  de acuerdo  a las facturas  aportadas  y una vez analizada  la respuesta de la Entidad, se pudo determinar  que existen  diferencias  dejadas  de entregar  por_x000a_valores de $74.350 y $694.200, tal como se puede evidenciar  en el cuadro anexo._x000a__x000a_Lo anterior debido a inadecuados  mecanismos  de control, que permitan  establecer el   cumplimiento    en   la:  inversión   de   los   recursos    aportados    por   el   ICBF constituyéndose    los  recursos   dejados   de  invertir   en  un  presunto   detrimento patrimonial al Estado por valor de $768.550.  Anexo 2._x000a__x000a_"/>
    <s v="1. Debilidad en la revisión de la información financiera por parte del ICBF_x000a__x000a_2. Desorden en la presentacion de informes por parte del operador del servicio."/>
    <s v="_x000a__x000a_Garantizar el cumplimiento de los lineamientos tecnicos administrativos del programa en la revision financieraen cumplimiento al manual de Legalizacion de cuentas._x000a__x000a_"/>
    <s v="2. realizar supervión a las unidades de servicios de los programas  de Recuperación Nutricional trimestralmente  para verificar la ejecución del servicio  de los respectivos programas  por parte de los Supervisores del contrato  "/>
    <s v="actas de supervision "/>
    <n v="16"/>
    <d v="2015-10-01T00:00:00"/>
    <d v="2015-12-30T00:00:00"/>
    <n v="12.9"/>
    <n v="10"/>
    <n v="0.625"/>
    <n v="8.1"/>
    <n v="8.1"/>
    <n v="12.9"/>
    <s v="En el mes de Abril El Centro Zonal de Fonseca realizó visita de  supervisión a unidades de servicio de las modalidades de recuperación nutricional, en las cuales revisó las obligaciones contractuales y la normal prestación del servicio de los programas de Recuperación Nutricional. Anexa evidencias 3 actas. la profesional (nutricionaista del grupo de Asistencia Técnica también realizó visita de supervisión a la Unidad Aplicativa de CRN para verificar el cumplimiento de la ejecuión del servicio.  Se anexa acta de reunión. MAYO: Centro Zonal Fonseca continuó realizando vidsitas de supervisión. El Centro Zonal de Maicao ha realizado visitas de supervición, levantando las respectivas actas en varias Unidades de Servicio y durante los 4 meses anteriores. Durante el mes de Julio se realiza visita de seguimiento a la ejecución de la modalidad CRN de achintikua en el Muncipio de san Juan del Cesar con el fin de verificar el cumplimiento de los componentes de acción indicados en el manual operativo. se anexa acta de visita. Durante el mes de Julio el GAT realiza visita de seguimiento a las unidades de servicios de la la modalidad de RN con enfasis en los primeros mil dias ración preparada en el Muncipio de manaure con el fin de verificar el cumplimiento de las acciones señaladas en el manual operativo del programa. Se anexa  actas de supervisión.  Durante el avance del mes de septiembre, el centro zonal 1, realizó visita de supervisión a la unidad de servicio sajesito, de la modalidad R:N. en la modalidad recuperación nutricional con enfasisi en los pimeros 1000 dias ración preparada., encontrandoase en la supervisión incumplimiento a las obligaciones contractuales; se elaboró plan de mejoramiento para subsanar los hallazgo. Se anexa ofici, acta de supervisión y plan de mejora. OBSERVACION 26/10/2015 No requiere reformulación"/>
    <m/>
  </r>
  <r>
    <x v="376"/>
    <s v="GUAJIRA"/>
    <x v="20"/>
    <s v="HALLAZGO  N° 4: Análisis Informe  Financiero   Contrato   042 de 2012 (Administrativo  con posible incidencia  Disciplinaria)._x000a__x000a_En el análisis  de los informes de los meses de Junio y diciembre  del contrato  042 de 2012  a  nombre  de  Fundación  Social  para  el servicio  a  la comunidad  de  La Guajira FUNSECOGUA,   por valor de $334,080,000,   se observa  que  el monto  de ingreso  por  parte  del  ICBF   para  los  meses  en  estudio  es  de  $22,272,000     y_x000a_$29,232,000  respectivamente:   la CGR a través de una prueba selectiva,  analiza el 81% y  el  85%  de  los  recursos  equivalentes   a  $18,984,600   y  $23,589,550,   los cuales fueron  invertidos: así:  EI 61%    y  el  57%,  $14.398.750  y  $10,878,900   en Ración servida  y el 24% y el 39%,  $4.650.500   Y $9.190.800  entrega de paquetes alimentarios.   AI   sumar   todas   las   entregas    y    comparar    con   los   alimentos comprados  de acuerdo  a las facturas  aportadas  y una vez analizada  la respuesta de la Entidad, se pudo determinar  que existen  diferencias  dejadas  de entregar  por_x000a_valores de $74.350 y $694.200, tal como se puede evidenciar  en el cuadro anexo._x000a__x000a_Lo anterior debido a inadecuados  mecanismos  de control, que permitan  establecer el   cumplimiento    en   la:  inversión   de   los   recursos    aportados    por   el   ICBF constituyéndose    los  recursos   dejados   de  invertir   en  un  presunto   detrimento patrimonial al Estado por valor de $768.550.  Anexo 2._x000a__x000a_"/>
    <s v="1. Debilidad en la revisión de la información financiera por parte del ICBF_x000a__x000a_2. Desorden en la presentacion de informes por parte del operador del servicio."/>
    <s v="_x000a__x000a_Garantizar el cumplimiento de los lineamientos tecnicos administrativos del programa en la revision financieraen cumplimiento al manual de Legalizacion de cuentas._x000a__x000a_"/>
    <s v="3.  Revisión minuciosa y efectiva de los informes tecnico y financiero mensuales por parte de los responsables  financieros de los Centros Zonales  _x000a_"/>
    <s v="Acta de recepción y revisión de informes"/>
    <n v="6"/>
    <d v="2015-10-01T00:00:00"/>
    <d v="2015-12-30T00:00:00"/>
    <n v="12.9"/>
    <n v="4"/>
    <n v="0.66666666666666663"/>
    <n v="8.6"/>
    <n v="8.6"/>
    <n v="12.9"/>
    <s v="MAYO. El Centro Zonal de Fonseca levantó el acta sobre la revisión de informes financieros a 4 meses a un operador del Servicio de Recuperación Nutricional. JUNIO. Centro Zonal Fonseca recibió los informes financieros levantando las actas respectivas de Recuperación Nutricional de los meses enero, marzo y abril, los cuales habian estado pendiente de presentar.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l profesional financiero del centro zonal, realizó capacitación a lass EAS, sobre como tramitar informes tecnico, adminstrativos y financieros. OBSERVACION 26/10/2015 No requiere reformulación"/>
    <m/>
  </r>
  <r>
    <x v="376"/>
    <s v="GUAJIRA"/>
    <x v="20"/>
    <s v="HALLAZGO  N° 4: Análisis Informe  Financiero   Contrato   042 de 2012 (Administrativo  con posible incidencia  Disciplinaria)._x000a__x000a_En el análisis  de los informes de los meses de Junio y diciembre  del contrato  042 de 2012  a  nombre  de  Fundación  Social  para  el servicio  a  la comunidad  de  La Guajira FUNSECOGUA,   por valor de $334,080,000,   se observa  que  el monto  de ingreso  por  parte  del  ICBF   para  los  meses  en  estudio  es  de  $22,272,000     y_x000a_$29,232,000  respectivamente:   la CGR a través de una prueba selectiva,  analiza el 81% y  el  85%  de  los  recursos  equivalentes   a  $18,984,600   y  $23,589,550,   los cuales fueron  invertidos: así:  EI 61%    y  el  57%,  $14.398.750  y  $10,878,900   en Ración servida  y el 24% y el 39%,  $4.650.500   Y $9.190.800  entrega de paquetes alimentarios.   AI   sumar   todas   las   entregas    y    comparar    con   los   alimentos comprados  de acuerdo  a las facturas  aportadas  y una vez analizada  la respuesta de la Entidad, se pudo determinar  que existen  diferencias  dejadas  de entregar  por_x000a_valores de $74.350 y $694.200, tal como se puede evidenciar  en el cuadro anexo._x000a__x000a_Lo anterior debido a inadecuados  mecanismos  de control, que permitan  establecer el   cumplimiento    en   la:  inversión   de   los   recursos    aportados    por   el   ICBF constituyéndose    los  recursos   dejados   de  invertir   en  un  presunto   detrimento patrimonial al Estado por valor de $768.550.  Anexo 2._x000a__x000a_"/>
    <s v="1. Debilidad en la revisión de la información financiera por parte del ICBF_x000a__x000a_2. Desorden en la presentacion de informes por parte del operador del servicio."/>
    <s v="_x000a__x000a_Garantizar el cumplimiento de los lineamientos tecnicos administrativos del programa en la revision financieraen cumplimiento al manual de Legalizacion de cuentas._x000a__x000a_"/>
    <s v="_x000a_4.  Verificación del cumplimiento de las minutas establecidas para los programas de Recuperación Nutricional por parte de los Supervisores de los contratos, presentando un informe trimestral del estado de cumplimiento.  "/>
    <s v="Informe"/>
    <n v="4"/>
    <d v="2015-10-01T00:00:00"/>
    <d v="2015-12-31T00:00:00"/>
    <n v="13"/>
    <n v="1"/>
    <n v="0.25"/>
    <n v="3.3"/>
    <n v="3.3"/>
    <n v="13"/>
    <s v="El Centro Zonal de Fonseca en el mes de abril se realizó seguimiento a los programas dejando las recomendaciones de acuerdo a las debilidades encontradas. Se anexa informe. OBSEVACIONES: SE REFORMULO LA CANTIDAD DE MEDIDA Y LA FECHA"/>
    <m/>
  </r>
  <r>
    <x v="376"/>
    <s v="GUAJIRA"/>
    <x v="20"/>
    <s v="HALLAZGO  N° 4: Análisis Informe  Financiero   Contrato   042 de 2012 (Administrativo  con posible incidencia  Disciplinaria)._x000a__x000a_En el análisis  de los informes de los meses de Junio y diciembre  del contrato  042 de 2012  a  nombre  de  Fundación  Social  para  el servicio  a  la comunidad  de  La Guajira FUNSECOGUA,   por valor de $334,080,000,   se observa  que  el monto  de ingreso  por  parte  del  ICBF   para  los  meses  en  estudio  es  de  $22,272,000     y_x000a_$29,232,000  respectivamente:   la CGR a través de una prueba selectiva,  analiza el 81% y  el  85%  de  los  recursos  equivalentes   a  $18,984,600   y  $23,589,550,   los cuales fueron  invertidos: así:  EI 61%    y  el  57%,  $14.398.750  y  $10,878,900   en Ración servida  y el 24% y el 39%,  $4.650.500   Y $9.190.800  entrega de paquetes alimentarios.   AI   sumar   todas   las   entregas    y    comparar    con   los   alimentos comprados  de acuerdo  a las facturas  aportadas  y una vez analizada  la respuesta de la Entidad, se pudo determinar  que existen  diferencias  dejadas  de entregar  por_x000a_valores de $74.350 y $694.200, tal como se puede evidenciar  en el cuadro anexo._x000a__x000a_Lo anterior debido a inadecuados  mecanismos  de control, que permitan  establecer el   cumplimiento    en   la:  inversión   de   los   recursos    aportados    por   el   ICBF constituyéndose    los  recursos   dejados   de  invertir   en  un  presunto   detrimento patrimonial al Estado por valor de $768.550.  Anexo 2._x000a__x000a_"/>
    <s v="1. Debilidad en la revisión de la información financiera por parte del ICBF_x000a__x000a_2. Desorden en la presentacion de informes por parte del operador del servicio."/>
    <s v="_x000a__x000a_Garantizar el cumplimiento de los lineamientos tecnicos administrativos del programa en la revision financieraen cumplimiento al manual de Legalizacion de cuentas._x000a__x000a_"/>
    <s v="_x000a__x000a__x000a__x000a__x000a__x000a__x000a_ 5. Realizar los requerimientos a la totalidad de los casos  presenten deficiencias  problemas  en los informes presentados por los operadores del servicios durante la vigencia 2015. "/>
    <s v="oficios"/>
    <n v="1"/>
    <d v="2015-10-01T00:00:00"/>
    <d v="2015-12-31T00:00:00"/>
    <n v="13"/>
    <m/>
    <n v="0"/>
    <n v="0"/>
    <n v="0"/>
    <n v="13"/>
    <m/>
    <m/>
  </r>
  <r>
    <x v="377"/>
    <s v="GUAJIRA"/>
    <x v="20"/>
    <s v="HALLAZGO  N°5: Análisis   Informe  Financiero   contrato   N° 107/2013 (Administrativo  con posible incidencia Disciplinaria)._x000a__x000a_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i presentados    por   el   contratista,    como   también    los procedimientos  generales  y específicos  para la legalizaci6n  de las cuentas._x000a__x000a_Se evidencio  que  los Lineamientos diseñados  por el ICBF no se están  atendiendo adecuadamente  por los operadores  u obligados  a cumplirlos,  lo que se refleja en el análisis a los informes  financieros  del contrato,  Consorcio  EINAA  LAPU;  en lo correspondiente   al mes de Junio  se constato  que  no tenia  anexos  los siguientes documentos:  Extractos  bancarios,  balances  comparativos,   certificación  de  paz  y salvo, relación  de ingresos  soportados,  y la relación  de los niños beneficiarios  del programa, lo que imposibilito  que se realizara el análisis y cotejo de la información._x000a__x000a_Por otra  parte,  se  encontró  el  pago  de  transporte   por  valor  de  $2.000,000  sin soportes. En lo que respecta  al mes de diciembre  se encontró  la factura  N° 1071 por $99.500.000   de fecha  de 30/12/2013,  faltando  un día  para la  terminación  del contrato.  En el SIIF  Nación,  las órdenes  de pago  presupuestales  ascienden  a la suma de $1.145.184.000   y el valor  del contrato  fue  de $1.017.184.000   arrojando una diferencia  de  $128.000.000,     no    evidenciándose   soporte  ni justificación   a dicha variación;  todas  estas debilidades  son originadas  por la falta de seguimiento_x000a_y control por parte de ICBF,   lo que conlleva a que la información  suministrada  por_x000a_la Entidad, no sea confiable  ni razonable."/>
    <s v="1. Falta de revisión exhaustiva de los informes financieros, _x000a__x000a_2. Incumplimiento en la aplicabilidad de lo lineamientos técnicos administrativos y a las obligaciones contractuales por parte del operador del servicio_x000a__x000a_3. Falta de requerimientos jurídicos por parte del supervisor del contrato frente al incumplimiento contractual_x000a_"/>
    <s v="1.  Fortalecer  el control de revisión de los informes técnicos- financieros en pro de la identificación oportuna de las posibles falencias presentadas en la ejecución de los contratos y buscar la construcción de planes de mejora _x000a__x000a_2.  Realizar la supervisión correspondiente en el cumplimiento de los lineamientos trécnicos administrativos del programa de Recuperación Nutricional"/>
    <s v="1.  recepción y revisión  de informes financieros  a los operadores del servicio de los programas de Recuperación Nutricional de acuerdo al cronograma establecido en el Centro Zonal (mensual) con el fin de hacer la retroalimentación que corresponda a los operadores del servicio._x000a__x000a__x000a__x000a__x000a_"/>
    <s v="Acta de recepción y revisión de informes"/>
    <n v="10"/>
    <d v="2015-10-01T00:00:00"/>
    <d v="2015-12-30T00:00:00"/>
    <n v="12.9"/>
    <n v="9"/>
    <n v="0.9"/>
    <n v="11.6"/>
    <n v="11.6"/>
    <n v="12.9"/>
    <s v=" El C.Z. Fonseca manifiesta  en el mes de abril que los informes financieron se encuentran en revisión, toda vez que se impartieron recomendaciones ya que algunos operadores manejan los recursos de varios programas en una misma cuenta. MAYO. El Centro Zonal de Fonseca levantó el acta sobre la revisión de informes financieros a 4 meses a un operador del Servicio de Recuperación Nutricional. JUNIO. Centro Zonal Fonseca recibió los informes financieros levantando las actas respectivas de Recuperación Nutricional de los meses enero, marzo y abril, los cuales habian estado pendiente de presentar.En el mes de septiembre se reportan las actas de revisión de informes financieros del centro zonal de riohacha, correspondiente al mes de agosto.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n el centro zonal de fonseca se revisaron los informes financieros desde el mes de enero a julio de las modalidades RNEC y CRN; s aneza acta. OSERVACIONES 26/10/2015 NO REQUIERE REFORMULACION"/>
    <m/>
  </r>
  <r>
    <x v="377"/>
    <s v="GUAJIRA"/>
    <x v="20"/>
    <s v="HALLAZGO  N°5: Análisis   Informe  Financiero   contrato   N° 107/2013 (Administrativo  con posible incidencia Disciplinaria)._x000a__x000a_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i presentados    por   el   contratista,    como   también    los procedimientos  generales  y específicos  para la legalizaci6n  de las cuentas._x000a__x000a_Se evidencio  que  los Lineamientos diseñados  por el ICBF no se están  atendiendo adecuadamente  por los operadores  u obligados  a cumplirlos,  lo que se refleja en el análisis a los informes  financieros  del contrato,  Consorcio  EINAA  LAPU;  en lo correspondiente   al mes de Junio  se constato  que  no tenia  anexos  los siguientes documentos:  Extractos  bancarios,  balances  comparativos,   certificación  de  paz  y salvo, relación  de ingresos  soportados,  y la relación  de los niños beneficiarios  del programa, lo que imposibilito  que se realizara el análisis y cotejo de la información._x000a__x000a_Por otra  parte,  se  encontró  el  pago  de  transporte   por  valor  de  $2.000,000  sin soportes. En lo que respecta  al mes de diciembre  se encontró  la factura  N° 1071 por $99.500.000   de fecha  de 30/12/2013,  faltando  un día  para la  terminación  del contrato.  En el SIIF  Nación,  las órdenes  de pago  presupuestales  ascienden  a la suma de $1.145.184.000   y el valor  del contrato  fue  de $1.017.184.000   arrojando una diferencia  de  $128.000.000,     no    evidenciándose   soporte  ni justificación   a dicha variación;  todas  estas debilidades  son originadas  por la falta de seguimiento_x000a_y control por parte de ICBF,   lo que conlleva a que la información  suministrada  por_x000a_la Entidad, no sea confiable  ni razonable."/>
    <s v="1. Falta de revisión exhaustiva de los informes financieros, _x000a__x000a_2. Incumplimiento en la aplicabilidad de lo lineamientos técnicos administrativos y a las obligaciones contractuales por parte del operador del servicio_x000a__x000a_3. Falta de requerimientos jurídicos por parte del supervisor del contrato frente al incumplimiento contractual_x000a_"/>
    <s v="1.  Fortalecer  el control de revisión de los informes técnicos- financieros en pro de la identificación oportuna de las posibles falencias presentadas en la ejecución de los contratos y buscar la construcción de planes de mejora _x000a__x000a_2.  Realizar la supervisión correspondiente en el cumplimiento de los lineamientos trécnicos administrativos del programa de Recuperación Nutricional"/>
    <s v="2. Capacitación  a los operadores del servicio  sobre los lineamientos técnicos administrativos,  las obligaciones contractuales y la cualificación en la prestación del servicio."/>
    <s v="actas y listas de asistencia"/>
    <n v="4"/>
    <d v="2015-10-01T00:00:00"/>
    <d v="2015-12-31T00:00:00"/>
    <n v="13"/>
    <n v="3"/>
    <n v="0.75"/>
    <n v="9.8000000000000007"/>
    <n v="9.8000000000000007"/>
    <n v="13"/>
    <s v="El Centro Zonal No. 3 de Fonseca  realizó reunión inicial con los operadores del servicio con el objetivo de socializar los lineamientos técnicos y operativos, en el cual se entregó en medio magnético los formatos para la presentación de los informes.MES DE MAYO:  El Centro Zonal Riohacha 1 presentó evidencias de capacitaciones realizadas de capacitaciones sobre lineamientos técnicos y obligaciones contractuales. El Centro Zonal Maicao No 5  de Maicao  realizó reunión inicial con los operadores del servicio con el objetivo de socializar los lineamientos técnicos y operativos, en el cual se entregó en medio magnético los formatos y anexos para la presentación de los informes. OBSERVACIONES 26/10/2015 SE REFORMULA LA FECHA"/>
    <m/>
  </r>
  <r>
    <x v="377"/>
    <s v="GUAJIRA"/>
    <x v="20"/>
    <s v="HALLAZGO  N°5: Análisis   Informe  Financiero   contrato   N° 107/2013 (Administrativo  con posible incidencia Disciplinaria)._x000a__x000a_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i presentados    por   el   contratista,    como   también    los procedimientos  generales  y específicos  para la legalizaci6n  de las cuentas._x000a__x000a_Se evidencio  que  los Lineamientos diseñados  por el ICBF no se están  atendiendo adecuadamente  por los operadores  u obligados  a cumplirlos,  lo que se refleja en el análisis a los informes  financieros  del contrato,  Consorcio  EINAA  LAPU;  en lo correspondiente   al mes de Junio  se constato  que  no tenia  anexos  los siguientes documentos:  Extractos  bancarios,  balances  comparativos,   certificación  de  paz  y salvo, relación  de ingresos  soportados,  y la relación  de los niños beneficiarios  del programa, lo que imposibilito  que se realizara el análisis y cotejo de la información._x000a__x000a_Por otra  parte,  se  encontró  el  pago  de  transporte   por  valor  de  $2.000,000  sin soportes. En lo que respecta  al mes de diciembre  se encontró  la factura  N° 1071 por $99.500.000   de fecha  de 30/12/2013,  faltando  un día  para la  terminación  del contrato.  En el SIIF  Nación,  las órdenes  de pago  presupuestales  ascienden  a la suma de $1.145.184.000   y el valor  del contrato  fue  de $1.017.184.000   arrojando una diferencia  de  $128.000.000,     no    evidenciándose   soporte  ni justificación   a dicha variación;  todas  estas debilidades  son originadas  por la falta de seguimiento_x000a_y control por parte de ICBF,   lo que conlleva a que la información  suministrada  por_x000a_la Entidad, no sea confiable  ni razonable."/>
    <s v="1. Falta de revisión exhaustiva de los informes financieros, _x000a__x000a_2. Incumplimiento en la aplicabilidad de lo lineamientos técnicos administrativos y a las obligaciones contractuales por parte del operador del servicio_x000a__x000a_3. Falta de requerimientos jurídicos por parte del supervisor del contrato frente al incumplimiento contractual_x000a_"/>
    <s v="1.  Fortalecer  el control de revisión de los informes técnicos- financieros en pro de la identificación oportuna de las posibles falencias presentadas en la ejecución de los contratos y buscar la construcción de planes de mejora _x000a__x000a_2.  Realizar la supervisión correspondiente en el cumplimiento de los lineamientos trécnicos administrativos del programa de Recuperación Nutricional"/>
    <s v="3.  Realizar requerimientos jurídicos  a la totalidad de los casos en que se presenten incumplimientos de las obligaciones contractuales"/>
    <s v="oficios"/>
    <n v="1"/>
    <d v="2015-10-01T00:00:00"/>
    <d v="2015-12-30T00:00:00"/>
    <n v="12.9"/>
    <m/>
    <n v="0"/>
    <n v="0"/>
    <n v="0"/>
    <n v="12.9"/>
    <m/>
    <m/>
  </r>
  <r>
    <x v="378"/>
    <s v="GUAJIRA"/>
    <x v="20"/>
    <s v="HALLAZGO  N° 6: Contrato   113 de 2012 ( Administrativo  con posible alcance Disciplinario)._x000a__x000a_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La Entidad  aporto  inoportunamente   las actas de entrega  del contrato,  las cuales constan  de  324  fotios..' AI  revisar  las  actas  enviadas,   se  pudo  observar   que corresponden  a Recuperación   Nutricional  Ambulatoria,   parte de las cuales  fueron diligenciadas  a mano,  presentan  tachones  y enmendaduras   y letra  casi  ilegible; además,  las  cantidades   entregadas   se  relacionan   en  libras,  pocillos,   onzas  y cucharadas,   lo  que  dificulta  ejercer   la  función   de  control   fiscal  y  no  permite establecer  si lo consignado  y comprado  corresponde  a lo entregado,  generando incertidumbre  sobre  la inversión  de  los recursos  asignados  para  el programa  de Recuperaci6n  Nutricional,  sin que  sea posible  confirmar  la adecuada  supervisión del programa  por parte de la Entidad, debido  a que un análisis  más a fondo de las mismas equivale  a iniciar la revisión del  informe financiero  en general,  lo cual  no es procedente  a la fecha. debido a que la etapa de ejecución  de la AEF culmino, y las observaciones  que se deriven,  no podrían se requeridas  a la Entidad,  por  falta de tiempo.                         ._x000a__x000a__x000a_"/>
    <s v="_x000a_1. Inificiencia del operador del servicio en el registro de las actas de entrega  de alimentos, las cuales no están acordes a las unidades de medidas decritas en las  facturas suministradas en los informes financieros_x000a__x000a_2. Conversión  de medidas estándares (libras, kilos, litros, gramos, onzas, ect) para la entrega de los alimentos estipulados en las minutas,en medidas caseras (tazas, vaso, cucharadas, posillos, etc.) para mayor facilidad y manejo por parte de las manipuladoras, sobre todo por ser de la etnia Wayúu, estas no son tenidas por el operador del servicio de recuperación Nutricional  en cuentas para  pasarlas nuevamente a las medidas estándares al momento de rendir el respectivo informe, lo cual dificulta a terceros, la interpretación adecuada de las respectivas facturas ."/>
    <s v="1.  Fortalecer  el control de revisión de los informes técnicos- financieros en pro de la identificación oportuna de las posibles falencias presentadas en la ejecución de los contratos y buscar la construcción de planes de mejora _x000a__x000a_2.  Realizar la supervisión correspondiente en el cumplimiento de los lineamientos trécnicos administrativos del programa de Recuperación Nutricional"/>
    <s v="1.  recepción y revisión  de informes financieros  a los operadores del servicio de los programas de Recuperación Nutricional de acuerdo al cronograma establecido en el Centro Zonal (mensual) con el fin de hacer la retroalimentación que corresponda a los operadores del servicio._x000a__x000a__x000a__x000a__x000a_"/>
    <s v="actas de revisión de informes"/>
    <n v="10"/>
    <d v="2015-10-01T00:00:00"/>
    <d v="2015-12-30T00:00:00"/>
    <n v="12.9"/>
    <n v="6"/>
    <n v="0.6"/>
    <n v="7.7"/>
    <n v="7.7"/>
    <n v="12.9"/>
    <s v="MAYO. El Centro Zonal de Fonseca levantó el acta sobre la revisión de informes financieros a 4 meses a un operador del Servicio de Recuperación Nutricional. En el avance del mes de septiembre el centro zonal de maicao hizo revisión de los informes financieros de la modalidad de R.N. con enfoque comunitario del mes de julio. Modalidad R.N. con enfasis en los primeros 1000 dias ración preparada, mes de agosto.R.N. con enfasis en los primros 1000 dias en los meses de agosto y septiembre. Se anexa acta de informe financiero donde elacionan los gastos efectuados y lista de chequeo.  En el centro zonal de fonseca se revisaron los informes financieros desde el mes de enero a julio de las modalidades RNEC y CRN; s aneza acta. OSERVACIONES 26/10/2015 NO REQUIERE REFORMULACION"/>
    <m/>
  </r>
  <r>
    <x v="378"/>
    <s v="GUAJIRA"/>
    <x v="20"/>
    <s v="HALLAZGO  N° 6: Contrato   113 de 2012 ( Administrativo  con posible alcance Disciplinario)._x000a__x000a_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La Entidad  aporto  inoportunamente   las actas de entrega  del contrato,  las cuales constan  de  324  fotios..' AI  revisar  las  actas  enviadas,   se  pudo  observar   que corresponden  a Recuperación   Nutricional  Ambulatoria,   parte de las cuales  fueron diligenciadas  a mano,  presentan  tachones  y enmendaduras   y letra  casi  ilegible; además,  las  cantidades   entregadas   se  relacionan   en  libras,  pocillos,   onzas  y cucharadas,   lo  que  dificulta  ejercer   la  función   de  control   fiscal  y  no  permite establecer  si lo consignado  y comprado  corresponde  a lo entregado,  generando incertidumbre  sobre  la inversión  de  los recursos  asignados  para  el programa  de Recuperaci6n  Nutricional,  sin que  sea posible  confirmar  la adecuada  supervisión del programa  por parte de la Entidad, debido  a que un análisis  más a fondo de las mismas equivale  a iniciar la revisión del  informe financiero  en general,  lo cual  no es procedente  a la fecha. debido a que la etapa de ejecución  de la AEF culmino, y las observaciones  que se deriven,  no podrían se requeridas  a la Entidad,  por  falta de tiempo.                         ._x000a__x000a__x000a_"/>
    <s v="_x000a_1. Inificiencia del operador del servicio en el registro de las actas de entrega  de alimentos, las cuales no están acordes a las unidades de medidas decritas en las  facturas suministradas en los informes financieros_x000a__x000a_2. Conversión  de medidas estándares (libras, kilos, litros, gramos, onzas, ect) para la entrega de los alimentos estipulados en las minutas,en medidas caseras (tazas, vaso, cucharadas, posillos, etc.) para mayor facilidad y manejo por parte de las manipuladoras, sobre todo por ser de la etnia Wayúu, estas no son tenidas por el operador del servicio de recuperación Nutricional  en cuentas para  pasarlas nuevamente a las medidas estándares al momento de rendir el respectivo informe, lo cual dificulta a terceros, la interpretación adecuada de las respectivas facturas ."/>
    <s v="1.  Fortalecer  el control de revisión de los informes técnicos- financieros en pro de la identificación oportuna de las posibles falencias presentadas en la ejecución de los contratos y buscar la construcción de planes de mejora _x000a__x000a_2.  Realizar la supervisión correspondiente en el cumplimiento de los lineamientos trécnicos administrativos del programa de Recuperación Nutricional"/>
    <s v="3.  Realizar requerimientos jurídicos  a la totalidad de los casos en que se presenten incumplimientos de las obligaciones contractuales"/>
    <s v="oficios"/>
    <n v="1"/>
    <d v="2015-10-01T00:00:00"/>
    <d v="2015-12-30T00:00:00"/>
    <n v="12.9"/>
    <m/>
    <n v="0"/>
    <n v="0"/>
    <n v="0"/>
    <n v="12.9"/>
    <m/>
    <m/>
  </r>
  <r>
    <x v="379"/>
    <s v="GUAJIRA"/>
    <x v="20"/>
    <s v="HALLAZGO  N° 7:  Duplicidades  Recuperaci6n  Nutricional   RN 2012  Centros_x000a_Zonales (Administrativo)._x000a__x000a_Analizadas las  bases  de  datos  RUB    2012,  se  encontraron  las  siguientes inconsistencias, que ameritan se realice depuración por parte de la Entidad:_x000a__x000a_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_x000a__x000a_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_x000a__x000a_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_x000a__x000a_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1. Realizar cruce de base de datos bimestralmente  para la depuracion del estado y ubicación de los beneficiarios de acuerdo a las modalidades de servicios._x000a__x000a__x000a__x000a__x000a__x000a_ "/>
    <s v="BASE DE DATOS"/>
    <n v="6"/>
    <d v="2015-10-01T00:00:00"/>
    <d v="2015-12-31T00:00:00"/>
    <n v="13"/>
    <n v="3"/>
    <n v="0.5"/>
    <n v="6.5"/>
    <n v="6.5"/>
    <n v="13"/>
    <s v="El Centro Zonal Riohacha 1 realizó la recolección de los datos para el cruce y depuración de la misma  OBSERVACIONES 26/10/2015 SE REFORMULA LA FECHA"/>
    <m/>
  </r>
  <r>
    <x v="379"/>
    <s v="GUAJIRA"/>
    <x v="20"/>
    <s v="HALLAZGO  N° 7:  Duplicidades  Recuperaci6n  Nutricional   RN 2012  Centros_x000a_Zonales (Administrativo)._x000a__x000a_Analizadas las  bases  de  datos  RUB    2012,  se  encontraron  las  siguientes inconsistencias, que ameritan se realice depuración por parte de la Entidad:_x000a__x000a_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_x000a__x000a_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_x000a__x000a_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_x000a__x000a_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_x000a__x000a_2. Capacitación y sensibilizacion extramural a las comunidades sobre el portafolio de servicios y las condiciones de prestación del mismo con el fin de disminuir las múltiples vinculacíon de los niños y niñas a los programas de Recuperación Nutricional_x000a__x000a_ "/>
    <s v="ACTAS  Y LISTA DE ASISTENCIA"/>
    <n v="6"/>
    <d v="2015-10-01T00:00:00"/>
    <d v="2015-12-30T00:00:00"/>
    <n v="12.9"/>
    <n v="1"/>
    <n v="0.16666666666666666"/>
    <n v="2.2000000000000002"/>
    <n v="2.2000000000000002"/>
    <n v="12.9"/>
    <s v="El Centrio Zonal Fonseca realizó reunión con la comunidad indígena wiwa del municipio de San Juan del Cesar, Cabildo, comisarios, docentes, mamos y líderes en general en el cual se socializó el portafolio de servicios del ICBF. OBSERVACIONES 26/10/2015 SE REFORMULA LA FECHA"/>
    <m/>
  </r>
  <r>
    <x v="380"/>
    <s v="GUAJIRA"/>
    <x v="20"/>
    <s v="HALLAZGO  N° 9: Duplicidades   Centro  Zonal  Fonseca  2013 (se iniciara  indagación Preliminar)._x000a__x000a_•  CDl_x000a_AI  cruzar  las  bases  de datos  Guajira  Cuentame   2013,  Centros  de  Desarrollo Infantil CDI, se pudo observar, que dentro de la misma base de datos existen en el centro zonal  Fonseca  853  Duplicidades  en diferentes  operadores,  de  las cuales_x000a_113  se   encuentran    en, el   Operador   Fundación   Barrancas   Siglo   XXI,   3  en_x000a_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_x000a_2013, suministrada  por el  Instituto Colombiano del Bienestar  Familiar -ICBF; como puede apreciarse  en el Anexo N° 11._x000a_ _x000a_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_x000a_de  Oro,  24  en   la  Asociación   de  Padres   Usuarios   del  Hogar   Infantil   Maria_x000a_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_x000a__x000a_•  HCB_x000a_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_x000a_1 en  la  Fundación   Bienestar  Social  en  Acción,  2  en  la  Fundación  con  Sentido_x000a_Social por Colombia,  1 en Fundación  Destello de l.uz, 13 en la Fundación  Integrar,_x000a_58  en  Hormigueral   Once  De Junio,  11 en  la Organización     de  Servicio  Social_x000a_Alianza Comunitaria._x000a__x000a_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_x000a__x000a_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_x000a_ _x000a_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_x000a_Alianza Comunitaria.        '_x000a__x000a_Por lo anotado  en los párrafos  anteriores,  en total, en el Municipio de Fonseca,  se evidenció la existencia  de 1.265 duplicidades._x000a_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1. Realizar cruce de base de datos de todos los beneficiarios asociados al programa de Recuperación Nutricional, para la depuracion del estado y ubicación de los beneficiarios de acuerdo a las modalidades de servicios._x000a__x000a_l_x000a__x000a_ "/>
    <s v="BASE DE DATOS UNICA_x000a__x000a_"/>
    <n v="4"/>
    <d v="2015-10-01T00:00:00"/>
    <d v="2015-12-31T00:00:00"/>
    <n v="13"/>
    <m/>
    <n v="0"/>
    <n v="0"/>
    <n v="0"/>
    <n v="13"/>
    <m/>
    <m/>
  </r>
  <r>
    <x v="380"/>
    <s v="GUAJIRA"/>
    <x v="20"/>
    <s v="HALLAZGO  N° 9: Duplicidades   Centro  Zonal  Fonseca  2013 (se iniciara  indagación Preliminar)._x000a__x000a_•  CDl_x000a_AI  cruzar  las  bases  de datos  Guajira  Cuentame   2013,  Centros  de  Desarrollo Infantil CDI, se pudo observar, que dentro de la misma base de datos existen en el centro zonal  Fonseca  853  Duplicidades  en diferentes  operadores,  de  las cuales_x000a_113  se   encuentran    en, el   Operador   Fundación   Barrancas   Siglo   XXI,   3  en_x000a_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_x000a_2013, suministrada  por el  Instituto Colombiano del Bienestar  Familiar -ICBF; como puede apreciarse  en el Anexo N° 11._x000a_ _x000a_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_x000a_de  Oro,  24  en   la  Asociación   de  Padres   Usuarios   del  Hogar   Infantil   Maria_x000a_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_x000a__x000a_•  HCB_x000a_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_x000a_1 en  la  Fundación   Bienestar  Social  en  Acción,  2  en  la  Fundación  con  Sentido_x000a_Social por Colombia,  1 en Fundación  Destello de l.uz, 13 en la Fundación  Integrar,_x000a_58  en  Hormigueral   Once  De Junio,  11 en  la Organización     de  Servicio  Social_x000a_Alianza Comunitaria._x000a__x000a_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_x000a__x000a_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_x000a_ _x000a_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_x000a_Alianza Comunitaria.        '_x000a__x000a_Por lo anotado  en los párrafos  anteriores,  en total, en el Municipio de Fonseca,  se evidenció la existencia  de 1.265 duplicidades._x000a_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_x000a__x000a_2. Capacitación y sensibilizacion extramural a las comunidades sobre el portafolio de servicios y las condiciones de prestación del mismo con el fin de disminuir las múltiples vinculacíon de los niños y niñas a los programas de Recuperación Nutricional_x000a__x000a_ "/>
    <s v="actas y listas de asistencias"/>
    <n v="15"/>
    <d v="2015-10-01T00:00:00"/>
    <d v="2015-12-31T00:00:00"/>
    <n v="13"/>
    <n v="1"/>
    <n v="6.6666666666666666E-2"/>
    <n v="0.9"/>
    <n v="0.9"/>
    <n v="13"/>
    <s v="Se realizó reunión con la comunidad indígena wiwa del municipio de San Juan del Cesar, Cabildo, comisarios, docentes, mamos y líderes en general en el cual se socializó el portafolio de servicios del ICBF, Centrio Zonal Fonseca. Se anexa acta y lista de asistencia.OBSERVACION 26/10/2015 SE REFORMULA FECHA "/>
    <m/>
  </r>
  <r>
    <x v="381"/>
    <s v="GUAJIRA"/>
    <x v="20"/>
    <s v="HALLAZGO  N°10: Duplicidades    Centro  Zonal  Maicao  2013 (Hallazgo Administrativo;  se iniciara  Indagación  Preliminar.)_x000a__x000a_•  CDl_x000a_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_x000a_Colombiano del Bienestar  Familiar -  ICBF, como se observa en el Anexo  N° 13._x000a__x000a_AI  cruzar  las  bases  de: datos  Guajira  Cuentame   2013,  Centros   de  Desarrollo Infantil COl, se pudo observar,  que dentro de la misma  base de datos, existen  en el centro  zonal  Maicao  $63  Duplicidades  en  un mismo  operador,  de  las cuales,_x000a_304 se encuentran   registradas  en dos operadores,   150 en la Fundación  para  el_x000a_Desarrollo  Social  y Comunitario   y en el  Colegio  Paulo  Sexto  EU.,  Y 154  en  la Fundación  Para  EI  Desarrollo  Social  y  Comunitario   y  en  el  Instituto  Fronterizo Maicao EU;  por otra  parte,   20 se encuentran  en la Fundación  Porvenir  y en 39_x000a_UDS, de las cuales  no se relaciona  operador  en la base de datos  La Guajira  EC - UDC  2013,     suministrada   por  el    Instituto  Colombiano   del  Bienestar   Familiar (ICBF), como se aprecia en el Anexo N° 14._x000a_ _x000a_•  HCB_x000a__x000a_Analizadas  las bases de Datos  Guajira Cuentarne   2013, se determino  que existen 46 duplicidades  en diferentes  operadores  assi 41 en HCB Tradicionales  Familiares y  cinco (5) en HCB Fami (Ver anexo N°18)._x000a__x000a_Por  10   expresado,    en : total,   en   el   Municipio   de   Maicao,   se   tienen    1.002 duplicidades._x000a__x000a_Las anteriores  situaciones,  pudieron generar  duplicidad  en los pagos por parte del ICBF,  por  10  que  en  aras  de  tener  claridad  sobre  la  inversi6n  de  los  recursos públicos, se iniciara  indagación  Preliminar._x000a__x000a_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1. Realizar cruce de base de datos para la depuracion del estado y ubicación de los beneficiarios de acuerdo a las modalidades de servicios._x000a__x000a__x000a__x000a_ "/>
    <s v="base de datos"/>
    <n v="4"/>
    <d v="2015-10-01T00:00:00"/>
    <d v="2015-12-31T00:00:00"/>
    <n v="13"/>
    <m/>
    <n v="0"/>
    <n v="0"/>
    <n v="0"/>
    <n v="13"/>
    <m/>
    <m/>
  </r>
  <r>
    <x v="381"/>
    <s v="GUAJIRA"/>
    <x v="20"/>
    <s v="HALLAZGO  N°10: Duplicidades    Centro  Zonal  Maicao  2013 (Hallazgo Administrativo;  se iniciara  Indagación  Preliminar.)_x000a__x000a_•  CDl_x000a_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_x000a_Colombiano del Bienestar  Familiar -  ICBF, como se observa en el Anexo  N° 13._x000a__x000a_AI  cruzar  las  bases  de: datos  Guajira  Cuentame   2013,  Centros   de  Desarrollo Infantil COl, se pudo observar,  que dentro de la misma  base de datos, existen  en el centro  zonal  Maicao  $63  Duplicidades  en  un mismo  operador,  de  las cuales,_x000a_304 se encuentran   registradas  en dos operadores,   150 en la Fundación  para  el_x000a_Desarrollo  Social  y Comunitario   y en el  Colegio  Paulo  Sexto  EU.,  Y 154  en  la Fundación  Para  EI  Desarrollo  Social  y  Comunitario   y  en  el  Instituto  Fronterizo Maicao EU;  por otra  parte,   20 se encuentran  en la Fundación  Porvenir  y en 39_x000a_UDS, de las cuales  no se relaciona  operador  en la base de datos  La Guajira  EC - UDC  2013,     suministrada   por  el    Instituto  Colombiano   del  Bienestar   Familiar (ICBF), como se aprecia en el Anexo N° 14._x000a_ _x000a_•  HCB_x000a__x000a_Analizadas  las bases de Datos  Guajira Cuentarne   2013, se determino  que existen 46 duplicidades  en diferentes  operadores  assi 41 en HCB Tradicionales  Familiares y  cinco (5) en HCB Fami (Ver anexo N°18)._x000a__x000a_Por  10   expresado,    en : total,   en   el   Municipio   de   Maicao,   se   tienen    1.002 duplicidades._x000a__x000a_Las anteriores  situaciones,  pudieron generar  duplicidad  en los pagos por parte del ICBF,  por  10  que  en  aras  de  tener  claridad  sobre  la  inversi6n  de  los  recursos públicos, se iniciara  indagación  Preliminar._x000a__x000a_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_x000a__x000a_2. Capacitación y sensibilizacion extramural a las comunidades sobre el portafolio de servicios y las condiciones de prestación del mismo con el fin de disminuir las múltiples vinculacíon de los niños y niñas a los programas de Recuperación Nutricional_x000a__x000a_ "/>
    <s v="actas y listas de asistencia"/>
    <n v="4"/>
    <d v="2015-10-01T00:00:00"/>
    <d v="2015-12-31T00:00:00"/>
    <n v="13"/>
    <n v="1"/>
    <n v="0.25"/>
    <n v="3.3"/>
    <n v="3.3"/>
    <n v="13"/>
    <s v="Se realizó reunión con la comunidad indígena wiwa del municipio de San Juan del Cesar, Cabildo, comisarios, docentes, mamos y líderes en general en el cual se socializó el portafolio de servicios del ICBF, Centrio Zonal Fonseca. OBSERVACIONES 26/10/2015 SE REFORMULA CANTIDAD DE MEDIDA Y FECHA"/>
    <m/>
  </r>
  <r>
    <x v="382"/>
    <s v="GUAJIRA"/>
    <x v="20"/>
    <s v="HALLAZGO  N°11: Duplicidades Centro Zonal Manaure 2013 (Hallazgo Administrativo   y se iniciara  indagación  preliminar.)_x000a__x000a_•  CDl_x000a__x000a_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_x000a__x000a_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_x000a__x000a_•   RN_x000a__x000a_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_x000a__x000a_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_x000a__x000a_EI total de Duplicidades  encontradas  en el municipio  de Manaure, suma 2.391._x000a__x000a_Las anteriores  situaciones.  pudieron generar  duplicidad  en los pagos por parte del ICBF,  por  10  que  en  aras  de  tener  claridad  sobre  la  inversión  de  los  recursos públicos, se iniciara  Indagación  Preliminar._x000a__x000a_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1. Realizar cruce de base de datos para la depuracion del estado y ubicación de los beneficiarios de acuerdo a las modalidades de servicios._x000a__x000a__x000a__x000a_ "/>
    <s v="base de datos"/>
    <n v="4"/>
    <d v="2015-10-01T00:00:00"/>
    <d v="2015-12-31T00:00:00"/>
    <n v="13"/>
    <m/>
    <n v="0"/>
    <n v="0"/>
    <n v="0"/>
    <n v="13"/>
    <m/>
    <m/>
  </r>
  <r>
    <x v="382"/>
    <s v="GUAJIRA"/>
    <x v="20"/>
    <s v="HALLAZGO  N°11: Duplicidades Centro Zonal Manaure 2013 (Hallazgo Administrativo   y se iniciara  indagación  preliminar.)_x000a__x000a_•  CDl_x000a__x000a_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_x000a__x000a_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_x000a__x000a_•   RN_x000a__x000a_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_x000a__x000a_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_x000a__x000a_EI total de Duplicidades  encontradas  en el municipio  de Manaure, suma 2.391._x000a__x000a_Las anteriores  situaciones.  pudieron generar  duplicidad  en los pagos por parte del ICBF,  por  10  que  en  aras  de  tener  claridad  sobre  la  inversión  de  los  recursos públicos, se iniciara  Indagación  Preliminar._x000a__x000a__x000a_"/>
    <s v="1. Concurrencia en la base de datos de los beneficiarios de Recuperación Nutricional_x000a__x000a_2. Entrega de documentos de identidad por parte  de los padres de familias a varios operadores del servicio simultaneamente_x000a__x000a__x000a_ "/>
    <s v="ASEGURAR EL CONTROL Y DEPURACION DE LAS BASES DE DATOS DE LOS BENEFICIARIOS DE RECUPERACIÓN NUTRICIONAL CON EL FIN DE GARANTIZAR COBERTURAS PLENAS DEL PROGRAMA A TRAVÉS DEL CRUCE DE BASE DE DATOS POR PARTE DE LOS PROFESIONALES DESIGANDOS PARA TAL FIN A NIVEL REGIONAL Y ZONAL_x000a__x000a__x000a_"/>
    <s v="_x000a__x000a_2. Capacitación y sensibilizacion extramural a las comunidades sobre el portafolio de servicios y las condiciones de prestación del mismo con el fin de disminuir las múltiples vinculacíon de los niños y niñas a los programas de Recuperación Nutricional_x000a__x000a_ "/>
    <s v="actas y listas de asistencia"/>
    <n v="4"/>
    <d v="2015-10-01T00:00:00"/>
    <d v="2015-12-31T00:00:00"/>
    <n v="13"/>
    <n v="1"/>
    <n v="0.25"/>
    <n v="3.3"/>
    <n v="3.3"/>
    <n v="13"/>
    <s v="Se realizó reunión con la comunidad indígena wiwa del municipio de San Juan del Cesar, Cabildo, comisarios, docentes, mamos y líderes en general en el cual se socializó el portafolio de servicios del ICBF, Centrio Zonal Fonseca. OBSERVACIONES 26/10/2015 SE REFORMULA CANTIDAD DE MEDIDA Y FECHA"/>
    <m/>
  </r>
  <r>
    <x v="383"/>
    <s v="GUAJIRA"/>
    <x v="20"/>
    <s v="HALLAZGO  N°12: Defunciones  2012 (Hallazgo Administrativo)_x000a__x000a_AI cruzar las bases de datos  Guajira  RUB 2012 Y Guajira  Cuentame  2013, con la base de datos de defunciones  de niños menores  de cinco (5) años de las mismas vigencias,  proporcionada   para  la Secretaria  Departamental   de  Salud,  se  observe que 35 y 14 niños  respectivamente,  fallecidos,  se encontraban  registrados  en los  Diferentes   programas    del   ICBF   con  enfoque   nutricional    como   se   detalla   a continuación:_x000a__x000a_En la vigencia  2012, del Centro Zonal  Riohacha,  fallecieron  diecisiete  (17)   niños, de  los  cuales   cinco   (5)  fueron   por  desnutrición,   dos  (2)  por  choque   séptico Hipovolémico,  tres  (3) por enfermedades   diarreicas,  dos (Septicemia),   cuatro  (4)  Por Hemorragia,  uno (1) por  muerte súbita y uno (1) por fallas múltiples.  Ver Anexo W  19. En la vigencia  2013,  la base de datos  suministrada   por la Secretaría  de Salud  Departamental,    no  contiene   el  diagnóstico   del  por qué  se  produjo   la enfermedad  causante  de, la muerte de los 14 niños, solo se reporta  para trece (13) muerte natural, y para una (1) se indica muerte violenta,  distribuidas  así:_x000a__x000a_En el  Centro  Zonal   Manaure murieron  diez  (10),  de  los  cuales  cuatro  (4)  se encontraban  en CDI y cinco (5) en el programa  de Recuperación  Nutricional,  en el centro  zonal  Fonseca  fallecieron   dos  (2)  uno  por  muerte  natural  y  uno  (1)  por muerte violenta,  en el Centro Zonal Maicao falleció  uno (1) Y en el Centro Zonal  1 Riohacha,  uno  (1).  Como  se anoto  con  anterioridad,   para  todas  las  muertes  se Registra que  obedecen  a; causas  naturales,  excepto  una, por 10 que no es posible establecer  si la causa obedece a Desnutrición._x000a__x000a_Como  se  puede  apreciar,   algunos,  a  pesar  de  encontrarse   en  programas   de componente   nutricional,  fallecen   por  desnutrición,    y  otros   por  enfermedades asociadas   a   la  desnutrición,    10   que  deja   entrever   que   no  existe   adecuada supervisión  y  seguimiento   por  parte  del  ICBF  a  los  niños  beneficiarios   de  sus programas (Ver anexos  19 y 20)._x000a__x000a__x000a__x000a__x000a_"/>
    <s v="1. No depuración de las bases de datos del Instituto y el reporte de SIVIGILA- Desalud"/>
    <s v="CONTROLAR  Y DEPURAR  LAS BASES DE DATOS DE LOS BENEFICIARIOS DE RECUPERACIÓN NUTRICIONAL CON EL FIN DE GARANTIZAR QUE LOS USUARIOS ACTIVOS CORRESPONDAN A LOS ATENDIDOS POR LOS PROGRAMAS  DE RECUPERACIÓN NUTRICIONAL_x000a__x000a__x000a_"/>
    <s v="_x000a__x000a__x000a__x000a_1. Participar en los Comités que se realizan en las Secretaría Departamental (SIVIGILA) para obtener la información de los niños y niñas que hayan fallecido por causas de desnutrición y otras patologías de primera infancia._x000a__x000a__x000a__x000a_ "/>
    <s v="actas y listas de asistencia "/>
    <n v="2"/>
    <d v="2015-10-01T00:00:00"/>
    <d v="2015-12-31T00:00:00"/>
    <n v="13"/>
    <m/>
    <n v="0"/>
    <n v="0"/>
    <n v="0"/>
    <n v="13"/>
    <m/>
    <m/>
  </r>
  <r>
    <x v="383"/>
    <s v="GUAJIRA"/>
    <x v="20"/>
    <s v="HALLAZGO  N°12: Defunciones  2012 (Hallazgo Administrativo)_x000a__x000a_AI cruzar las bases de datos  Guajira  RUB 2012 Y Guajira  Cuentame  2013, con la base de datos de defunciones  de niños menores  de cinco (5) años de las mismas vigencias,  proporcionada   para  la Secretaria  Departamental   de  Salud,  se  observe que 35 y 14 niños  respectivamente,  fallecidos,  se encontraban  registrados  en los  Diferentes   programas    del   ICBF   con  enfoque   nutricional    como   se   detalla   a continuación:_x000a__x000a_En la vigencia  2012, del Centro Zonal  Riohacha,  fallecieron  diecisiete  (17)   niños, de  los  cuales   cinco   (5)  fueron   por  desnutrición,   dos  (2)  por  choque   séptico Hipovolémico,  tres  (3) por enfermedades   diarreicas,  dos (Septicemia),   cuatro  (4)  Por Hemorragia,  uno (1) por  muerte súbita y uno (1) por fallas múltiples.  Ver Anexo W  19. En la vigencia  2013,  la base de datos  suministrada   por la Secretaría  de Salud  Departamental,    no  contiene   el  diagnóstico   del  por qué  se  produjo   la enfermedad  causante  de, la muerte de los 14 niños, solo se reporta  para trece (13) muerte natural, y para una (1) se indica muerte violenta,  distribuidas  así:_x000a__x000a_En el  Centro  Zonal   Manaure murieron  diez  (10),  de  los  cuales  cuatro  (4)  se encontraban  en CDI y cinco (5) en el programa  de Recuperación  Nutricional,  en el centro  zonal  Fonseca  fallecieron   dos  (2)  uno  por  muerte  natural  y  uno  (1)  por muerte violenta,  en el Centro Zonal Maicao falleció  uno (1) Y en el Centro Zonal  1 Riohacha,  uno  (1).  Como  se anoto  con  anterioridad,   para  todas  las  muertes  se Registra que  obedecen  a; causas  naturales,  excepto  una, por 10 que no es posible establecer  si la causa obedece a Desnutrición._x000a__x000a_Como  se  puede  apreciar,   algunos,  a  pesar  de  encontrarse   en  programas   de componente   nutricional,  fallecen   por  desnutrición,    y  otros   por  enfermedades asociadas   a   la  desnutrición,    10   que  deja   entrever   que   no  existe   adecuada supervisión  y  seguimiento   por  parte  del  ICBF  a  los  niños  beneficiarios   de  sus programas (Ver anexos  19 y 20)._x000a__x000a__x000a__x000a__x000a_"/>
    <s v="1. No depuración de las bases de datos del Instituto y el reporte de SIVIGILA- Desalud"/>
    <s v="CONTROLAR  Y DEPURAR  LAS BASES DE DATOS DE LOS BENEFICIARIOS DE RECUPERACIÓN NUTRICIONAL CON EL FIN DE GARANTIZAR QUE LOS USUARIOS ACTIVOS CORRESPONDAN A LOS ATENDIDOS POR LOS PROGRAMAS  DE RECUPERACIÓN NUTRICIONAL_x000a__x000a__x000a_"/>
    <s v="_x000a__x000a__x000a__x000a__x000a_2.  Realizar cruces de las bases de datos de los programas de Recuperación Nutricional del ICBF VS bases de SIVIGILA para mantenerlas depuradas y actualizadas por parte de la responsable de Seguimiento Nutricional de la Regional_x000a__x000a_ "/>
    <s v=" reporte de SIVIGILA"/>
    <n v="2"/>
    <d v="2015-10-01T00:00:00"/>
    <d v="2015-12-31T00:00:00"/>
    <n v="13"/>
    <n v="1"/>
    <n v="0.5"/>
    <n v="6.5"/>
    <n v="6.5"/>
    <n v="13"/>
    <s v="En el mes de Agosto se revisa el reporte de SIVIGILA, emitido por la Secretaria de salud departamental relacionada con la mortalidad de desnutrición en niños menores de 5 años, posteriormente se procede a realiar el cruce del reporte con las bases de datos de la estrategia de recuperación nutricional de Primera infancia, con el fin de realizar la depuración de las metas. Se adjunta el primer repote SIViGIILA 2015. .OBSERVACION 26/10/2015 SE REFORMULA FECHA "/>
    <m/>
  </r>
  <r>
    <x v="384"/>
    <s v="GUAJIRA"/>
    <x v="20"/>
    <s v="HALLAZGO  N°13: Estudios Previos (Hallazgo Administrativo)_x000a__x000a_Analizada  la muestra  contractual  se observe  que  en  los Contratos  Números  66, 103,104,105,106,107,.109  y 111 de 2013,  en los Estudios Previos,  numeral  16 referente  a  las  Características   Técnicas   0  Especificaciones   Esenciales,   no  fue  adaptado  a cada  contrato,  ya  que  por ejemplo,  aparecen  descritas  raciones  en almuerzo  para  el  Centro  Zonal  No  1 Correspondiente   a  Riohacha,  a  pesar  de corresponder  estos estudios a otros Centres Zonales._x000a__x000a_"/>
    <s v="1. Debilidad al elaborar los estudios previos por parte de los solicitantes. _x000a__x000a_2. falencias en los filtros que se deben hacer en la etapa precontractual_x000a__x000a__x000a__x000a_"/>
    <s v="Asegurar que los documentos precontractuales se encuentren debidamente diligenciados antes de realizar las contrataciones correspondientes por parte de la Oficina Jurídica de la Regional._x000a__x000a__x000a_"/>
    <s v="1. Capacitación a los Supervisores de los diferentes Centros Zonales de la Regional para socializar del formato de estudios previos conforme a lo previsto en las normas legales vigentes_x000a__x000a_"/>
    <s v="actas, listas de asistencia,"/>
    <n v="4"/>
    <d v="2015-10-01T00:00:00"/>
    <d v="2015-12-31T00:00:00"/>
    <n v="13"/>
    <m/>
    <n v="0"/>
    <n v="0"/>
    <n v="0"/>
    <n v="13"/>
    <m/>
    <m/>
  </r>
  <r>
    <x v="384"/>
    <s v="GUAJIRA"/>
    <x v="20"/>
    <s v="HALLAZGO  N°13: Estudios Previos (Hallazgo Administrativo)_x000a__x000a_Analizada  la muestra  contractual  se observe  que  en  los Contratos  Números  66, 103,104,105,106,107,.109  y 111 de 2013,  en los Estudios Previos,  numeral  16 referente  a  las  Características   Técnicas   0  Especificaciones   Esenciales,   no  fue  adaptado  a cada  contrato,  ya  que  por ejemplo,  aparecen  descritas  raciones  en almuerzo  para  el  Centro  Zonal  No  1 Correspondiente   a  Riohacha,  a  pesar  de corresponder  estos estudios a otros Centres Zonales._x000a__x000a_"/>
    <s v="1. Debilidad al elaborar los estudios previos por parte de los solicitantes. _x000a__x000a_2. falencias en los filtros que se deben hacer en la etapa precontractual_x000a__x000a__x000a__x000a_"/>
    <s v="Asegurar que los documentos precontractuales se encuentren debidamente diligenciados antes de realizar las contrataciones correspondientes por parte de la Oficina Jurídica de la Regional._x000a__x000a__x000a_"/>
    <s v="_x000a__x000a_2. Verficiación  de documentos precontractuales antes de iniciar el proceso de contratación_x000a__x000a__x000a_"/>
    <s v="lista de chequeo"/>
    <n v="1"/>
    <d v="2015-10-01T00:00:00"/>
    <d v="2015-12-31T00:00:00"/>
    <n v="13"/>
    <m/>
    <n v="0"/>
    <n v="0"/>
    <n v="0"/>
    <n v="13"/>
    <m/>
    <m/>
  </r>
  <r>
    <x v="384"/>
    <s v="GUAJIRA"/>
    <x v="20"/>
    <s v="HALLAZGO  N°13: Estudios Previos (Hallazgo Administrativo)_x000a__x000a_Analizada  la muestra  contractual  se observe  que  en  los Contratos  Números  66, 103,104,105,106,107,.109  y 111 de 2013,  en los Estudios Previos,  numeral  16 referente  a  las  Características   Técnicas   0  Especificaciones   Esenciales,   no  fue  adaptado  a cada  contrato,  ya  que  por ejemplo,  aparecen  descritas  raciones  en almuerzo  para  el  Centro  Zonal  No  1 Correspondiente   a  Riohacha,  a  pesar  de corresponder  estos estudios a otros Centres Zonales._x000a__x000a_"/>
    <s v="1. Debilidad al elaborar los estudios previos por parte de los solicitantes. _x000a__x000a_2. falencias en los filtros que se deben hacer en la etapa precontractual_x000a__x000a__x000a__x000a_"/>
    <s v="Asegurar que los documentos precontractuales se encuentren debidamente diligenciados antes de realizar las contrataciones correspondientes por parte de la Oficina Jurídica de la Regional._x000a__x000a__x000a_"/>
    <s v="_x000a__x000a_3. informar al supervisor de los contratos sobre las posibles falencias que se presenten en los documentos precontractuales_x000a_"/>
    <s v="oficio y correos electrónicos"/>
    <n v="1"/>
    <d v="2015-10-01T00:00:00"/>
    <d v="2015-12-31T00:00:00"/>
    <n v="13"/>
    <m/>
    <n v="0"/>
    <n v="0"/>
    <n v="0"/>
    <n v="13"/>
    <m/>
    <m/>
  </r>
  <r>
    <x v="385"/>
    <s v="GUAJIRA"/>
    <x v="20"/>
    <s v="HALLAZGO  N°14: Aportes   Operadores. (Hallazgo Administrativo.)_x000a__x000a_Revisada  la muestra  seleccionada,  se observe  que  existen  algunos  contratos  en los cuales el operador,  al presentar la propuesta,   ofrece aportar unos recursos por concepto  de  cofinanciación   (los  cuales  se  traducirán   en  papelería,   transporte, visitas  de  supervisión,   capacitaciones,   uniformes,  exámenes  etc.);  sin  embargo, este valor  no  es  consignado   en  la minuta  contractual  y tampoco  se  evidencia seguimiento  realizado  por el ICBF   para determinar  si efectivamente  se realizo este aporte por parte del operador._x000a__x000a__x000a__x000a_   _x000a_"/>
    <s v="_x000a__x000a_1. Deficiencia en la elaboración de las minutas contractuales por parte del Grupo Jurídico y del seguimiento de las cláusulas contractuales  por parte de los Supervisores de los contratos de aportes "/>
    <s v="Garantizar el cumplimieto de las obligaciones contractuales  por parte de los supervisores de los contratos de aporte con un efectivo seguimiento"/>
    <s v="1. Seguimiento al cumplimiento de las obligaciones contractuales de los programas de recuperación Nutricional por parte de los supervisores de los contratos de aporte mensualmente por cada contrato en cada uno de los Centros Zonales_x000a__x000a__x000a_"/>
    <s v="informe"/>
    <n v="9"/>
    <d v="2015-10-01T00:00:00"/>
    <d v="2015-12-30T00:00:00"/>
    <n v="12.9"/>
    <n v="5"/>
    <n v="0.55555555555555558"/>
    <n v="7.2"/>
    <n v="7.2"/>
    <n v="12.9"/>
    <s v="C.Z. Fonseca realizó seguimiento a las obligaciones contractuales en el primer trimestre de la vigencia en abril. Anexó evidencias. El Grupo Jurídico permantentemente solicita a los Supervisores allegar a la Dependencia, los informes de los respectivos  Contratos suscritos por la Regional Guajira. MAYO: El Centro Zonal de Fonseca realizó el seguimiento al cumplimiento de las obligaciones contractuales de 3 operadores del servicio. OBSERVACIONES 26/10/2015 SE REFORMULA CANTIDAD DE MEDIDA"/>
    <m/>
  </r>
  <r>
    <x v="385"/>
    <s v="GUAJIRA"/>
    <x v="20"/>
    <s v="HALLAZGO  N°14: Aportes   Operadores. (Hallazgo Administrativo.)_x000a__x000a_Revisada  la muestra  seleccionada,  se observe  que  existen  algunos  contratos  en los cuales el operador,  al presentar la propuesta,   ofrece aportar unos recursos por concepto  de  cofinanciación   (los  cuales  se  traducirán   en  papelería,   transporte, visitas  de  supervisión,   capacitaciones,   uniformes,  exámenes  etc.);  sin  embargo, este valor  no  es  consignado   en  la minuta  contractual  y tampoco  se  evidencia seguimiento  realizado  por el ICBF   para determinar  si efectivamente  se realizo este aporte por parte del operador._x000a__x000a__x000a__x000a_   _x000a_"/>
    <s v="_x000a__x000a_1. Deficiencia en la elaboración de las minutas contractuales por parte del Grupo Jurídico y del seguimiento de las cláusulas contractuales  por parte de los Supervisores de los contratos de aportes "/>
    <s v="Garantizar el cumplimieto de las obligaciones contractuales  por parte de los supervisores de los contratos de aporte con un efectivo seguimiento"/>
    <s v="_x000a__x000a__x000a_2. capacitación a los operadores del servicio frente al cumplimiento de las obligaciones contractuales por parte del grupo Jurídico, teniendo en cuenta las nuevas disposiciones registradas en las minutas de contratación, las cuales no incluyen los datos de aportes de cofinanciación por parte del Operador del Servicio_x000a__x000a_"/>
    <s v="Actas y lista de asistencia"/>
    <n v="2"/>
    <d v="2015-10-01T00:00:00"/>
    <d v="2016-06-30T00:00:00"/>
    <n v="39"/>
    <m/>
    <n v="0"/>
    <n v="0"/>
    <n v="0"/>
    <n v="39"/>
    <m/>
    <m/>
  </r>
  <r>
    <x v="386"/>
    <s v="GUAJIRA"/>
    <x v="20"/>
    <s v="HALLAZGO   N°15: Tipificación,    estimación    y asignación    de los riesgos (Hallazgo Administrativo.)_x000a__x000a_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_x000a__x000a_Analizada  la muestra  entregada  al equipo  auditor, a la fecha  de terminación  de la Actuación  Especial,  se  observe  que  en el 98%  de  los  casos,  el ICBF  utiliza  un formato en el cual no hace un análisis  del Riesgo, sino   que se limita a señalar  el porcentaje,   el  tiempo   de  cubrimiento   que  se  estipulara   en  las  pólizas,   y  la probabilidad   de  ocurrencia.   La  entidad  argumenta   que  el  formato   de  estudios previos  fue  modificado;  'sin  embargo,   la  Regional   Guajira,  al  diligenciarlos,   no realiza  un  análisis   del  riesgo,  detallando   que  posibles   situaciones   se  pueden presentar en la ejecución contrato._x000a_                                                                                                                                       ._x000a_Lo anterior  conlleva  a que  no se determinen  con  exactitud  los  riesgos  de cada contrato,   de  modo  que  se  permita   realizar   una  estimación   adecuada   de  los mismos._x000a__x000a_"/>
    <s v="Desconocimiento en el nuevo formato de tipificación de riesgos por parte de los supervisores de los contratos."/>
    <s v="Garantizar el uso de los formatos actualizados con el lleno de los requisitos establecidos para las contrataciones que se realicen en el Instituto"/>
    <s v="_x000a__x000a__x000a__x000a_2. Revisión de los documentos precontractuales por parte de los profesionales Jurídica _x000a__x000a__x000a__x000a__x000a_"/>
    <s v="  lista de chequeo_x000a_"/>
    <n v="1"/>
    <d v="2015-10-01T00:00:00"/>
    <d v="2015-12-30T00:00:00"/>
    <n v="12.9"/>
    <m/>
    <n v="0"/>
    <n v="0"/>
    <n v="0"/>
    <n v="12.9"/>
    <m/>
    <m/>
  </r>
  <r>
    <x v="386"/>
    <s v="GUAJIRA"/>
    <x v="20"/>
    <s v="HALLAZGO   N°15: Tipificación,    estimación    y asignación    de los riesgos (Hallazgo Administrativo.)_x000a__x000a_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_x000a__x000a_Analizada  la muestra  entregada  al equipo  auditor, a la fecha  de terminación  de la Actuación  Especial,  se  observe  que  en el 98%  de  los  casos,  el ICBF  utiliza  un formato en el cual no hace un análisis  del Riesgo, sino   que se limita a señalar  el porcentaje,   el  tiempo   de  cubrimiento   que  se  estipulara   en  las  pólizas,   y  la probabilidad   de  ocurrencia.   La  entidad  argumenta   que  el  formato   de  estudios previos  fue  modificado;  'sin  embargo,   la  Regional   Guajira,  al  diligenciarlos,   no realiza  un  análisis   del  riesgo,  detallando   que  posibles   situaciones   se  pueden presentar en la ejecución contrato._x000a_                                                                                                                                       ._x000a_Lo anterior  conlleva  a que  no se determinen  con  exactitud  los  riesgos  de cada contrato,   de  modo  que  se  permita   realizar   una  estimación   adecuada   de  los mismos._x000a__x000a_"/>
    <s v="Desconocimiento en el nuevo formato de tipificación de riesgos por parte de los supervisores de los contratos."/>
    <s v="Garantizar el uso de los formatos actualizados con el lleno de los requisitos establecidos para las contrataciones que se realicen en el Instituto"/>
    <s v="_x000a__x000a__x000a__x000a_3.Realizar la retroalimentación a los supervisores de los Centros Zonales._x000a__x000a__x000a__x000a_"/>
    <s v="  listado de asistencia "/>
    <n v="1"/>
    <d v="2015-10-01T00:00:00"/>
    <d v="2015-12-31T00:00:00"/>
    <n v="13"/>
    <m/>
    <n v="0"/>
    <n v="0"/>
    <n v="0"/>
    <n v="13"/>
    <m/>
    <m/>
  </r>
  <r>
    <x v="387"/>
    <s v="GUAJIRA"/>
    <x v="20"/>
    <s v="_x000a_HALLAZGO  N°16: Publicación   en el SECOP (Hallazgo Administrativo.)_x000a__x000a_EI Manual de contratación  aprobado mediante   Resolución  2111 del 03 de junio  de 2011 en su artículo  27, indica en su numeral  2 &quot;Que Tratándose  de procesos  de contratación  que  se adelanten  por el  Régimen  Especial  de Aporte  se tendrá  en Cuenta lo siguiente:_x000a__x000a_b. En el Sistema  Electrónico  para la Contrataci6n  Publica SECOP:  Se publicara  el contrato,  las  adiciones,  modificaciones  o suspensiones,   la información  sobre  las sanciones ejecutoriadas,  el acta de Iiquidaci6n de mutuo acuerdo o el acto administrativo  de liquidación  unilateral._x000a__x000a_Las normas  vigentes   para  las vigencias  analizadas   indican  que  las  actuaciones contractuales deben  ser publicadas  en la fecha de su expedici6n  o, a más tardar, dentro de los tres días hábiles siguientes&quot;._x000a__x000a_Sin embargo,  analizada  la muestra seleccionada  se evidencio  que el 100% de los contratos  suscritos  durante  la vigencia 2012,  fue  registrado  en el  SECOP  en  el mes de noviembre,  habiendo sido suscritos en el mes de enero de 2012._x000a__x000a_Para   la   vigencia    2013 el   100%   de   los   contratos    también   fue   publicado extemporáneamente,  superándose  los tres días indicados  en la norma._x000a__x000a__x000a__x000a__x000a_"/>
    <s v="1. Incumplimiento  de la publicación al SECOP por falta de personal en la oficina Jurídica de la Regional Guajira_x000a__x000a_"/>
    <s v=" Fortalecer el proceso de publicación en el SECOP dando cumplimiento a la normatividad vigente y el principio de la transparencia, con el personal de apoyo asignada para tal fin_x000a__x000a__x000a__x000a_"/>
    <s v="_x000a__x000a_2. Seguimiento mensual a las publicaciones registradas en el SECOP por parte de la Responsable de la Oficina Jurídica "/>
    <s v=" Informe"/>
    <n v="11"/>
    <d v="2015-10-01T00:00:00"/>
    <d v="2015-12-30T00:00:00"/>
    <n v="12.9"/>
    <n v="8"/>
    <n v="0.72727272727272729"/>
    <n v="9.4"/>
    <n v="9.4"/>
    <n v="12.9"/>
    <s v="Permanentemente la persona designada para el manejo del SECOP en la Oficina del Grupo Jurídico, se encuentra en la tarea de subir la contratación suscrita por la Regional Guajira. Dificultad en el PM: No refleja el  porcentaje de avance por lo tanto no lo suma a la totalidad de los avances a pesar de haberse cumplido en 3 las elaboraciones de informes. JULIO: EN EL MES DE JULIO SE REALIZARON 30 CONTRATOS LOS CUALES 23 SE ENCUENTRAN COLGADOS EN EL SECOP, Y LOS 7 RESTANTES ESTAN EN PROCESO DE CARGUE EN EL SISTEMA.SE CUELGA EN LA NAS EL ARCHIVO CON LOS INFORMES CORRESPONDIENTE AL MES DE JULIO. En el mes de AGOSTO se realizaron dos contratos de los cules, uno se encuentra colgado en el SECOP, y el otro está en proceso de crargue. De los siete contratos que quedaron en el mes de julio, se colgaon en el mes de Agosto.En el mes de septiembre se suscribieron 7 contratos, de los cuales se colgaron igual numero en el SECOP. Se anexa evidencia. OBSERVACION 26/10/2015 No requiere reformulación"/>
    <m/>
  </r>
  <r>
    <x v="388"/>
    <s v="GUAJIRA"/>
    <x v="20"/>
    <s v="HALLAZGO  N°17: Focalización   de Usuarios ( Hallazgo Administrativo.)_x000a__x000a_Analizados  los contratos  076 de 2012, 073/2012,  102/2012,082/2012,083/2012,  y 085/2012,  se  observa  que  en  el objeto  se  indica  que  la atención  se  brindara  a determinado  número  de cupos de las comunidades   previamente  concertadas  con el ICBF. EI informe  final de supervisi6n  indica,  dentro  de los aspectos  a mejorar, realizar la focalización  de usuarios antes del inicio del programa,  en el fin de evitar atrasos en su desarrollo. _x000a__x000a_Analizado  el contrato  102 de 2012, en el Folio 115 datado 28 de febrero se   indica que  se   presenta   dificultad   para   la  focalización    completa   de  cupos   en   los municipios  de  San  Juan,  Villanueva  y EI Molino;  en  el   Folio  123, que  persiste dificultad para la cobertura  de El Molino. Para  el mes de octubre aun faltan  cupos por ubicar._x000a__x000a_En el contrato  110 de 2011,  en el Informe de ejecución  de febrero,  marzo,  abril, mayo en Fonseca,  Riohacha  y Dibulla, el contratista  indica  la existencia  de otros Programas   en  las  comunidades   y,  además,   poblaciones   suministradas   en  las bases de datos  por las entidades  del sistema,  mayores  a la demanda  encontrada en las comunidades._x000a__x000a__x000a__x000a_"/>
    <s v="1. El transito de la modalidad de recuperacion nutricional a los programas de atencion integral los cuales dieron inicio posterior a la fecha de RN, para lo cual los padres de familia realizaron doble vinculacion."/>
    <s v="1. Garantizar que los niños y ninas vinculados a los programas de Recuperacion nutricional den cumplimiento a los parametros establecidos en el lineamiento tecnico administrativo del programa._x000a__x000a_"/>
    <s v="_x000a__x000a_2. busqueda activa de la poblacion a atender segun parametros de lineamientos técnicos administrativos, por el Centro Zonal y los municipios_x000a_"/>
    <s v=" base de datos"/>
    <n v="4"/>
    <d v="2015-10-01T00:00:00"/>
    <d v="2015-12-30T00:00:00"/>
    <n v="12.9"/>
    <n v="2"/>
    <n v="0.5"/>
    <n v="6.5"/>
    <n v="6.5"/>
    <n v="12.9"/>
    <s v="El Centro Zonal Fonseca apoyó al operador NU3 y se brindó asistencia técnica en la búsqueda activa de la población objetivo de la modalidad RN con énfasis en los primeros 1000 días.MAYO. El Centro Zonal Maicao presentó las bases de datos que se han alimentado de la busqueda activa de la población a atender.  OBSERVACION 26/10/2015 SE REFORMULA FECHA"/>
    <m/>
  </r>
  <r>
    <x v="388"/>
    <s v="GUAJIRA"/>
    <x v="20"/>
    <s v="HALLAZGO  N°17: Focalización   de Usuarios ( Hallazgo Administrativo.)_x000a__x000a_Analizados  los contratos  076 de 2012, 073/2012,  102/2012,082/2012,083/2012,  y 085/2012,  se  observa  que  en  el objeto  se  indica  que  la atención  se  brindara  a determinado  número  de cupos de las comunidades   previamente  concertadas  con el ICBF. EI informe  final de supervisi6n  indica,  dentro  de los aspectos  a mejorar, realizar la focalización  de usuarios antes del inicio del programa,  en el fin de evitar atrasos en su desarrollo. _x000a__x000a_Analizado  el contrato  102 de 2012, en el Folio 115 datado 28 de febrero se   indica que  se   presenta   dificultad   para   la  focalización    completa   de  cupos   en   los municipios  de  San  Juan,  Villanueva  y EI Molino;  en  el   Folio  123, que  persiste dificultad para la cobertura  de El Molino. Para  el mes de octubre aun faltan  cupos por ubicar._x000a__x000a_En el contrato  110 de 2011,  en el Informe de ejecución  de febrero,  marzo,  abril, mayo en Fonseca,  Riohacha  y Dibulla, el contratista  indica  la existencia  de otros Programas   en  las  comunidades   y,  además,   poblaciones   suministradas   en  las bases de datos  por las entidades  del sistema,  mayores  a la demanda  encontrada en las comunidades._x000a__x000a__x000a__x000a_"/>
    <s v="1. El transito de la modalidad de recuperacion nutricional a los programas de atencion integral los cuales dieron inicio posterior a la fecha de RN, para lo cual los padres de familia realizaron doble vinculacion."/>
    <s v="1. Garantizar que los niños y ninas vinculados a los programas de Recuperacion nutricional den cumplimiento a los parametros establecidos en el lineamiento tecnico administrativo del programa._x000a__x000a_"/>
    <s v="_x000a__x000a_3. Seguimiento a la ejecuciòn de cupos realmente atendidos y a las modificaciones contractuales que pudieran generarse acordes con ese seguimiento._x000a_"/>
    <s v="informe de seguimiento"/>
    <n v="1"/>
    <d v="2015-10-01T00:00:00"/>
    <d v="2015-12-30T00:00:00"/>
    <n v="12.9"/>
    <m/>
    <n v="0"/>
    <n v="0"/>
    <n v="0"/>
    <n v="12.9"/>
    <m/>
    <m/>
  </r>
  <r>
    <x v="388"/>
    <s v="GUAJIRA"/>
    <x v="20"/>
    <s v="HALLAZGO  N°17: Focalización   de Usuarios ( Hallazgo Administrativo.)_x000a__x000a_Analizados  los contratos  076 de 2012, 073/2012,  102/2012,082/2012,083/2012,  y 085/2012,  se  observa  que  en  el objeto  se  indica  que  la atención  se  brindara  a determinado  número  de cupos de las comunidades   previamente  concertadas  con el ICBF. EI informe  final de supervisi6n  indica,  dentro  de los aspectos  a mejorar, realizar la focalización  de usuarios antes del inicio del programa,  en el fin de evitar atrasos en su desarrollo. _x000a__x000a_Analizado  el contrato  102 de 2012, en el Folio 115 datado 28 de febrero se   indica que  se   presenta   dificultad   para   la  focalización    completa   de  cupos   en   los municipios  de  San  Juan,  Villanueva  y EI Molino;  en  el   Folio  123, que  persiste dificultad para la cobertura  de El Molino. Para  el mes de octubre aun faltan  cupos por ubicar._x000a__x000a_En el contrato  110 de 2011,  en el Informe de ejecución  de febrero,  marzo,  abril, mayo en Fonseca,  Riohacha  y Dibulla, el contratista  indica  la existencia  de otros Programas   en  las  comunidades   y,  además,   poblaciones   suministradas   en  las bases de datos  por las entidades  del sistema,  mayores  a la demanda  encontrada en las comunidades._x000a__x000a__x000a__x000a_"/>
    <s v="1. El transito de la modalidad de recuperacion nutricional a los programas de atencion integral los cuales dieron inicio posterior a la fecha de RN, para lo cual los padres de familia realizaron doble vinculacion."/>
    <s v="1. _x000a__x000a_Garantizar que los niños y ninas vinculados a los programas de Recuperacion nutricional den cumplimiento a los parametros establecidos en el lineamiento tecnico administrativo del programa."/>
    <s v="_x000a__x000a__x000a_3. Entrega de bases de datos limpias o depuradas  a las Entidades Administradoras del Servicio por parte de los 4 Centros Zonales dos veces al año."/>
    <s v="Memorando y correos electrónicos"/>
    <n v="4"/>
    <d v="2015-10-01T00:00:00"/>
    <d v="2015-12-30T00:00:00"/>
    <n v="12.9"/>
    <m/>
    <n v="0"/>
    <n v="0"/>
    <n v="0"/>
    <n v="12.9"/>
    <m/>
    <m/>
  </r>
  <r>
    <x v="389"/>
    <s v="GUAJIRA"/>
    <x v="20"/>
    <s v="HALLAZGO  N°18: Propuestas  para contratar (Hallazgo Administrativo)_x000a__x000a_Para la ejecución  de los .recursos, se seleccionara  el operador  dentro  de aquellas entidades   sin   ánimo   de   lucro,   de   reconocida    idoneidad   y  experiencia,    de conformidad  con lo establecido  en la Ley   7 de 1979 y el Decreto  2388 del 29 de septiembre  de 1979, a través de invitaci6n a ofertar._x000a__x000a_Analizados  los contratos No   106 de 2013, y 216/2013,  se observa  que el operador no presentó  propuesta  para realizar  la contratación,    sino que  únicamente  allega mediante   oficio   los  documentos   soportes   de  las  propuestas   (certificados   de existencia y representación  legal, Rut,  Certificados  de Antecedentes,  Documentos que acreditan  aportes  al SSS y Parafiscales,  fotocopia  de la cedula y  certificación bancaria)._x000a__x000a__x000a__x000a_ _x000a_"/>
    <s v="1. Deficiencia en el proceso precontractual _x000a__x000a_2. Faltra de filtro en los documentos precontractuales por parte del Grupo Jurídico_x000a__x000a_"/>
    <s v="Garantizar la efectiva revisión de los documentos precontractuales requeridos para el inicio de las contrataciones de aporte_x000a__x000a_"/>
    <s v="1.  Revisar la documentación suministrada por el operador al momento de presentar la propuesta y demás, requeridos para celebrar contratos con la entidad por parte de los profesionales del Grupo Jurídico _x000a__x000a_"/>
    <s v="Lista de Chequeo"/>
    <n v="1"/>
    <d v="2015-10-01T00:00:00"/>
    <d v="2015-12-30T00:00:00"/>
    <n v="12.9"/>
    <m/>
    <n v="0"/>
    <n v="0"/>
    <n v="0"/>
    <n v="12.9"/>
    <m/>
    <m/>
  </r>
  <r>
    <x v="389"/>
    <s v="GUAJIRA"/>
    <x v="20"/>
    <s v="HALLAZGO  N°18: Propuestas  para contratar (Hallazgo Administrativo)_x000a__x000a_Para la ejecución  de los .recursos, se seleccionara  el operador  dentro  de aquellas entidades   sin   ánimo   de   lucro,   de   reconocida    idoneidad   y  experiencia,    de conformidad  con lo establecido  en la Ley   7 de 1979 y el Decreto  2388 del 29 de septiembre  de 1979, a través de invitaci6n a ofertar._x000a__x000a_Analizados  los contratos No   106 de 2013, y 216/2013,  se observa  que el operador no presentó  propuesta  para realizar  la contratación,    sino que  únicamente  allega mediante   oficio   los  documentos   soportes   de  las  propuestas   (certificados   de existencia y representación  legal, Rut,  Certificados  de Antecedentes,  Documentos que acreditan  aportes  al SSS y Parafiscales,  fotocopia  de la cedula y  certificación bancaria)._x000a__x000a__x000a__x000a_ _x000a_"/>
    <s v="1. Deficiencia en el proceso precontractual _x000a__x000a_2. Faltra de filtro en los documentos precontractuales por parte del Grupo Jurídico_x000a__x000a_"/>
    <s v="Garantizar la efectiva revisión de los documentos precontractuales requeridos para el inicio de las contrataciones de aporte_x000a__x000a_"/>
    <s v="_x000a__x000a_2. Realizar la retroalimentación a que haya lugar para evitar posibles incongruencias en la información suministada por el operador, la cual estará a cargo del Grupo Jurídico"/>
    <s v=" oficio, correos electrónicos"/>
    <n v="1"/>
    <d v="2015-10-01T00:00:00"/>
    <d v="2015-12-30T00:00:00"/>
    <n v="12.9"/>
    <m/>
    <n v="0"/>
    <n v="0"/>
    <n v="0"/>
    <n v="12.9"/>
    <m/>
    <m/>
  </r>
  <r>
    <x v="390"/>
    <s v="GUAJIRA"/>
    <x v="20"/>
    <s v="HALLAZGO  N°19: Población   Beneficiaria (Hallazgo Administrativo con posible incidencia disciplinaria, y se iniciara indagación preliminar.) PRIMERA PARTE _x000a__x000a_Las  minutas   contractuales    en  sus  cláusulas   atinentes   a  los  objetos   de  los contratos  indican  las condiciones  que  debe  cumplir  la   población  beneficiaria  de los mismos.    Lo anterior  en concordancia  con  los lineamientos  técnicos  vigentes para el programa  de Recuperación  Nutricional._x000a_Analizada  la muestra  contractual  se evidencia  que  en los contratos  057  de 2012 suscrito   el 13 de enero, con acta de inicio del 23 de enero,  y el contrato  061   de_x000a_2012  suscrito   el  13  de; enero,  cuya  acta  de  inicio  tiene  fecha   16  de  enero,_x000a_correspondientes   al Centro Zonal  No 3 Fonseca,  los niños y niñas  inscritos  en el programa  no cumplen  con los requisitos  para  ser beneficiarios  del mismo,  debido a que  no  presentan   problemas  de  desnutrición,   y    el  programa  está  dirigido  a niños y niñas   de primera infancia  nacional y/o indígena   con desnutrición  proteico calórica  leve,  de  sectores   con  necesidades   básicas   insatisfechas,   con  0  sin patologías  agregadas.   atendiendo  prioritariamente   a  la población  menor de  dos años, dado que en el momento de recepción  de la caracterización  de la población y la valoración   de  usuarios  en  el  SSN  mediante  el  aplicativo  metrix,  arrojo  un porcentaje  de  población  usuaria  con  estado  normal  de  nutrición    u obesidad  0 sobrepeso._x000a_Según consta  en acta de reunión del 27 de marzo de 2012 realizada  en el Centro Zonal, los operadores  manifiestan  que &quot;en los municipios  del área de influencia  del centro zonal no existen esa cantidad de niños con problemas  de desnutrición&quot;,  a lo cual  responde  el  ICBF  indicando  que  &quot;se debe  acercar  a las comunidades   más vulnerables  y  distantes&quot;;;_x000a_EI  día   24   de   abril   de:  2012   se  entregan   a  cada  operador   los  resultados, especificando   los niños que de acuerdo con su estado nutricional   no cumplen con el perfil requerido   dentro del  lineamiento y, por ende, deben ser remplazados,  y se hace  entrega  de  la  base  de  datos  consolidada   del  centro  zonal,  con  el  fin  de identificar los niños y niñas que se encuentran  con duplicidad._x000a_EI día  26  de  abril  de  2012,  a través  de correo  electrónico,   la Coordinadora   del Centro   Zonal    Fonseca:  solicita   asistencia   técnica    indicando:    &quot;como   es   de conocimiento  de todos  ustedes,  se presentaron  algunas  inconsistencias    con los beneficiarios     del  programa   RNA  (un  gran  número  de  beneficiarios   presenta diagnostico   nutricional   normal,   algunos   sobrepeso,   otros   con  obesidad   y,  si miramos  los contratos  d~ aporte, estos  no pueden  ni deben  ser beneficiarios    de dicho  programa;   cabe  anotar  que  el  100%  de  la  cobertura   se  ejecutó   en  los diferentes  municipios,   aunque  algunos  no presentaban   problemas  nutricionales&quot;. Además,  solicita  asesoría,    toda vez que  se deben  cambiar  los usuarios,  girar el mes de abril,  y tramitar  el giro  del  mes de  mayo,  puesto  que  la forma  de  pago Estipulada   en  la  Cláusula   Cuarta  del  contrato   es  a  través  de  mensualidades anticipadas._x000a_En acta  del  31  de  mayo  de  2012,  se  expresa  que  debido  a  los  problemas   de caracterización   de  la población  se realice  la interrupción  del  servicio  durante  los meses de abril y mayo, lo cual obviamente  afecto los días de ejecución  del mismo, frente a cual se indica la   forma como el centro zonal  propone se continúe  con la ejecución &quot;con esto se busca no afectar la población,  a las entidades  contratistas  y por  ende  a  la  Regional,  cumpliríamos   con  la  ejecución  contractual   y  los  días contratados&quot;.  Frente a lo anterior, la representante  legal de una de las contratistas indica que  &quot;una  forma  bastante  adecuada  y  en  la que  nadie  sale  afectado,   al contrario todos  salimos bien&quot;._x000a_EI día  14  de  septiembre  de  2012,  mediante  oficio  radicado  en  el  centro  zonal Riohacha,  la Coordinadora  del Centro  Zonal  Fonseca  solicita  la modificación  del lugar de ejecución  del  contrato  061  de 2012;  la justificación  técnica  indicada  es que en los resultados  obtenidos  en el primer tamizaje  de peso y talla   realizada  a la población  objeto,  en todos los municipios  que conforman  el centro zonal,  solo el 10% de la población  focalizada  cumpla  con los criterios  técnicos,  administrativos, por  lo   cual  el  centro   zonal   lidero  un  proceso   de  búsqueda   de  beneficiarios encontrándose  que en el municipio  de EI Molino, de los 335 cupos asignados,  no se encontró  la cantidad  de usuarios can el diagnostico  nutricional  requerido,  por lo cual se solicita  reubicar unos cupos en el municipio  de Villanueva._x000a_Mediante  oficios  de  fecha  18  de  septiembre   de  2012,  emanado   de  la  oficina jurídica  y del  1 de  octubre  de  2012,  suscrito  por  la coordinadora   del  grupo  de asistencia  técnica,  se indica que no es procedente  la solicitud.  Jurídica  manifiesta que  el objeto  en  los contratos  de  aporte    es  inmodificable  y asistencia  técnica, señala que   &quot;esta solicitud  debió  realizarla  el coordinador  al inicio del  programa, can  previa  justificación,    no  cuando   se   haya  ejecutado   más   del  70%  de  la prestación del servicio&quot;._x000a_Finalmente,  la solución  planteada  y  aprobada  establece  la entrega  el  día  de  la clausura, de paquetes  alimentarios   a los NN beneficiarios  que correspondían  a los días  no  laborados,   sábados,  domingos  y festivos  de  los  meses  de junio,  julio, agosto, septiembre,  y octubre, que sumándolos,  corresponden  a 51 días._x000a_La anterior,   denota   la  prevalencia   del  cumplimiento   por  parte  del  ICBF  de  la cobertura y  ejecución  presupuestal,  sobre  la efectividad  del programa,  el cual no solo  implica  la  inversión   de  recursos,   sino  que  tiene   como  finalidad   que  los recursos  lleguen  a los beneficiarios  para los cuales  se implementó,  es decir,  los niños  y  niñas   realmente   afectados   par   la  desnutrición,   y  repercutan   en  su recuperaci6n  nutricional, _x000a_"/>
    <s v="falta de cobertura inicialmente para vincular a los diferentes programas_x000a_Presencia de transito de la modalidad de recuperacion nutricional a los programas de atencion integral los cuales dieron inicio posterior a la fecha de RN, para lo cual los padres de familia realizaron doble vinculacion._x000a__x000a_"/>
    <s v="Garantizar que los niños y ninas vinculados a los programas de Recuperacion nutricional den cumplimiento a los parametros establecidos en el lineamiento tecnico administrativo del programa."/>
    <s v="busqueda  activa de la poblacion a atender segun parametros de lineamientos técnicos administrativos._x000a_"/>
    <s v="Bases de datos"/>
    <n v="4"/>
    <d v="2015-10-01T00:00:00"/>
    <d v="2015-12-30T00:00:00"/>
    <n v="12.9"/>
    <m/>
    <n v="0"/>
    <n v="0"/>
    <n v="0"/>
    <n v="12.9"/>
    <m/>
    <m/>
  </r>
  <r>
    <x v="390"/>
    <s v="GUAJIRA"/>
    <x v="20"/>
    <s v="HALLAZGO  N°19: Población   Beneficiaria (Hallazgo Administrativo con posible incidencia disciplinaria, y se iniciara indagación preliminar.) PRIMERA PARTE _x000a__x000a_Las  minutas   contractuales    en  sus  cláusulas   atinentes   a  los  objetos   de  los contratos  indican  las condiciones  que  debe  cumplir  la   población  beneficiaria  de los mismos.    Lo anterior  en concordancia  con  los lineamientos  técnicos  vigentes para el programa  de Recuperación  Nutricional._x000a_Analizada  la muestra  contractual  se evidencia  que  en los contratos  057  de 2012 suscrito   el 13 de enero, con acta de inicio del 23 de enero,  y el contrato  061   de_x000a_2012  suscrito   el  13  de; enero,  cuya  acta  de  inicio  tiene  fecha   16  de  enero,_x000a_correspondientes   al Centro Zonal  No 3 Fonseca,  los niños y niñas  inscritos  en el programa  no cumplen  con los requisitos  para  ser beneficiarios  del mismo,  debido a que  no  presentan   problemas  de  desnutrición,   y    el  programa  está  dirigido  a niños y niñas   de primera infancia  nacional y/o indígena   con desnutrición  proteico calórica  leve,  de  sectores   con  necesidades   básicas   insatisfechas,   con  0  sin patologías  agregadas.   atendiendo  prioritariamente   a  la población  menor de  dos años, dado que en el momento de recepción  de la caracterización  de la población y la valoración   de  usuarios  en  el  SSN  mediante  el  aplicativo  metrix,  arrojo  un porcentaje  de  población  usuaria  con  estado  normal  de  nutrición    u obesidad  0 sobrepeso._x000a_Según consta  en acta de reunión del 27 de marzo de 2012 realizada  en el Centro Zonal, los operadores  manifiestan  que &quot;en los municipios  del área de influencia  del centro zonal no existen esa cantidad de niños con problemas  de desnutrición&quot;,  a lo cual  responde  el  ICBF  indicando  que  &quot;se debe  acercar  a las comunidades   más vulnerables  y  distantes&quot;;;_x000a_EI  día   24   de   abril   de:  2012   se  entregan   a  cada  operador   los  resultados, especificando   los niños que de acuerdo con su estado nutricional   no cumplen con el perfil requerido   dentro del  lineamiento y, por ende, deben ser remplazados,  y se hace  entrega  de  la  base  de  datos  consolidada   del  centro  zonal,  con  el  fin  de identificar los niños y niñas que se encuentran  con duplicidad._x000a_EI día  26  de  abril  de  2012,  a través  de correo  electrónico,   la Coordinadora   del Centro   Zonal    Fonseca:  solicita   asistencia   técnica    indicando:    &quot;como   es   de conocimiento  de todos  ustedes,  se presentaron  algunas  inconsistencias    con los beneficiarios     del  programa   RNA  (un  gran  número  de  beneficiarios   presenta diagnostico   nutricional   normal,   algunos   sobrepeso,   otros   con  obesidad   y,  si miramos  los contratos  d~ aporte, estos  no pueden  ni deben  ser beneficiarios    de dicho  programa;   cabe  anotar  que  el  100%  de  la  cobertura   se  ejecutó   en  los diferentes  municipios,   aunque  algunos  no presentaban   problemas  nutricionales&quot;. Además,  solicita  asesoría,    toda vez que  se deben  cambiar  los usuarios,  girar el mes de abril,  y tramitar  el giro  del  mes de  mayo,  puesto  que  la forma  de  pago Estipulada   en  la  Cláusula   Cuarta  del  contrato   es  a  través  de  mensualidades anticipadas._x000a_En acta  del  31  de  mayo  de  2012,  se  expresa  que  debido  a  los  problemas   de caracterización   de  la población  se realice  la interrupción  del  servicio  durante  los meses de abril y mayo, lo cual obviamente  afecto los días de ejecución  del mismo, frente a cual se indica la   forma como el centro zonal  propone se continúe  con la ejecución &quot;con esto se busca no afectar la población,  a las entidades  contratistas  y por  ende  a  la  Regional,  cumpliríamos   con  la  ejecución  contractual   y  los  días contratados&quot;.  Frente a lo anterior, la representante  legal de una de las contratistas indica que  &quot;una  forma  bastante  adecuada  y  en  la que  nadie  sale  afectado,   al contrario todos  salimos bien&quot;._x000a_EI día  14  de  septiembre  de  2012,  mediante  oficio  radicado  en  el  centro  zonal Riohacha,  la Coordinadora  del Centro  Zonal  Fonseca  solicita  la modificación  del lugar de ejecución  del  contrato  061  de 2012;  la justificación  técnica  indicada  es que en los resultados  obtenidos  en el primer tamizaje  de peso y talla   realizada  a la población  objeto,  en todos los municipios  que conforman  el centro zonal,  solo el 10% de la población  focalizada  cumpla  con los criterios  técnicos,  administrativos, por  lo   cual  el  centro   zonal   lidero  un  proceso   de  búsqueda   de  beneficiarios encontrándose  que en el municipio  de EI Molino, de los 335 cupos asignados,  no se encontró  la cantidad  de usuarios can el diagnostico  nutricional  requerido,  por lo cual se solicita  reubicar unos cupos en el municipio  de Villanueva._x000a_Mediante  oficios  de  fecha  18  de  septiembre   de  2012,  emanado   de  la  oficina jurídica  y del  1 de  octubre  de  2012,  suscrito  por  la coordinadora   del  grupo  de asistencia  técnica,  se indica que no es procedente  la solicitud.  Jurídica  manifiesta que  el objeto  en  los contratos  de  aporte    es  inmodificable  y asistencia  técnica, señala que   &quot;esta solicitud  debió  realizarla  el coordinador  al inicio del  programa, can  previa  justificación,    no  cuando   se   haya  ejecutado   más   del  70%  de  la prestación del servicio&quot;._x000a_Finalmente,  la solución  planteada  y  aprobada  establece  la entrega  el  día  de  la clausura, de paquetes  alimentarios   a los NN beneficiarios  que correspondían  a los días  no  laborados,   sábados,  domingos  y festivos  de  los  meses  de junio,  julio, agosto, septiembre,  y octubre, que sumándolos,  corresponden  a 51 días._x000a_La anterior,   denota   la  prevalencia   del  cumplimiento   por  parte  del  ICBF  de  la cobertura y  ejecución  presupuestal,  sobre  la efectividad  del programa,  el cual no solo  implica  la  inversión   de  recursos,   sino  que  tiene   como  finalidad   que  los recursos  lleguen  a los beneficiarios  para los cuales  se implementó,  es decir,  los niños  y  niñas   realmente   afectados   par   la  desnutrición,   y  repercutan   en  su recuperaci6n  nutricional, _x000a_"/>
    <s v="falta de cobertura inicialmente para vincular a los diferentes programas_x000a_Presencia de transito de la modalidad de recuperacion nutricional a los programas de atencion integral los cuales dieron inicio posterior a la fecha de RN, para lo cual los padres de familia realizaron doble vinculacion._x000a__x000a_"/>
    <s v="Garantizar que los niños y ninas vinculados a los programas de Recuperacion nutricional den cumplimiento a los parametros establecidos en el lineamiento tecnico administrativo del programa."/>
    <s v="_x000a_Entrega de bases limpias a las EAS por parte del instituto a los operadores del servicio de los programas de Recuperación Nutricional dos veces al año_x000a__x000a_"/>
    <s v="Memorando y correos electrónicos"/>
    <n v="4"/>
    <d v="2015-10-01T00:00:00"/>
    <d v="2015-12-30T00:00:00"/>
    <n v="12.9"/>
    <m/>
    <n v="0"/>
    <n v="0"/>
    <n v="0"/>
    <n v="12.9"/>
    <m/>
    <m/>
  </r>
  <r>
    <x v="390"/>
    <s v="GUAJIRA"/>
    <x v="20"/>
    <s v="HALLAZGO  N°19: Población   Beneficiaria (Hallazgo Administrativo con posible incidencia disciplinaria, y se iniciara indagación preliminar.) SEGUNDA  PARTE _x000a__x000a__x000a_En lo que respecto  al Contrato 042 de 2012, suscrito el 12 de enero, y con acta de inicio del  16 de enero  de   2012,  correspondiente   al Centro  Zonal  Riohacha,    el informe de gestión   del mes de junio de 2012 reporta  que la totalidad  de los niños en una comunidad   (no indica cual),  no cum pie con los lineamientos  como  tal, ya que  solo  el  20%   están  desnutridos   y  el  80%  están   con  peso   adecuado   y sobrepeso._x000a_En el informe  de ejecución  del contrato,  en el aparte  de cumplimiento  de aspectos técnicos, se  indica que &quot;la fundación  inicio atención a los usuarios del programa  a partir  del  diagnóstico   nutricional    efectuado   a  los  usuarios.  Con  el  fin  de    dar cumplimiento  con la población  objeto del programa&quot;._x000a__x000a_A pesar de lo anterior,  no se evidencian  en las carpetas  actas de suspensión  de los contratos,  o acta de modificación que vislumbre  reubicación  de cupos._x000a_Tampoco  se  evidencian   en  las actas  de  liquidación   reintegros  de  recursos  por concepto  de  cupos  no  atendidos,  por  no cumplir  los  niños  con  las  condiciones exigidas por el programa._x000a_"/>
    <s v="De acuerdo a los lineamientos téncios, al iniciar el programa los niños y niñas ingresan con la problemática establecida en el objeto del contrato, y para el mes de junio se hace la evaluación del estado nutricional y luego se realiza la rotación para nuevos beneficiarios, de acuerdo a los resultados, donde los niños deben estar en un estado óptimo para salir del programa.  por lo tanto no consitituye un hallazgo, es por ello que se determinó que solo el 20% no logró superar el estado de desnutrición, y deben continuar en el programa.  "/>
    <s v="Garantizar la dinámica de rotación de los niños y niñas atendidos en los programas de Recuperación Nutricional del ICBF"/>
    <s v="1.  Seguimiento trimestral al cargue de informacion de los beneficiarios de recuperacion nutricional  por los Centros zonales reportados por  parte de los operadores de servicio en el aplicativo cuentame._x000a__x000a__x000a_"/>
    <s v="Informe"/>
    <n v="4"/>
    <d v="2015-10-01T00:00:00"/>
    <d v="2015-12-30T00:00:00"/>
    <n v="12.9"/>
    <m/>
    <n v="0"/>
    <n v="0"/>
    <n v="0"/>
    <n v="12.9"/>
    <m/>
    <m/>
  </r>
  <r>
    <x v="390"/>
    <s v="GUAJIRA"/>
    <x v="20"/>
    <s v="HALLAZGO  N°19: Población   Beneficiaria (Hallazgo Administrativo con posible incidencia disciplinaria, y se iniciara indagación preliminar.) SEGUNDA  PARTE _x000a__x000a__x000a_En lo que respecto  al Contrato 042 de 2012, suscrito el 12 de enero, y con acta de inicio del  16 de enero  de   2012,  correspondiente   al Centro  Zonal  Riohacha,    el informe de gestión   del mes de junio de 2012 reporta  que la totalidad  de los niños en una comunidad   (no indica cual),  no cum pie con los lineamientos  como  tal, ya que  solo  el  20%   están  desnutridos   y  el  80%  están   con  peso   adecuado   y sobrepeso._x000a_En el informe  de ejecución  del contrato,  en el aparte  de cumplimiento  de aspectos técnicos, se  indica que &quot;la fundación  inicio atención a los usuarios del programa  a partir  del  diagnóstico   nutricional    efectuado   a  los  usuarios.  Con  el  fin  de    dar cumplimiento  con la población  objeto del programa&quot;._x000a__x000a_A pesar de lo anterior,  no se evidencian  en las carpetas  actas de suspensión  de los contratos,  o acta de modificación que vislumbre  reubicación  de cupos._x000a_Tampoco  se  evidencian   en  las actas  de  liquidación   reintegros  de  recursos  por concepto  de  cupos  no  atendidos,  por  no cumplir  los  niños  con  las  condiciones exigidas por el programa._x000a_"/>
    <s v="De acuerdo a los lineamientos téncios, al iniciar el programa los niños y niñas ingresan con la problemática establecida en el objeto del contrato, y para el mes de junio se hace la evaluación del estado nutricional y luego se realiza la rotación para nuevos beneficiarios, de acuerdo a los resultados, donde los niños deben estar en un estado óptimo para salir del programa.  por lo tanto no consitituye un hallazgo, es por ello que se determinó que solo el 20% no logró superar el estado de desnutrición, y deben continuar en el programa.  "/>
    <s v="Garantizar la dinámica de rotación de los niños y niñas atendidos en los programas de Recuperación Nutricional del ICBF"/>
    <s v="_x000a__x000a_2. Identificación del estado nutricional de los niños y niñas que son beneficiarios del programa de recuperacion nutricional._x000a__x000a__x000a__x000a_"/>
    <s v="base de datos"/>
    <n v="6"/>
    <d v="2015-10-01T00:00:00"/>
    <d v="2015-12-30T00:00:00"/>
    <n v="12.9"/>
    <n v="2"/>
    <n v="0.33333333333333331"/>
    <n v="4.3"/>
    <n v="4.3"/>
    <n v="12.9"/>
    <s v="El Centro Zonal de Fonseca reporta que mensualmente se realiza valoración nutricional a los beneficiarios de las modalidades por parte del equipo de nutricionistas de los operadores. MAYO. El Centro Zonal Maicao presentó las bases de datos de los operadores de servicio de los municipios de Maicao y Albania.  OBSERVACION 26/10/2015 No requiere reformulación"/>
    <m/>
  </r>
  <r>
    <x v="390"/>
    <s v="GUAJIRA"/>
    <x v="20"/>
    <s v="HALLAZGO  N°19: Población   Beneficiaria (Hallazgo Administrativo con posible incidencia disciplinaria, y se iniciara indagación preliminar.) SEGUNDA  PARTE _x000a__x000a__x000a_En lo que respecto  al Contrato 042 de 2012, suscrito el 12 de enero, y con acta de inicio del  16 de enero  de   2012,  correspondiente   al Centro  Zonal  Riohacha,    el informe de gestión   del mes de junio de 2012 reporta  que la totalidad  de los niños en una comunidad   (no indica cual),  no cum pie con los lineamientos  como  tal, ya que  solo  el  20%   están  desnutridos   y  el  80%  están   con  peso   adecuado   y sobrepeso._x000a_En el informe  de ejecución  del contrato,  en el aparte  de cumplimiento  de aspectos técnicos, se  indica que &quot;la fundación  inicio atención a los usuarios del programa  a partir  del  diagnóstico   nutricional    efectuado   a  los  usuarios.  Con  el  fin  de    dar cumplimiento  con la población  objeto del programa&quot;._x000a__x000a_A pesar de lo anterior,  no se evidencian  en las carpetas  actas de suspensión  de los contratos,  o acta de modificación que vislumbre  reubicación  de cupos._x000a_Tampoco  se  evidencian   en  las actas  de  liquidación   reintegros  de  recursos  por concepto  de  cupos  no  atendidos,  por  no cumplir  los  niños  con  las  condiciones exigidas por el programa._x000a_"/>
    <s v="De acuerdo a los lineamientos téncios, al iniciar el programa los niños y niñas ingresan con la problemática establecida en el objeto del contrato, y para el mes de junio se hace la evaluación del estado nutricional y luego se realiza la rotación para nuevos beneficiarios, de acuerdo a los resultados, donde los niños deben estar en un estado óptimo para salir del programa.  por lo tanto no consitituye un hallazgo, es por ello que se determinó que solo el 20% no logró superar el estado de desnutrición, y deben continuar en el programa.  "/>
    <s v="Garantizar la dinámica de rotación de los niños y niñas atendidos en los programas de Recuperación Nutricional del ICBF"/>
    <s v="4. construccion de los planes de intervencion para los niños y niñas con problemas de malnutricion atendidos en el programa de recuperacion nutricional trimestralmente_x000a_"/>
    <s v="plan de intervencion"/>
    <n v="12"/>
    <d v="2015-10-01T00:00:00"/>
    <d v="2015-12-30T00:00:00"/>
    <n v="12.9"/>
    <n v="8"/>
    <n v="0.66666666666666663"/>
    <n v="8.6"/>
    <n v="8.6"/>
    <n v="12.9"/>
    <s v="Fueron realizados los planes de intervención  por  los Centros zonales de Fonseca, Manaure, Riohacha y Maicao, al igual que el consolidado del Grupo de Asistencia técnica  donde se encuentran plasmados todas las actividades a realizar durante la vigencia para hacer seguimiento a los niños con problemas de nutrición.  Los 4 Centros zonales entregaron los planes de intervención que corresponden al primer trimestre.  los seguimientos se hacen trimestralmente. OBSERVACION 26/10/2015 SE REFORMULA FECHA"/>
    <m/>
  </r>
  <r>
    <x v="390"/>
    <s v="GUAJIRA"/>
    <x v="20"/>
    <s v="HALLAZGO  N°19: Población   Beneficiaria (Hallazgo Administrativo con posible incidencia disciplinaria, y se iniciara indagación preliminar.) SEGUNDA  PARTE _x000a__x000a__x000a_En lo que respecto  al Contrato 042 de 2012, suscrito el 12 de enero, y con acta de inicio del  16 de enero  de   2012,  correspondiente   al Centro  Zonal  Riohacha,    el informe de gestión   del mes de junio de 2012 reporta  que la totalidad  de los niños en una comunidad   (no indica cual),  no cum pie con los lineamientos  como  tal, ya que  solo  el  20%   están  desnutridos   y  el  80%  están   con  peso   adecuado   y sobrepeso._x000a_En el informe  de ejecución  del contrato,  en el aparte  de cumplimiento  de aspectos técnicos, se  indica que &quot;la fundación  inicio atención a los usuarios del programa  a partir  del  diagnóstico   nutricional    efectuado   a  los  usuarios.  Con  el  fin  de    dar cumplimiento  con la población  objeto del programa&quot;._x000a__x000a_A pesar de lo anterior,  no se evidencian  en las carpetas  actas de suspensión  de los contratos,  o acta de modificación que vislumbre  reubicación  de cupos._x000a_Tampoco  se  evidencian   en  las actas  de  liquidación   reintegros  de  recursos  por concepto  de  cupos  no  atendidos,  por  no cumplir  los  niños  con  las  condiciones exigidas por el programa._x000a_"/>
    <s v="De acuerdo a los lineamientos téncios, al iniciar el programa los niños y niñas ingresan con la problemática establecida en el objeto del contrato, y para el mes de junio se hace la evaluación del estado nutricional y luego se realiza la rotación para nuevos beneficiarios, de acuerdo a los resultados, donde los niños deben estar en un estado óptimo para salir del programa.  por lo tanto no consitituye un hallazgo, es por ello que se determinó que solo el 20% no logró superar el estado de desnutrición, y deben continuar en el programa.  "/>
    <s v="Garantizar la dinámica de rotación de los niños y niñas atendidos en los programas de Recuperación Nutricional del ICBF"/>
    <s v="_x000a__x000a__x000a__x000a_5. implementacion a los planes de intervencion para los niños y niñas con problemas de malnutricion atendidos en el programa de recuperacion nutricional._x000a__x000a_"/>
    <s v="plan de intervencion "/>
    <n v="8"/>
    <d v="2015-10-01T00:00:00"/>
    <d v="2015-12-30T00:00:00"/>
    <n v="12.9"/>
    <n v="4"/>
    <n v="0.5"/>
    <n v="6.5"/>
    <n v="6.5"/>
    <n v="12.9"/>
    <s v="Cada Centro Zonal inició la implementación de los planes de intervención, los cuales fueron enviados al Grupo de Asistencia Técnica para su revisión y seguimiento, esta infpormación se encuentra plasmada en el mismo plan de intervención en la hoja de avances de los 4 Centros Zonales. Los Planes de Intervención se encuentran colgados en la rutadel NAS, el mismo archivo tiene varias hojas excel cada una con su respectivo nombre. OBSERVACIONES 26/10/2015 SE REFORMULA CANTIDAD DE MEDIDA "/>
    <m/>
  </r>
  <r>
    <x v="390"/>
    <s v="GUAJIRA"/>
    <x v="20"/>
    <s v="HALLAZGO  N°19: Población   Beneficiaria (Hallazgo Administrativo con posible incidencia disciplinaria, y se iniciara indagación preliminar.) SEGUNDA  PARTE _x000a__x000a__x000a_En lo que respecto  al Contrato 042 de 2012, suscrito el 12 de enero, y con acta de inicio del  16 de enero  de   2012,  correspondiente   al Centro  Zonal  Riohacha,    el informe de gestión   del mes de junio de 2012 reporta  que la totalidad  de los niños en una comunidad   (no indica cual),  no cum pie con los lineamientos  como  tal, ya que  solo  el  20%   están  desnutridos   y  el  80%  están   con  peso   adecuado   y sobrepeso._x000a_En el informe  de ejecución  del contrato,  en el aparte  de cumplimiento  de aspectos técnicos, se  indica que &quot;la fundación  inicio atención a los usuarios del programa  a partir  del  diagnóstico   nutricional    efectuado   a  los  usuarios.  Con  el  fin  de    dar cumplimiento  con la población  objeto del programa&quot;._x000a__x000a_A pesar de lo anterior,  no se evidencian  en las carpetas  actas de suspensión  de los contratos,  o acta de modificación que vislumbre  reubicación  de cupos._x000a_Tampoco  se  evidencian   en  las actas  de  liquidación   reintegros  de  recursos  por concepto  de  cupos  no  atendidos,  por  no cumplir  los  niños  con  las  condiciones exigidas por el programa._x000a_"/>
    <s v="De acuerdo a los lineamientos téncios, al iniciar el programa los niños y niñas ingresan con la problemática establecida en el objeto del contrato, y para el mes de junio se hace la evaluación del estado nutricional y luego se realiza la rotación para nuevos beneficiarios, de acuerdo a los resultados, donde los niños deben estar en un estado óptimo para salir del programa.  por lo tanto no consitituye un hallazgo, es por ello que se determinó que solo el 20% no logró superar el estado de desnutrición, y deben continuar en el programa.  "/>
    <s v="Garantizar la dinámica de rotación de los niños y niñas atendidos en los programas de Recuperación Nutricional del ICBF"/>
    <s v="_x000a__x000a__x000a__x000a_6. Seguimiento a los planes de intervencion para los niños y niñas con problemas de malnutricion atendidos en el programa de recuperacion nutricional mensualmente._x000a_"/>
    <s v="matriz de  seguimiento"/>
    <n v="6"/>
    <d v="2015-10-01T00:00:00"/>
    <d v="2015-12-30T00:00:00"/>
    <n v="12.9"/>
    <n v="4"/>
    <n v="0.66666666666666663"/>
    <n v="8.6"/>
    <n v="8.6"/>
    <n v="12.9"/>
    <s v="El Grupo de Asistencia Técnica ha consolidado y revisado los Planes de Intervención de los Centros Zonales Fonseca, Riohacha Maicao y Manaure  y realizado el seguimiento  al cumplimiento de los planes. El Centro Zonal No. 1 de Riohacha realizó  seguimiento carecterizacion  e indicadores mensual de los usuarios de Recuperacion Nutricional a través de los anexo 11  Centro de recuperacion Nutricional y anexo 4 recuperacion nutricional enfoque comunitario. Todos se encuentran colgados en la ruta del NAS.  OBSERVACION 26/10/2015 No requiere reformulación"/>
    <m/>
  </r>
  <r>
    <x v="390"/>
    <s v="GUAJIRA"/>
    <x v="20"/>
    <s v="HALLAZGO  N°19: Población   Beneficiaria (Hallazgo Administrativo con posible incidencia disciplinaria, y se iniciara indagación preliminar.) TERCERA PARTE _x000a__x000a_En relación  con  los Contratos  057  y 061  de 2012,  la anterior  situaci6n  conllevo que se prestara  el servicio  a una población  de niños y niñas que  no cumplía  con los  lineamientos   exigidos,   y  se  dejara   de  beneficiar   a  otros   que   realmente presentaban  deficiencias  nutricionales.  _x000a_Además,  se evidencian  falencia en la toma de decisiones  oportunas  tendientes  a solucionar  la situación  detectada,   dado que desde  el  mes  de  abril  el  centro  zonal  Fonseca   reportó  la  problemática   a  la Regional del  ICBF.  En lo que respecta  al Contrato  042 de 2012,  no se vislumbra acción  desplegada   par  el  ICBF  para  subsanar   la  situación  detectada,   y no  se encuentra  explicación  acerca del  por qué habiendo  iniciado el contrato  en el mes de enero,  solo  hasta  el  mes  de junio  se  detecta  que  el  80%  de  los  niños  no cumplen con los lineamientos._x000a_En aras de  esclarecer   los hechos  relacionados,   se  requiere  el adelanto  de  una indagación  preliminar,  toda vez que las pruebas  allegadas  a la fecha  de cierre del ejercicio de control  fiscal,  no permiten  determinar  el manto  del posible  detrimento patrimonial  ocasionado,  en  razón  a que  los niños  atendidos  no cumplían  can el perfil exigido  en el programa;  de igual forma,  se requiere determinar  las presuntas conductas  disciplinarias  en las cuales  incurrieron  los funcionarios  del ICBF, para la mora en implementar  soluciones  con relación a estos contratos._x000a_Cabe señalar  que  analizada  la carpeta  correspondiente   al contrato  061  de 2012 suscrito  el  13  de  enero  con  acta  de  inicio  del  16  de  enero,  se  observó  que mediante  oficio  de fecha  28 de noviembre  de 2012,  radicado  en la Regional  del lCBF  el  4  de  Diciembre   de  2012,  el  señor  Alcalde   Municipal  encargado   del municipio  de  EI  Molino    pone  en  conocimiento   presuntas   irregularidades   en  su ejecución,  dado  que  según    inquietudes   de  las  Asociaciones   de  las  juntas  de Acción  comunal  del  Municipio  y de acuerdo  con visitas  realizadas  por la alcaldía municipal a los puntas  que atención  encontraron  que:  1. Los niños y niñas  que se atienden  son los 150 distribuidos  en tres  puntos de atención:   Vista  Hermosa  50, 25 de mayo  30, y  Millón 70.  Esta información   es  contraria  a las  estipulaciones contractuales  que  indican  la atención  a 335 niños.   2. EI programa  inicio el 16 de agosto.  3. Los alimentos  suministrados  corresponde en a ración almuerzo._x000a_En acta de supervisión  del 30 de agosto de 2012, se evidencio, en lo que respecta a este contrato, el servicio suspendido en dos unidades aplicativas del municipio de Fonseca y las coberturas bajas_x000a_Para acreditar la gestión adelantada frente a esta Denuncia, el ICBF presento memoranda el  4  de  diciembre de  2014,  a  través  del  cual  se  remitió  a  la Coordinadora de la Oficina Jurídica el oficio presentado para el señor alcalde, para el tramite respectivo. De. Igual forma, presento con su respuesta oficio de fecha 11 de  diciembre de 2012, dirigido al señor alcalde municipal encargado, a través del cual remiten copia del contrato e indican que el grupo de asistencia técnica se desplazara al municipio, para verificar e intervenir sobre la ejecución del programa. Sin embargo, no se allego resultado final de la actuación, mediante el cual se esclarezcan los hechos denunciados, por lo  cual las irregularidades en este contrato, deben ser esclarecidas a través de una indagación Preliminar, como se indicó en con anterioridad._x000a_"/>
    <s v="falta de cobertura inicialmente para vincular a los diferentes programas_x000a_Presencia de transito de la modalidad de recuperacion nutricional a los programas de atencion integral los cuales dieron inicio posterior a la fecha de RN, para lo cual los padres de familia realizaron doble vinculacion._x000a__x000a_"/>
    <s v="Garantizar que los niños y ninas vinculados a los programas de Recuperacion nutricional den cumplimiento a los parametros establecidos en el lineamiento tecnico administrativo del programa."/>
    <s v="busquedad activa de la poblacion a atender segun parametros de lineamientos técnicos administrativos._x000a_"/>
    <s v="Bases de datos"/>
    <n v="6"/>
    <d v="2015-10-01T00:00:00"/>
    <d v="2015-12-30T00:00:00"/>
    <n v="12.9"/>
    <n v="3"/>
    <n v="0.5"/>
    <n v="6.5"/>
    <n v="6.5"/>
    <n v="12.9"/>
    <s v="En el mes de abril el Centro Zonal de Riohacha reportó base de datos de los beneficiarios del programa de Recuperación Nutricional y el tamizaje realizado en el municipio de Riohacha y Dibulla. Anexo evidencias Base de Datos. Mayo: Centro Zonal Maicao reporta las bases de datos de la busqueda activa realizada en los muniicpios de Maicao y Albania.  OBSERVACION 26/10/2015 No requiere reformulación"/>
    <m/>
  </r>
  <r>
    <x v="390"/>
    <s v="GUAJIRA"/>
    <x v="20"/>
    <s v="HALLAZGO  N°19: Población   Beneficiaria (Hallazgo Administrativo con posible incidencia disciplinaria, y se iniciara indagación preliminar.) TERCERA PARTE _x000a__x000a_En relación  con  los Contratos  057  y 061  de 2012,  la anterior  situaci6n  conllevo que se prestara  el servicio  a una población  de niños y niñas que  no cumplía  con los  lineamientos   exigidos,   y  se  dejara   de  beneficiar   a  otros   que   realmente presentaban  deficiencias  nutricionales.  _x000a_Además,  se evidencian  falencia en la toma de decisiones  oportunas  tendientes  a solucionar  la situación  detectada,   dado que desde  el  mes  de  abril  el  centro  zonal  Fonseca   reportó  la  problemática   a  la Regional del  ICBF.  En lo que respecta  al Contrato  042 de 2012,  no se vislumbra acción  desplegada   par  el  ICBF  para  subsanar   la  situación  detectada,   y no  se encuentra  explicación  acerca del  por qué habiendo  iniciado el contrato  en el mes de enero,  solo  hasta  el  mes  de junio  se  detecta  que  el  80%  de  los  niños  no cumplen con los lineamientos._x000a_En aras de  esclarecer   los hechos  relacionados,   se  requiere  el adelanto  de  una indagación  preliminar,  toda vez que las pruebas  allegadas  a la fecha  de cierre del ejercicio de control  fiscal,  no permiten  determinar  el manto  del posible  detrimento patrimonial  ocasionado,  en  razón  a que  los niños  atendidos  no cumplían  can el perfil exigido  en el programa;  de igual forma,  se requiere determinar  las presuntas conductas  disciplinarias  en las cuales  incurrieron  los funcionarios  del ICBF, para la mora en implementar  soluciones  con relación a estos contratos._x000a_Cabe señalar  que  analizada  la carpeta  correspondiente   al contrato  061  de 2012 suscrito  el  13  de  enero  con  acta  de  inicio  del  16  de  enero,  se  observó  que mediante  oficio  de fecha  28 de noviembre  de 2012,  radicado  en la Regional  del lCBF  el  4  de  Diciembre   de  2012,  el  señor  Alcalde   Municipal  encargado   del municipio  de  EI  Molino    pone  en  conocimiento   presuntas   irregularidades   en  su ejecución,  dado  que  según    inquietudes   de  las  Asociaciones   de  las  juntas  de Acción  comunal  del  Municipio  y de acuerdo  con visitas  realizadas  por la alcaldía municipal a los puntas  que atención  encontraron  que:  1. Los niños y niñas  que se atienden  son los 150 distribuidos  en tres  puntos de atención:   Vista  Hermosa  50, 25 de mayo  30, y  Millón 70.  Esta información   es  contraria  a las  estipulaciones contractuales  que  indican  la atención  a 335 niños.   2. EI programa  inicio el 16 de agosto.  3. Los alimentos  suministrados  corresponde en a ración almuerzo._x000a_En acta de supervisión  del 30 de agosto de 2012, se evidencio, en lo que respecta a este contrato, el servicio suspendido en dos unidades aplicativas del municipio de Fonseca y las coberturas bajas_x000a_Para acreditar la gestión adelantada frente a esta Denuncia, el ICBF presento memoranda el  4  de  diciembre de  2014,  a  través  del  cual  se  remitió  a  la Coordinadora de la Oficina Jurídica el oficio presentado para el señor alcalde, para el tramite respectivo. De. Igual forma, presento con su respuesta oficio de fecha 11 de  diciembre de 2012, dirigido al señor alcalde municipal encargado, a través del cual remiten copia del contrato e indican que el grupo de asistencia técnica se desplazara al municipio, para verificar e intervenir sobre la ejecución del programa. Sin embargo, no se allego resultado final de la actuación, mediante el cual se esclarezcan los hechos denunciados, por lo  cual las irregularidades en este contrato, deben ser esclarecidas a través de una indagación Preliminar, como se indicó en con anterioridad._x000a_"/>
    <s v="falta de cobertura inicialmente para vincular a los diferentes programas_x000a_Presencia de transito de la modalidad de recuperacion nutricional a los programas de atencion integral los cuales dieron inicio posterior a la fecha de RN, para lo cual los padres de familia realizaron doble vinculacion._x000a__x000a_"/>
    <s v="Garantizar que los niños y ninas vinculados a los programas de Recuperacion nutricional den cumplimiento a los parametros establecidos en el lineamiento tecnico administrativo del programa."/>
    <s v="_x000a_Entrega de bases limpias a las EAS por parte del instituto."/>
    <s v="Memorando y correos electrónicos"/>
    <n v="4"/>
    <d v="2015-10-01T00:00:00"/>
    <d v="2015-12-30T00:00:00"/>
    <n v="12.9"/>
    <m/>
    <n v="0"/>
    <n v="0"/>
    <n v="0"/>
    <n v="12.9"/>
    <m/>
    <m/>
  </r>
  <r>
    <x v="391"/>
    <s v="GUAJIRA"/>
    <x v="20"/>
    <s v="HALLAZGO N°20: Contrato 104 de 2012 (Hallazgo administrativo.)_x000a__x000a_Analizado este Contrato se evidencia a Folio 190 del 23/03/2013,  que en el acta de visita de supervisi6n a la unidad de servicio &quot;Villa Osi&quot; se indica que &quot;EI servicio es completamente gratis,  no deben cobrarle a ningún niño  por el servicio&quot;; Folio 255 de la Unidad de Servicio Flor del Canaguate 04/06/2013,   &quot;Los alimentos Todos deben ser consumidos en la unidad de servicio&quot;; Folio 257 U. S La unión 11-06-2013 &quot;Solo debe consumirse un almuerzo por niño y debe ser por los niños inscritos en el programa&quot;, anotaciones que evidencian falencias en la prestación del servicio._x000a__x000a_"/>
    <s v="1.  Falta de supervisión eshautiva en los programas en las Unidades de Servicio_x000a__x000a_2.  Falta de una buena programación para la realización de las supervisiones de las Unidades Aplicativas y los diferentes programas"/>
    <s v="Fortalecer el proceso de supervisión de los diferentes  programas con el fin de dar  mayor control en la revisión de los contratos y su respectivo cumplimiento de las obligaciones_x000a__x000a__x000a__x000a__x000a_"/>
    <s v="1.  Realizar capacitación sobre el manual de supervisión a los supervisores de los programas de Recuperación Nutricional._x000a__x000a_"/>
    <s v=" Actas y lista de asistencia"/>
    <n v="1"/>
    <d v="2015-10-01T00:00:00"/>
    <d v="2015-12-30T00:00:00"/>
    <n v="12.9"/>
    <m/>
    <n v="0"/>
    <n v="0"/>
    <n v="0"/>
    <n v="12.9"/>
    <m/>
    <m/>
  </r>
  <r>
    <x v="391"/>
    <s v="GUAJIRA"/>
    <x v="20"/>
    <s v="HALLAZGO N°20: Contrato 104 de 2012 (Hallazgo administrativo.)_x000a__x000a_Analizado este Contrato se evidencia a Folio 190 del 23/03/2013,  que en el acta de visita de supervisi6n a la unidad de servicio &quot;Villa Osi&quot; se indica que &quot;EI servicio es completamente gratis,  no deben cobrarle a ningún niño  por el servicio&quot;; Folio 255 de la Unidad de Servicio Flor del Canaguate 04/06/2013,   &quot;Los alimentos Todos deben ser consumidos en la unidad de servicio&quot;; Folio 257 U. S La unión 11-06-2013 &quot;Solo debe consumirse un almuerzo por niño y debe ser por los niños inscritos en el programa&quot;, anotaciones que evidencian falencias en la prestación del servicio._x000a__x000a_"/>
    <s v="1.  Falta de supervisión eshautiva en los programas en las Unidades de Servicio_x000a__x000a_2.  Falta de una buena programación para la realización de las supervisiones de las Unidades Aplicativas y los diferentes programas"/>
    <s v="Fortalecer el proceso de supervisión de los diferentes  programas con el fin de dar  mayor control en la revisión de los contratos y su respectivo cumplimiento de las obligaciones_x000a__x000a__x000a__x000a__x000a_"/>
    <s v="_x000a__x000a_2. Hacer seguimiento mensual a los informes de supervisión por parte de los financieros de los Centros Zonales"/>
    <s v="informe "/>
    <n v="6"/>
    <d v="2015-10-01T00:00:00"/>
    <d v="2015-12-30T00:00:00"/>
    <n v="12.9"/>
    <n v="2"/>
    <n v="0.33333333333333331"/>
    <n v="4.3"/>
    <n v="4.3"/>
    <n v="12.9"/>
    <s v="se vienen revisando los informes y a su vez se levantan las actas de recuperacion nutricional en todas sus modalidades.En el avance del mes de septiembre, en el centro zonal 1, presenta evidencia de revisión de informe financiero de la modalidad R:N. con enfasis en los 1,000 dias, ración preparada, de los 2 operadores que administran la modalidad en riohacha y dibulla correspondiente a los meses de julio y agost. Se anexa acta de informe financiero.OBSERVACION SE REFORMULA FECHA "/>
    <m/>
  </r>
  <r>
    <x v="392"/>
    <s v="GUAJIRA"/>
    <x v="20"/>
    <s v="HALLAZGO  N° 21: Contenido   de informes   de supervisión (Hallazgo Administrativo)_x000a__x000a_EI manual de contratación,  la Guía del Sistema  de Supervisión  e interventoría  de los  contratos   de  aporte  suscritos   por  el  ICBF,  regulan  lo    concerniente   a  las obligaciones de supervisión  de los contratos._x000a__x000a_Analizada  la muestra  contractual,  se evidencio  que  en el 70%  de los  cases,  los informes  de  supervisión   se  limitan  a transcribir   las  obligaciones   contractuales   e indican si se cumplieron 0 no,   pero no detallan  por que el operador  cumple  con determinada  obligación,  y en  algunos casos el  Formato de Informe de supervisión de cumplimiento  de las obligaciones,   en la parte de las observaciones,  solamente indica donde se encuentra  disponible  la información  para verificar el cumplimiento._x000a__x000a_"/>
    <s v="_x000a_1.  Debilidad en la realización de los informes de supervisión por parte de los supervisores de los contratos_x000a_"/>
    <s v="Fortalecer el proceso de supervisión de los diferentes  programas con el fin de dar  mayor control en la revisión de los contratos y su respectivo cumplimiento de las obligaciones_x000a__x000a__x000a__x000a__x000a_"/>
    <s v="_x000a__x000a_2. Hacer seguimiento mensual a los informes de supervisión por parte de los financieros de los Centros Zonales"/>
    <s v="informe"/>
    <n v="4"/>
    <d v="2015-10-01T00:00:00"/>
    <d v="2015-12-30T00:00:00"/>
    <n v="12.9"/>
    <n v="2"/>
    <n v="0.5"/>
    <n v="6.5"/>
    <n v="6.5"/>
    <n v="12.9"/>
    <s v="se vienen revisando los informes y a su vez se levantan las actas de recuperacion nutricional en todas sus modalidades..En el avance del mes de septiembre, en el centro zonal 1, presenta evidencia de revisión de informe financiero de la modalidad R:N. con enfasis en los 1,000 dias, ración preparada, de los 2 operadores que administran la modalidad en riohacha y dibulla correspondiente a los meses de julio y agost. Se anexa acta de informe financiero. OBSERVACION SE REFORMULA FECHA "/>
    <m/>
  </r>
  <r>
    <x v="393"/>
    <s v="GUAJIRA"/>
    <x v="20"/>
    <s v="HALLAZGO   N° 22: Informes   Operadores (Hallazgo Administrativo.)_x000a__x000a_Revisada la muestra  contractual   se observa  que existen informes presentados  por los operadores  en los cuales  no se ponen de presente  las dificultades  encontradas durante  la  ejecución   del contrato,  como  es  el  caso  de  la  concurrencia   de  los beneficiarios  de los programas,  sobrepasar  la edad  para  la cual  está  dirigido  el programa,  no ajustarse  la  población  asignada  a los parámetros  establecidos  para ser beneficiarios  de los mismos, es decir,  niños que no presentan  ningún grado de desnutrici6n  e incluso  están  en sobre  peso  u obesidad,  niños  que  no toman  la ración servida  en la unidad  de servicio  sino que  la   mandan  a retirar  los padres, muy a pesar  que en la demás documentación   de la carpeta,  se evidencian  estas situaciones.                       ._x000a__x000a_Asi mismo, la mayoría de los informes presentados  por los operadores   no detallan las  actividades     realizadas   para  la  ejecución   de  los  contratos,   se  limitan   a transcribir    las   clausulas    contractuales    pero   no   señalan    cuales   fueron   las comunidades  intervenidas,   y en el caso de capacitaciones  o jornadas   de desparasitación     o   atenciones    en   salud,    no   se   indica    cuales   fueron    las comunidades  visitadas   y los beneficiarios  por comunidad.    De igual forma,  en la mayoría  de las carpetas  no se registra  por el operador  visita  a las  unidades  de servicio para constatar  su adecuada  prestación._x000a__x000a_En algunos  casos  se  observa  que  los  operadores   presentan  el  mismo  registro fotográfico  para acreditar  la atención de los menores  en diferentes  meses._x000a__x000a_ _x000a_"/>
    <s v="Concurrencia en la base de datos, entrega de documentos de identidad por parte  de los padres de familias a varios operadores del servicio simultaneamente Capacitación extramural a las comunidades sobre el portafolio de servicios y las condiciones de prestación del servicio _x000a_Falencias en la revisión de  documentos suministrados por los operaqdores al Centro Zonal._x000a_"/>
    <s v="ASEGURAR EL CONTROL Y DEPURACION DE LAS BASES DE DATOS DE LOS BENEFICIARIOS CON EL FIN DE GARANTIZAR COBERTURAS PLENAS._x000a_ "/>
    <s v="Realizar cruce de base de datos para la depuracion del estado y ubicación de los beneficiarios de acuerdo a las modalidades de servicios._x000a__x000a__x000a__x000a_ "/>
    <s v="BASE DE DATOS"/>
    <n v="5"/>
    <d v="2015-10-01T00:00:00"/>
    <d v="2015-12-30T00:00:00"/>
    <n v="12.9"/>
    <n v="3"/>
    <n v="0.6"/>
    <n v="7.7"/>
    <n v="7.7"/>
    <n v="12.9"/>
    <s v="MAYO El Centro Zonal Maicao presenta las bases de datos debidamente depuradas y revisadas de los municipios de Maicao y Albania._x000a_ISe hace el seguimiento mensual al cargue de información de los beneficiarios por las EAS, en el aplicativo cuéntame, esta información se hace por periodos mensuales donde se diseñó una matriz de Excel donde se puede verificar con base a los  reportes de beneficiarios subidos a la NAS generados de la base de datos cuéntame , para el seguimiento al cargue de la información desde cada regional y centro zonal, esta es bajada por el administrador cuéntame y analizada, se actualiza la matriz y se envía  a la sede nacional como a los centro zonales.En el mes de julio  se continua con el proceso de seguimiento al cargur dr información de los beneficiarios de Primera Inafancia, de acuerdo a al sistema de monitereo establecido. OBSERVACION SE REFORMULA FECHA _x000a_ "/>
    <m/>
  </r>
  <r>
    <x v="393"/>
    <s v="GUAJIRA"/>
    <x v="20"/>
    <s v="HALLAZGO   N° 22: Informes   Operadores (Hallazgo Administrativo.)_x000a__x000a_Revisada la muestra  contractual   se observa  que existen informes presentados  por los operadores  en los cuales  no se ponen de presente  las dificultades  encontradas durante  la  ejecución   del contrato,  como  es  el  caso  de  la  concurrencia   de  los beneficiarios  de los programas,  sobrepasar  la edad  para  la cual  está  dirigido  el programa,  no ajustarse  la  población  asignada  a los parámetros  establecidos  para ser beneficiarios  de los mismos, es decir,  niños que no presentan  ningún grado de desnutrici6n  e incluso  están  en sobre  peso  u obesidad,  niños  que  no toman  la ración servida  en la unidad  de servicio  sino que  la   mandan  a retirar  los padres, muy a pesar  que en la demás documentación   de la carpeta,  se evidencian  estas situaciones.                       ._x000a__x000a_Asi mismo, la mayoría de los informes presentados  por los operadores   no detallan las  actividades     realizadas   para  la  ejecución   de  los  contratos,   se  limitan   a transcribir    las   clausulas    contractuales    pero   no   señalan    cuales   fueron   las comunidades  intervenidas,   y en el caso de capacitaciones  o jornadas   de desparasitación     o   atenciones    en   salud,    no   se   indica    cuales   fueron    las comunidades  visitadas   y los beneficiarios  por comunidad.    De igual forma,  en la mayoría  de las carpetas  no se registra  por el operador  visita  a las  unidades  de servicio para constatar  su adecuada  prestación._x000a__x000a_En algunos  casos  se  observa  que  los  operadores   presentan  el  mismo  registro fotográfico  para acreditar  la atención de los menores  en diferentes  meses._x000a__x000a_ _x000a_"/>
    <s v="Concurrencia en la base de datos, entrega de documentos de identidad por parte  de los padres de familias a varios operadores del servicio simultaneamente Capacitación extramural a las comunidades sobre el portafolio de servicios y las condiciones de prestación del servicio _x000a_Falencias en la revisión de  documentos suministrados por los operaqdores al Centro Zonal._x000a_"/>
    <s v="ASEGURAR EL CONTROL Y DEPURACION DE LAS BASES DE DATOS DE LOS BENEFICIARIOS CON EL FIN DE GARANTIZAR COBERTURAS PLENAS._x000a_ "/>
    <s v="_x000a__x000a_Capacitación y sensibilizacion extramural a las comunidades sobre el portafolio de servicios y las condiciones de prestación del mismo_x000a_"/>
    <s v=" LISTADO DE ASISTENCIA"/>
    <n v="5"/>
    <d v="2015-10-01T00:00:00"/>
    <d v="2015-12-30T00:00:00"/>
    <n v="12.9"/>
    <n v="2"/>
    <n v="0.4"/>
    <n v="5.2"/>
    <n v="5.2"/>
    <n v="12.9"/>
    <s v="El Centrio Zonal Fonseca realizó reunión con la comunidad indígena wiwa del municipio de San Juan del Cesar, Cabildo, comisarios, docentes, mamos y líderes en general en el cual se socializó el portafolio de servicios del ICBF. _x000a_El Centro Zonal de Riohacha 1, realizó reunión con los lideres de la Junta de Acción Comunal de la Comuna 10 del Municipio de Riohacha, socializando la oferta Institucional en Primera Infancia. OBSERVACION SE REFORMULA FECHA "/>
    <m/>
  </r>
  <r>
    <x v="393"/>
    <s v="GUAJIRA"/>
    <x v="20"/>
    <s v="HALLAZGO   N° 22: Informes   Operadores (Hallazgo Administrativo.)_x000a__x000a_Revisada la muestra  contractual   se observa  que existen informes presentados  por los operadores  en los cuales  no se ponen de presente  las dificultades  encontradas durante  la  ejecución   del contrato,  como  es  el  caso  de  la  concurrencia   de  los beneficiarios  de los programas,  sobrepasar  la edad  para  la cual  está  dirigido  el programa,  no ajustarse  la  población  asignada  a los parámetros  establecidos  para ser beneficiarios  de los mismos, es decir,  niños que no presentan  ningún grado de desnutrici6n  e incluso  están  en sobre  peso  u obesidad,  niños  que  no toman  la ración servida  en la unidad  de servicio  sino que  la   mandan  a retirar  los padres, muy a pesar  que en la demás documentación   de la carpeta,  se evidencian  estas situaciones.                       ._x000a__x000a_Asi mismo, la mayoría de los informes presentados  por los operadores   no detallan las  actividades     realizadas   para  la  ejecución   de  los  contratos,   se  limitan   a transcribir    las   clausulas    contractuales    pero   no   señalan    cuales   fueron   las comunidades  intervenidas,   y en el caso de capacitaciones  o jornadas   de desparasitación     o   atenciones    en   salud,    no   se   indica    cuales   fueron    las comunidades  visitadas   y los beneficiarios  por comunidad.    De igual forma,  en la mayoría  de las carpetas  no se registra  por el operador  visita  a las  unidades  de servicio para constatar  su adecuada  prestación._x000a__x000a_En algunos  casos  se  observa  que  los  operadores   presentan  el  mismo  registro fotográfico  para acreditar  la atención de los menores  en diferentes  meses._x000a__x000a_ _x000a_"/>
    <s v="Concurrencia en la base de datos, entrega de documentos de identidad por parte  de los padres de familias a varios operadores del servicio simultaneamente Capacitación extramural a las comunidades sobre el portafolio de servicios y las condiciones de prestación del servicio _x000a_Falencias en la revisión de  documentos suministrados por los operaqdores al Centro Zonal._x000a_"/>
    <s v="ASEGURAR EL CONTROL Y DEPURACION DE LAS BASES DE DATOS DE LOS BENEFICIARIOS CON EL FIN DE GARANTIZAR COBERTURAS PLENAS._x000a_ "/>
    <s v="_x000a__x000a_Revisión efectiva por parte del Supervisor del contrato de los documentos soportes suministrados por el operador del servicio que den fe de la ejecuión del contrato_x000a__x000a__x000a_ "/>
    <s v="Actas"/>
    <n v="4"/>
    <d v="2015-10-01T00:00:00"/>
    <d v="2015-12-30T00:00:00"/>
    <n v="12.9"/>
    <m/>
    <n v="0"/>
    <n v="0"/>
    <n v="0"/>
    <n v="12.9"/>
    <m/>
    <m/>
  </r>
  <r>
    <x v="394"/>
    <s v="GUAJIRA"/>
    <x v="20"/>
    <s v="HALLAZGO N°  23: Concurrencia  y  Duplicidad  en  los  Beneficiarios  de  los Programas. (Hallazgo Administrativo.)_x000a__x000a_Analizada  la muestra  contractual  se observa,  en 10  que  respecta  al programa  de Recuperación  Nutricional  brindado  por el ICBF, que se presentan en la mayoría  de los contratos  concurrencia  entre las modalidades  RN Ración  Servida,  Entrega  de Paquetes y RN con Enfoque Comunitario,  CDI familiar  y en escasos eventos  HCB. De igual forma,  en algunos casos, en las mismas comunidades  existen  programas de  Recuperación   Nutricional     como  FUCAI,   Unicef,     PMA  y    PA1PI,  el  cual beneficia un gran número de población  infantil._x000a__x000a_Lo  anterior   conlleva   que  se  generen   duplicidades    en   un     programa,   niños focalizados  en otros  programas,  y que  muchas  familias  opten  por acceder  a los paquetes  alimentarios  que  entregan  los   CDI  Familiares,  ocasionando  con ello el abandono  del  RN servido,   que la comunidad  muestre  su negatividad  frente  a un nuevo programa,  y que la probabilidad  de ampliación  de la cobertura  sea menor._x000a__x000a_En los instrumentos  de supervisión  utilizados  por el ICBF, manifiestan  que &quot;es una tarea  inacabada     por  la  postura  de  las  comunidades   de  acceder  a  todos  los programas   del  ICBF&quot; y señalan como acciones  emprendidas  ante las dificultades enunciadas   que  se  está  realizando   una  &quot;concientización   a  los  padres   de  los beneficiarios  para que no haya duplicidad en los programas&quot;._x000a__x000a_En razón a todo lo anteriormente  expresado,  las coberturas  indicadas  por el ICBF, para  atención  de  cupos,  no corresponden   a la  realidad  de  desnutrición  que  se presenta  en  el  Departamento   de  La Guajira,  dado  que  mientras  un mismo  niño recibe beneficios  de varios  programas,  e incluso  se benefician  niños  y niñas que tienen peso  normal o incluso obesidad  o  sobrepeso  (situación  que se detectó  en los contratos   057,  061  Y 042  de  2012),    hay  otros  en  el  Departamento,     que presentan desnutrición,  y que no están inscritos en ningún programa._x000a__x000a_"/>
    <s v="Concurrencia en la base de datos, entrega de documentos de identidad por parte  de los padres de familias a varios operadores del servicio simultaneamente Capacitación extramural a las comunidades sobre el portafolio de servicios y las condiciones de prestación del servicio _x000a__x000a_"/>
    <s v="ASEGURAR EL CONTROL Y DEPURACION DE LAS BASES DE DATOS DE LOS BENEFICIARIOS CON EL FIN DE GARANTIZAR COBERTURAS PLENAS._x000a_ "/>
    <s v="1. Realizar cruce de base de datos para la depuracion del estado y ubicación de los beneficiarios de acuerdo a las modalidades de servicios._x000a__x000a_"/>
    <s v="BASE DE DATOS"/>
    <n v="5"/>
    <d v="2015-10-01T00:00:00"/>
    <d v="2015-12-30T00:00:00"/>
    <n v="12.9"/>
    <n v="4"/>
    <n v="0.8"/>
    <n v="10.3"/>
    <n v="10.3"/>
    <n v="12.9"/>
    <s v="MAYO. El Centro Zonal de Maicao envió bases de datos de la pobación atendida_x000a_La concurrencias en la base de datos de beneficiarios de PI, en el aplicativo cuéntame, desde el inicio de la vigencia y la puesta en marcha de la atención a los beneficiarios en las distintas modalidades por las EAS, los usuarios de los servicios que presta el ICBF en la regional guajira. Sabemos que las condiciones de pobreza y necesidad de la población más vulnerable hizo que las personas quisieran sacar provecho en asistir a varias unidades de servicio con el fin de obtener varias veces los beneficios de los servicios prestados por el ICBF, en ese momento el sistema de información cuéntame como herramienta oficial del INSTITU COLOMBIANO DE BIENESTAR FAMILIAR, no contaba con un control que no permitiera las concurrencias de beneficiarios, como podemos observar en la matriz generada del reporte de beneficiarios con fecha corte 9 de Marzo de 2015. En los meses de Junio y Julio se continua realizando la depuración de la base de datos. OBSERVACION SE REFORMULA FECHA "/>
    <m/>
  </r>
  <r>
    <x v="394"/>
    <s v="GUAJIRA"/>
    <x v="20"/>
    <s v="HALLAZGO N°  23: Concurrencia  y  Duplicidad  en  los  Beneficiarios  de  los Programas. (Hallazgo Administrativo.)_x000a__x000a_Analizada  la muestra  contractual  se observa,  en 10  que  respecta  al programa  de Recuperación  Nutricional  brindado  por el ICBF, que se presentan en la mayoría  de los contratos  concurrencia  entre las modalidades  RN Ración  Servida,  Entrega  de Paquetes y RN con Enfoque Comunitario,  CDI familiar  y en escasos eventos  HCB. De igual forma,  en algunos casos, en las mismas comunidades  existen  programas de  Recuperación   Nutricional     como  FUCAI,   Unicef,     PMA  y    PA1PI,  el  cual beneficia un gran número de población  infantil._x000a__x000a_Lo  anterior   conlleva   que  se  generen   duplicidades    en   un     programa,   niños focalizados  en otros  programas,  y que  muchas  familias  opten  por acceder  a los paquetes  alimentarios  que  entregan  los   CDI  Familiares,  ocasionando  con ello el abandono  del  RN servido,   que la comunidad  muestre  su negatividad  frente  a un nuevo programa,  y que la probabilidad  de ampliación  de la cobertura  sea menor._x000a__x000a_En los instrumentos  de supervisión  utilizados  por el ICBF, manifiestan  que &quot;es una tarea  inacabada     por  la  postura  de  las  comunidades   de  acceder  a  todos  los programas   del  ICBF&quot; y señalan como acciones  emprendidas  ante las dificultades enunciadas   que  se  está  realizando   una  &quot;concientización   a  los  padres   de  los beneficiarios  para que no haya duplicidad en los programas&quot;._x000a__x000a_En razón a todo lo anteriormente  expresado,  las coberturas  indicadas  por el ICBF, para  atención  de  cupos,  no corresponden   a la  realidad  de  desnutrición  que  se presenta  en  el  Departamento   de  La Guajira,  dado  que  mientras  un mismo  niño recibe beneficios  de varios  programas,  e incluso  se benefician  niños  y niñas que tienen peso  normal o incluso obesidad  o  sobrepeso  (situación  que se detectó  en los contratos   057,  061  Y 042  de  2012),    hay  otros  en  el  Departamento,     que presentan desnutrición,  y que no están inscritos en ningún programa._x000a__x000a_"/>
    <s v="Concurrencia en la base de datos, entrega de documentos de identidad por parte  de los padres de familias a varios operadores del servicio simultaneamente Capacitación extramural a las comunidades sobre el portafolio de servicios y las condiciones de prestación del servicio _x000a__x000a_"/>
    <s v="ASEGURAR EL CONTROL Y DEPURACION DE LAS BASES DE DATOS DE LOS BENEFICIARIOS CON EL FIN DE GARANTIZAR COBERTURAS PLENAS._x000a_ "/>
    <s v="_x000a__x000a_2 Capacitación y sensibilizacion extramural a las comunidades sobre el portafolio de servicios y las condiciones de prestación del mismo"/>
    <s v=" ACTAS DE REUNIÓN, LISTADO DE ASISTENCIA"/>
    <n v="5"/>
    <d v="2015-10-01T00:00:00"/>
    <d v="2015-12-30T00:00:00"/>
    <n v="12.9"/>
    <n v="1"/>
    <n v="0.2"/>
    <n v="2.6"/>
    <n v="2.6"/>
    <n v="12.9"/>
    <s v="Se realizó reunión con la comunidad indígena wiwa del municipio de San Juan del Cesar, Cabildo, comisarios, docentes, mamos y líderes en general en el cual se socializó el portafolio de servicios del ICBF, Centrio Zonal Fonseca. OBSERVACION SE REFORMULA FECHA "/>
    <m/>
  </r>
  <r>
    <x v="395"/>
    <s v="GUAJIRA"/>
    <x v="20"/>
    <s v="Hallazgo  N° 24: Denuncia  N° 2014-71996-82111    (Hallazgo  Administrativo  con posible incidencia  Disciplinaria.)_x000a__x000a_Se solicito y verifico  toda  la información  aportada  por la Entidad,  Actas  de visita, copia  de  las  planillas   unicas  de  pago  de  la  seguridad   social  de  los  Madres comunitarias,  Actas  del ICBF en las que se hacen declaraciones  y explicaciones de los hechos  denunciados,  con lo que se subsanaron  las falencias  denunciadas._x000a__x000a_En cuanto  a la Denuncia,  presentada  por una Madre   Comunitaria,  perteneciente al contrato de aportes  190 de 2014, a nombre de la Asociación  Palaima,  se pudo establecer  que el ICBF en su visita  evidencio  que efectivamente,  de acuerdo  con los hechos  denunciados,  el operador  solo le entregaba  a la madre comunitaria  la suma de $50.000  para  comprar  carnes  para dos  (2) meses.  Como  resultado  de dicha  visita,   el  operador   suscribe   un   plan  de   mejoramiento    en   el  que   se compromete  a  cumplir  con los ciclos de minuta establecidos,  con los cuales  se le garantiza  a los  niños y niñas  el derecho  a la variedad  de  alimentos  y nutrición adecuadas  entre  otros  compromisos,   los  cuales  serian  verificados   por  el  ICBF para cerrar el Plan el 20/11/2014._x000a__x000a_La Entidad en su repuesta  aporta oficio enviado por el Operador  a la Coordinadora del Centro Zonal  4, en el que expresa  entre otros que  &quot;se perdió  la objetividad  en_x000a_La verificación de la denuncia  desde  el momento  que  se  designó  un  equipo  de profesionales   que  no  dominan  el  Wayunaiki,  lo  que  no  permitió  establecer   un diálogo fluido  y claro con la madre  comunitaria,  ya que desde  el momento  de la denuncia se entrevista telefónicamente  a la Señora  Teresa Iguaran, para  que nos ampliara su inquietud  y en efecto coincidió con la verdadera situación  en el sentido de que a la madre  comunitaria  en sus términos  le adeudábamos  $50,000  pesos, producto   de   prestemos    que   ella   le  hacía   al  programa   y  en   sus   cuentas correspondan  a dos   meses de deudas.   Dicha respuesta  no es de recibo, ya que el Operador en su memento,  como consecuencia  del Acta de Visita  practicada  por el ICBF, acepto  la falencia  y suscribió  el Plan de mejoramiento,  como se expresa en el párrafo que antecede._x000a__x000a_No obstante  lo anterior,  como se expreso en su momento,   las actas de entrega de los alimentos  a la madre  comunitaria  denunciante  contemplan  que mensualmente el operador  le entrega  10,56  libras de chivo  y 6,6  libras de  pescado,  las cuales tienen un valor de $68,640  es decir $137,280  cada 2 meses, de los cuales solo se le  entregan    $50,000   en   efectivo   bimensual,    lo  cual   permite   concluir   que bimensualmente   se  dejaron  de  entregar  $87,280  que  representan,   durante  los meses de febrero  a septiembre  de 2014,  un presunto  detrimento  patrimonial  por valor  de  $349,120,   valor  que  si  bien  es  cierto  no  es  representativo,   pone  en evidencia   que  el  63,6%   de  la  totalidad   de   los  recursos   asignados   para  el suministro  de carne,  no están siendo entregados,  en detrimento  de la nutrición  de los niños del  HCB,  pues  no se   les suministran  las proteínas  necesarias  para su normal desarrollo.            ._x000a__x000a__x000a_ _x000a_"/>
    <s v="1. Deficiencia en la supervisión de los programas, por falta de personal en la institución_x000a__x000a_2. Debilidad en la revisión de los informes financieros"/>
    <s v="Fortalecer  la supervisión de los  programas de HCB para prevenir situaciones de incumplimiento de las minutas que se deben administrar en estas unidades de Servicio._x000a__x000a__x000a__x000a_"/>
    <s v="_x000a_1. Realizar supervisión a las unidades para garantizar el cumplimiento y suministro de los alimentos que se deben entregar de acuerdo a la minuta establecidas  a las unidades de servicio de HCB por parte de los profesionales del Centro Zonal  de manera trimestral _x000a__x000a_"/>
    <s v="informes"/>
    <n v="10"/>
    <d v="2015-10-01T00:00:00"/>
    <d v="2015-12-30T00:00:00"/>
    <n v="12.9"/>
    <m/>
    <n v="0"/>
    <n v="0"/>
    <n v="0"/>
    <n v="12.9"/>
    <m/>
    <m/>
  </r>
  <r>
    <x v="396"/>
    <s v="GUAJIRA"/>
    <x v="20"/>
    <s v="Hallazgo 125. GUAJIRA. DEFENSA JUDICIAL (A, D).  Mediante oficio 2014ER0085208 de junio 16 de 2014, el ICBF Regional Guajira remitió a la Contraloría copias de los incidentes de desembargo de cuentas bancarias presentados dentro de 13 procesos laborales que cursan en el Juzgado Laboral del Circuito de San Juan de César contra el ICBF. La CGR efectuó seguimiento a las actuaciones desplegadas para lograr el desembargo de sus cuentas. Se evidenció falta de Gestión por parte de los responsables de los procesos que se adelantan en contra del ICBF y debilidades de control y seguimiento oportuno, a las decisiones proferidas por los despachos judiciales y las actuaciones efectuadas por el responsable de la defensa judicial del ICBF en la_x000a_Guajira._x000a_Respecto de los procesos que se relacionan a continuación, el Juzgado Laboral del Circuito de San Juan del Cesar informó mediante oficio 583 del 23 de julio de 2014, que los recursos de reposición fueron rechazados por haber sido presentados de manera extemporánea, y los de apelación fueron declarados_x000a_desiertos por no haberse cancelado el valor de las copias para remitirlos a la segunda instancia. Así mismo, informó que posteriormente se presentó incidente similar por parte del ICBF el cual fue rechazado de plano por haber operado la figura de preclusión de incidente. Contra las decisiones de rechazo se interpusieron recursos de apelación los cuales se concedieron en el efecto devolutivo y ya fueron enviadas las copias respectivas a la Sala Civil Familia Laboral del Tribunal de Riohacha para que se surta la alzada._x000a_Por lo anterior, a la fecha se encuentran vigentes las medidas cautelares decretadas sobre las cuentas del ICBF dentro de los siguientes procesos: Tabla No. 44. Procesos con medidas cautelares vigentes._x000a_Finalmente, de conformidad con la información remitida por el ICBF, para los siguientes casos no se observa que la medida cautelar decretada se haya levantado y aunque para algunos, remiten copia del auto que admite el recurso de apelación, no se remitió copia del auto apelado, razón por la cual no es claro el motivo del recurso de alzada: Tabla No. 45. Procesos con medidas cautelares no levantadas._x000a_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
    <s v="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
    <s v="hacer vigilancia continua de los terminos legales para la contestacion de los recursos de apelacion interpuestos por los apoderados de la entidad e incidentes de desembargo"/>
    <s v="Seguimiento continuo , mensualmente a los términos judiciales ordenados por ls autoridades pertinentes y cancelar las expensas necesarias para los correspondientes impulsos de los recursos"/>
    <s v="Informe de procesos ordinarios"/>
    <n v="9"/>
    <d v="2015-10-01T00:00:00"/>
    <d v="2015-12-30T00:00:00"/>
    <n v="12.9"/>
    <m/>
    <n v="0"/>
    <n v="0"/>
    <n v="0"/>
    <n v="12.9"/>
    <m/>
    <m/>
  </r>
  <r>
    <x v="396"/>
    <s v="GUAJIRA"/>
    <x v="20"/>
    <s v="Hallazgo 125. GUAJIRA. DEFENSA JUDICIAL (A, D).  Mediante oficio 2014ER0085208 de junio 16 de 2014, el ICBF Regional Guajira remitió a la Contraloría copias de los incidentes de desembargo de cuentas bancarias presentados dentro de 13 procesos laborales que cursan en el Juzgado Laboral del Circuito de San Juan de César contra el ICBF. La CGR efectuó seguimiento a las actuaciones desplegadas para lograr el desembargo de sus cuentas. Se evidenció falta de Gestión por parte de los responsables de los procesos que se adelantan en contra del ICBF y debilidades de control y seguimiento oportuno, a las decisiones proferidas por los despachos judiciales y las actuaciones efectuadas por el responsable de la defensa judicial del ICBF en la_x000a_Guajira._x000a_Respecto de los procesos que se relacionan a continuación, el Juzgado Laboral del Circuito de San Juan del Cesar informó mediante oficio 583 del 23 de julio de 2014, que los recursos de reposición fueron rechazados por haber sido presentados de manera extemporánea, y los de apelación fueron declarados_x000a_desiertos por no haberse cancelado el valor de las copias para remitirlos a la segunda instancia. Así mismo, informó que posteriormente se presentó incidente similar por parte del ICBF el cual fue rechazado de plano por haber operado la figura de preclusión de incidente. Contra las decisiones de rechazo se interpusieron recursos de apelación los cuales se concedieron en el efecto devolutivo y ya fueron enviadas las copias respectivas a la Sala Civil Familia Laboral del Tribunal de Riohacha para que se surta la alzada._x000a_Por lo anterior, a la fecha se encuentran vigentes las medidas cautelares decretadas sobre las cuentas del ICBF dentro de los siguientes procesos: Tabla No. 44. Procesos con medidas cautelares vigentes._x000a_Finalmente, de conformidad con la información remitida por el ICBF, para los siguientes casos no se observa que la medida cautelar decretada se haya levantado y aunque para algunos, remiten copia del auto que admite el recurso de apelación, no se remitió copia del auto apelado, razón por la cual no es claro el motivo del recurso de alzada: Tabla No. 45. Procesos con medidas cautelares no levantadas._x000a_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
    <s v="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
    <s v="hacer vigilancia continua de los terminos legales para la contestacion de los recursos de apelacion interpuestos por los apoderados de la entidad e incidentes de desembargo"/>
    <s v="Cancelar las expensas necesarias para los correspondientes impulsos de los recursos de apelación con el fin de que sean enviados al Superior Jerárquico de tal forma que puedan ser fallados."/>
    <s v="Recibo de cancelación de expensas"/>
    <n v="1"/>
    <d v="2015-10-01T00:00:00"/>
    <d v="2015-12-30T00:00:00"/>
    <n v="12.9"/>
    <m/>
    <n v="0"/>
    <n v="0"/>
    <n v="0"/>
    <n v="12.9"/>
    <m/>
    <m/>
  </r>
  <r>
    <x v="397"/>
    <s v="GUAVIARE"/>
    <x v="21"/>
    <s v="Hallazgo N° 35. Acreditación inexistencia de personal y perfil a contratar (A-D). Guaviare_x000a__x000a_El numeral 1.4.4 del manual de contratación del ICBF precisa que la Dirección de gestión humana o quien haga sus veces en las direcciones Regionales deberá “expedir las certificaciones de inexistencia de personal en planta para la suscripción de contratos de prestación de servicios profesionales o de apoyo a la gestión”. _x000a__x000a_No obstante, en los expedientes de los contratos de prestación de servicios N° 952014009, para contratar profesional de apoyo al área financiera, N° 952014014, de apoyo a la gestión en el grupo de gestión de recursos, N° 952014021, con el fin de dar asistencia y acompañamiento al programa de primera infancia, N° 952014052, con objeto asesorar y apoyar en los aspectos técnicos legales de los programas de primera infancia, N° 952014073, con objeto asesorar y apoyar en los aspectos técnicos legales de los programas de primera infancia, y N° 952014077 de 2014, para prestar los servicios profesionales en derecho a fin de apoyar la gestión de las defensorías de familia, sin existir acreditación de la inexistencia del personal, además se detecta direccionamiento de los perfiles requeridos al exigirse entre los requisitos la experiencia laboral previa en el ICBF, pese a que las funciones a desarrollar no requieren de la especialidad relacionada con el área. Hallazgo con presunto alcance disciplinario."/>
    <s v="Estos hechos evidencian un desconocimiento de los principios de objetividad y transparencia, así como lo preceptuado en el artículo 1 del Decreto 2209 de 1998. _x000a_"/>
    <s v="1. Aplicar desde  la vigencia 2015 y subsiguientes de manera rigurosa los procesos y procedimientos que den alcance a los principios de objetividad y transparencia."/>
    <s v="1. Solicitar desde la direccion regional a la Dirección de Gestión Humana y/o desde la dependencia que designe la Sede Nacional la expedicion de la No existencia de No planta.                                                                        "/>
    <s v="Memorando Y/o Correo Electronico la comunicación de solicitud.                                                                                                                                                                                                                                                                        "/>
    <n v="1"/>
    <d v="2015-10-01T00:00:00"/>
    <d v="2016-06-30T00:00:00"/>
    <n v="39"/>
    <m/>
    <n v="0"/>
    <n v="0"/>
    <n v="0"/>
    <n v="39"/>
    <m/>
    <m/>
  </r>
  <r>
    <x v="397"/>
    <s v="GUAVIARE"/>
    <x v="21"/>
    <s v="Hallazgo N° 35. Acreditación inexistencia de personal y perfil a contratar (A-D). Guaviare_x000a__x000a_El numeral 1.4.4 del manual de contratación del ICBF precisa que la Dirección de gestión humana o quien haga sus veces en las direcciones Regionales deberá “expedir las certificaciones de inexistencia de personal en planta para la suscripción de contratos de prestación de servicios profesionales o de apoyo a la gestión”. _x000a__x000a_No obstante, en los expedientes de los contratos de prestación de servicios N° 952014009, para contratar profesional de apoyo al área financiera, N° 952014014, de apoyo a la gestión en el grupo de gestión de recursos, N° 952014021, con el fin de dar asistencia y acompañamiento al programa de primera infancia, N° 952014052, con objeto asesorar y apoyar en los aspectos técnicos legales de los programas de primera infancia, N° 952014073, con objeto asesorar y apoyar en los aspectos técnicos legales de los programas de primera infancia, y N° 952014077 de 2014, para prestar los servicios profesionales en derecho a fin de apoyar la gestión de las defensorías de familia, sin existir acreditación de la inexistencia del personal, además se detecta direccionamiento de los perfiles requeridos al exigirse entre los requisitos la experiencia laboral previa en el ICBF, pese a que las funciones a desarrollar no requieren de la especialidad relacionada con el área. Hallazgo con presunto alcance disciplinario."/>
    <s v="Estos hechos evidencian un desconocimiento de los principios de objetividad y transparencia, así como lo preceptuado en el artículo 1 del Decreto 2209 de 1998. _x000a_"/>
    <s v="1. Aplicar desde  la vigencia 2015 y subsiguientes de manera rigurosa los procesos y procedimientos que den alcance a los principios de objetividad y transparencia."/>
    <s v="2.Verificar en el aplicativo NAS o el que defina la sede nacional para hacer el seguimiento de cargas de necesidades de profesionales de No Existencia de Planta.                                                                                                                     _x000a__x000a__x000a_"/>
    <s v="Base de Datos de Consecutivos vinculados en el aplicativo NAS.                                                                                                                                                                                                _x000a__x000a__x000a__x000a__x000a__x000a__x000a_                                                                                                                                                                "/>
    <n v="1"/>
    <d v="2015-10-01T00:00:00"/>
    <d v="2016-06-30T00:00:00"/>
    <n v="39"/>
    <m/>
    <n v="0"/>
    <n v="0"/>
    <n v="0"/>
    <n v="39"/>
    <m/>
    <m/>
  </r>
  <r>
    <x v="397"/>
    <s v="GUAVIARE"/>
    <x v="21"/>
    <s v="Hallazgo N° 35. Acreditación inexistencia de personal y perfil a contratar (A-D). Guaviare_x000a__x000a_El numeral 1.4.4 del manual de contratación del ICBF precisa que la Dirección de gestión humana o quien haga sus veces en las direcciones Regionales deberá “expedir las certificaciones de inexistencia de personal en planta para la suscripción de contratos de prestación de servicios profesionales o de apoyo a la gestión”. _x000a__x000a_No obstante, en los expedientes de los contratos de prestación de servicios N° 952014009, para contratar profesional de apoyo al área financiera, N° 952014014, de apoyo a la gestión en el grupo de gestión de recursos, N° 952014021, con el fin de dar asistencia y acompañamiento al programa de primera infancia, N° 952014052, con objeto asesorar y apoyar en los aspectos técnicos legales de los programas de primera infancia, N° 952014073, con objeto asesorar y apoyar en los aspectos técnicos legales de los programas de primera infancia, y N° 952014077 de 2014, para prestar los servicios profesionales en derecho a fin de apoyar la gestión de las defensorías de familia, sin existir acreditación de la inexistencia del personal, además se detecta direccionamiento de los perfiles requeridos al exigirse entre los requisitos la experiencia laboral previa en el ICBF, pese a que las funciones a desarrollar no requieren de la especialidad relacionada con el área. Hallazgo con presunto alcance disciplinario."/>
    <s v="Estos hechos evidencian un desconocimiento de los principios de objetividad y transparencia, así como lo preceptuado en el artículo 1 del Decreto 2209 de 1998. _x000a_"/>
    <s v="1. Aplicar desde  la vigencia 2015 y subsiguientes de manera rigurosa los procesos y procedimientos que den alcance a los principios de objetividad y transparencia."/>
    <s v="3. Elaborar un estudio de cargas de acuerdo al dinamica de la regional con el acompañamiento de la firma que realizara el respectivo estdudio .                                          _x000a__x000a__x000a_"/>
    <s v="Documento de estudio de Cargas     _x000a__x000a__x000a__x000a__x000a__x000a_                                                                                                                                                              "/>
    <n v="1"/>
    <d v="2015-10-01T00:00:00"/>
    <d v="2016-06-30T00:00:00"/>
    <n v="39"/>
    <m/>
    <n v="0"/>
    <n v="0"/>
    <n v="0"/>
    <n v="39"/>
    <m/>
    <m/>
  </r>
  <r>
    <x v="398"/>
    <s v="GUAVIARE"/>
    <x v="21"/>
    <s v="Hallazgo N° 36. Publicación Sistema Electrónico para la Contratación Pública SECOP (A-D). Guaviare_x000a__x000a_El Manual de Contratación establece como una de las directrices en materia de contratación, la de “cumplir con la publicación oportuna de todos los actos administrativos y actuaciones en el SECOP”, de conformidad con el artículo 19 del Decreto 1510 de 2013, no obstante, una vez revisados los procesos en el portal, fue posible determinar que algunos de los procesos de contratación no han sido registrados en el mismo, mientras que en otros sólo obran algunas de las piezas contractuales._x000a__x000a_En la revisión de los contratos celebrados por el ICBF durante el año 2014, se detectó la ausencia de publicación de la totalidad de las actuaciones desarrolladas durante el proceso contractual en el SECOP para tres contratos. En 13, se registraron actos en forma extemporánea:_x000a__x000a_Ver Cuadro No.41 Contratos publicados extemporáneamente, en la página 88 del Informe._x000a_Ver Cuadro No.42 Contratos no publicados en el SECOP, en la página 88 del Informe._x000a__x000a_ _x000a__x000a_"/>
    <s v="Lo anterior genera ausencia de publicidad de los procesos contractuales que se llevan a cabo al interior de la entidad, viéndose afectado a su vez el principio de transparencia."/>
    <s v="1. Asignar un auxiliar administrativo para apoyar la oficina juridica de la regional ."/>
    <s v="1. Revisar el cargue en el aplicativo del SECOP de los contrato que ya ha sido cargados a partir del  primer y segundo semestre de 2015                                                                                                                                                                                                                                                                                                    "/>
    <s v="Informe mensual "/>
    <n v="3"/>
    <d v="2015-10-01T00:00:00"/>
    <d v="2015-12-31T00:00:00"/>
    <n v="13"/>
    <m/>
    <n v="0"/>
    <n v="0"/>
    <n v="0"/>
    <n v="13"/>
    <m/>
    <m/>
  </r>
  <r>
    <x v="398"/>
    <s v="GUAVIARE"/>
    <x v="21"/>
    <s v="Hallazgo N° 36. Publicación Sistema Electrónico para la Contratación Pública SECOP (A-D). Guaviare_x000a__x000a_El Manual de Contratación establece como una de las directrices en materia de contratación, la de “cumplir con la publicación oportuna de todos los actos administrativos y actuaciones en el SECOP”, de conformidad con el artículo 19 del Decreto 1510 de 2013, no obstante, una vez revisados los procesos en el portal, fue posible determinar que algunos de los procesos de contratación no han sido registrados en el mismo, mientras que en otros sólo obran algunas de las piezas contractuales._x000a__x000a_En la revisión de los contratos celebrados por el ICBF durante el año 2014, se detectó la ausencia de publicación de la totalidad de las actuaciones desarrolladas durante el proceso contractual en el SECOP para tres contratos. En 13, se registraron actos en forma extemporánea:_x000a__x000a_Ver Cuadro No.41 Contratos publicados extemporáneamente, en la página 88 del Informe._x000a_Ver Cuadro No.42 Contratos no publicados en el SECOP, en la página 88 del Informe._x000a__x000a_ _x000a__x000a_"/>
    <s v="Lo anterior genera ausencia de publicidad de los procesos contractuales que se llevan a cabo al interior de la entidad, viéndose afectado a su vez el principio de transparencia."/>
    <s v="1. Asignar un auxiliar administrativo para apoyar la oficina juridica de la regional ."/>
    <s v=" 2. Elaborar una base de datos para hacer seguimiento a la publicación del aplicativo del SECOP                                                                                                                                                                                                                                                                                                                                                                "/>
    <s v="Base de datos en excell"/>
    <n v="1"/>
    <d v="2015-10-01T00:00:00"/>
    <d v="2015-12-31T00:00:00"/>
    <n v="13"/>
    <m/>
    <n v="0"/>
    <n v="0"/>
    <n v="0"/>
    <n v="13"/>
    <m/>
    <m/>
  </r>
  <r>
    <x v="398"/>
    <s v="GUAVIARE"/>
    <x v="21"/>
    <s v="Hallazgo N° 36. Publicación Sistema Electrónico para la Contratación Pública SECOP (A-D). Guaviare_x000a__x000a_El Manual de Contratación establece como una de las directrices en materia de contratación, la de “cumplir con la publicación oportuna de todos los actos administrativos y actuaciones en el SECOP”, de conformidad con el artículo 19 del Decreto 1510 de 2013, no obstante, una vez revisados los procesos en el portal, fue posible determinar que algunos de los procesos de contratación no han sido registrados en el mismo, mientras que en otros sólo obran algunas de las piezas contractuales._x000a__x000a_En la revisión de los contratos celebrados por el ICBF durante el año 2014, se detectó la ausencia de publicación de la totalidad de las actuaciones desarrolladas durante el proceso contractual en el SECOP para tres contratos. En 13, se registraron actos en forma extemporánea:_x000a__x000a_Ver Cuadro No.41 Contratos publicados extemporáneamente, en la página 88 del Informe._x000a_Ver Cuadro No.42 Contratos no publicados en el SECOP, en la página 88 del Informe._x000a__x000a_ _x000a__x000a_"/>
    <s v="Lo anterior genera ausencia de publicidad de los procesos contractuales que se llevan a cabo al interior de la entidad, viéndose afectado a su vez el principio de transparencia."/>
    <s v="1. Asignar un auxiliar administrativo para apoyar la oficina juridica de la regional ."/>
    <s v=" 3. Elaborar un cronograma de seguimeinto contratos suscritos frente a contratos publicados                                                                                                                                                                                                                                                                                                                                                                                                           "/>
    <s v="Cronograma                                                                                                             _x000a__x000a__x000a__x000a__x000a__x000a__x000a__x000a_"/>
    <n v="1"/>
    <d v="2015-10-01T00:00:00"/>
    <d v="2015-12-31T00:00:00"/>
    <n v="13"/>
    <m/>
    <n v="0"/>
    <n v="0"/>
    <n v="0"/>
    <n v="13"/>
    <m/>
    <m/>
  </r>
  <r>
    <x v="398"/>
    <s v="GUAVIARE"/>
    <x v="21"/>
    <s v="Hallazgo N° 36. Publicación Sistema Electrónico para la Contratación Pública SECOP (A-D). Guaviare_x000a__x000a_El Manual de Contratación establece como una de las directrices en materia de contratación, la de “cumplir con la publicación oportuna de todos los actos administrativos y actuaciones en el SECOP”, de conformidad con el artículo 19 del Decreto 1510 de 2013, no obstante, una vez revisados los procesos en el portal, fue posible determinar que algunos de los procesos de contratación no han sido registrados en el mismo, mientras que en otros sólo obran algunas de las piezas contractuales._x000a__x000a_En la revisión de los contratos celebrados por el ICBF durante el año 2014, se detectó la ausencia de publicación de la totalidad de las actuaciones desarrolladas durante el proceso contractual en el SECOP para tres contratos. En 13, se registraron actos en forma extemporánea:_x000a__x000a_Ver Cuadro No.41 Contratos publicados extemporáneamente, en la página 88 del Informe._x000a_Ver Cuadro No.42 Contratos no publicados en el SECOP, en la página 88 del Informe._x000a__x000a_ _x000a__x000a_"/>
    <s v="Lo anterior genera ausencia de publicidad de los procesos contractuales que se llevan a cabo al interior de la entidad, viéndose afectado a su vez el principio de transparencia."/>
    <s v="1. Asignar un auxiliar administrativo para apoyar la oficina juridica de la regional ."/>
    <s v=" 4. Elaborar un memorando para todas las Coordinaciones de la Regional para establecer terminos de entrega de todos los procesos contractuales.   _x000a_"/>
    <s v="Memorando"/>
    <n v="1"/>
    <d v="2015-10-01T00:00:00"/>
    <d v="2015-11-30T00:00:00"/>
    <n v="8.6"/>
    <m/>
    <n v="0"/>
    <n v="0"/>
    <n v="0"/>
    <n v="8.6"/>
    <m/>
    <m/>
  </r>
  <r>
    <x v="362"/>
    <s v="GUAVIARE"/>
    <x v="21"/>
    <s v="Hallazgo N° 148. Supervisión de contratos (A-D). Guaviare_x000a__x000a_El artículo 21.3 del Manual de Contratación del ICBF, prevé: “Supervisión y/o Interventoría: (…)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_x000a__x000a_En cada uno de los procesos contractuales efectuados por la entidad, se evidencia el acto de delegación de la supervisión en alguno de los funcionarios del ICBF, no obstante, se detectaron falencias en lo concerniente a la periodicidad de los informes, toda vez que, v. gr., en la revisión del proceso contractual N° 9520140044, se pudo establecer que obran tres (3) informes de supervisión correspondientes a febrero, abril y mayo de 2014, sin que se adviertan el número de informes requeridos para llevar a cabo la totalidad de pagos realizados al operador, teniendo en cuenta que, de acuerdo con el contrato, se exigía un informe por cada uno de los pagos. _x000a__x000a_Frente a esta observación, la entidad manifiesta que esa modalidad de contratación no tiene previsto informes de supervisión, no obstante, en la cláusula decima primera del contrato, se estableció la labor de supervisión y las actividades que esta comprende._x000a_"/>
    <m/>
    <s v="1. Solicitar a todos los supervisores de contratos mediante memorando el cumplimiento y aplicación de la Guia del supervisor de contratos y convenios suscritos por el ICBF.                     _x000a__x000a__x000a_                                                                                                                                                                                                                                                                                       _x000a__x000a__x000a__x000a__x000a__x000a__x000a_                                                                                                                                                     "/>
    <s v=" 1. Solicitar mediante memorando  a los supervisores el cumplimiento y aplicación de la Guia del supervisor de contratos y convenios suscritos por el ICBF. la revisión y vertificación de cada contrato que se encuentra supervisando                                                                                                                                                                                                                                                                                                                  _x000a__x000a_"/>
    <s v="Memorando."/>
    <n v="1"/>
    <d v="2015-10-01T00:00:00"/>
    <d v="2015-11-30T00:00:00"/>
    <n v="8.6"/>
    <m/>
    <n v="0"/>
    <n v="0"/>
    <n v="0"/>
    <n v="8.6"/>
    <m/>
    <m/>
  </r>
  <r>
    <x v="362"/>
    <s v="GUAVIARE"/>
    <x v="21"/>
    <s v="Hallazgo N° 148. Supervisión de contratos (A-D). Guaviare_x000a__x000a_El artículo 21.3 del Manual de Contratación del ICBF, prevé: “Supervisión y/o Interventoría: (…)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_x000a__x000a_En cada uno de los procesos contractuales efectuados por la entidad, se evidencia el acto de delegación de la supervisión en alguno de los funcionarios del ICBF, no obstante, se detectaron falencias en lo concerniente a la periodicidad de los informes, toda vez que, v. gr., en la revisión del proceso contractual N° 9520140044, se pudo establecer que obran tres (3) informes de supervisión correspondientes a febrero, abril y mayo de 2014, sin que se adviertan el número de informes requeridos para llevar a cabo la totalidad de pagos realizados al operador, teniendo en cuenta que, de acuerdo con el contrato, se exigía un informe por cada uno de los pagos. _x000a__x000a_Frente a esta observación, la entidad manifiesta que esa modalidad de contratación no tiene previsto informes de supervisión, no obstante, en la cláusula decima primera del contrato, se estableció la labor de supervisión y las actividades que esta comprende._x000a_"/>
    <m/>
    <s v="1. Solicitar a todos los supervisores de contratos mediante memorando el cumplimiento y aplicación de la Guia del supervisor de contratos y convenios suscritos por el ICBF.                     _x000a__x000a__x000a_                                                                                                                                                                                                                                                                                       _x000a__x000a__x000a__x000a__x000a__x000a__x000a_                                                                                                                                                     "/>
    <s v=" 2. Delegar la Supervisión a traves de actos administrativos a los cargos establecidos en la Estructura Interna de la Regional     _x000a__x000a_                                                                                                                                                                                                                                                                                                                                                                                                                                                                                                                      "/>
    <s v="Actos administrativos"/>
    <n v="70"/>
    <d v="2015-10-01T00:00:00"/>
    <d v="2016-06-30T00:00:00"/>
    <n v="39"/>
    <m/>
    <n v="0"/>
    <n v="0"/>
    <n v="0"/>
    <n v="39"/>
    <m/>
    <m/>
  </r>
  <r>
    <x v="362"/>
    <s v="GUAVIARE"/>
    <x v="21"/>
    <s v="Hallazgo N° 148. Supervisión de contratos (A-D). Guaviare_x000a__x000a_El artículo 21.3 del Manual de Contratación del ICBF, prevé: “Supervisión y/o Interventoría: (…)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_x000a__x000a_En cada uno de los procesos contractuales efectuados por la entidad, se evidencia el acto de delegación de la supervisión en alguno de los funcionarios del ICBF, no obstante, se detectaron falencias en lo concerniente a la periodicidad de los informes, toda vez que, v. gr., en la revisión del proceso contractual N° 9520140044, se pudo establecer que obran tres (3) informes de supervisión correspondientes a febrero, abril y mayo de 2014, sin que se adviertan el número de informes requeridos para llevar a cabo la totalidad de pagos realizados al operador, teniendo en cuenta que, de acuerdo con el contrato, se exigía un informe por cada uno de los pagos. _x000a__x000a_Frente a esta observación, la entidad manifiesta que esa modalidad de contratación no tiene previsto informes de supervisión, no obstante, en la cláusula decima primera del contrato, se estableció la labor de supervisión y las actividades que esta comprende._x000a_"/>
    <m/>
    <s v=" 2. Socializar el Manual de Contratación con sus correciones y modificaciones al igual que la  Guia del supervisor de contratos y convenios suscritos por el ICBF.         _x000a__x000a__x000a__x000a__x000a__x000a_                                                                                                                                                "/>
    <s v=" 1. Socializar a traves de un Grupo de Estudio el Manual de Contratación con sus correciones y modificaciones al igual que la  Guia del supervisor de contratos y convenios suscritos por el ICBF.                                                                                                                                                                                                                                                                                                                                                                                                                           _x000a__x000a_                                                                                                                                                                                                                                                                                                                                                                                                                                                                                                                      "/>
    <s v="Acta de grupo de estudio."/>
    <n v="1"/>
    <d v="2015-10-01T00:00:00"/>
    <d v="2015-12-31T00:00:00"/>
    <n v="13"/>
    <m/>
    <n v="0"/>
    <n v="0"/>
    <n v="0"/>
    <n v="13"/>
    <m/>
    <m/>
  </r>
  <r>
    <x v="399"/>
    <s v="GUAVIARE"/>
    <x v="21"/>
    <s v="Hallazgo N° 149. Actividades de Seguimiento y Supervisión (A). Guaviare_x000a__x000a_El numeral 21.3 del Manual de Contratación del ICBF, que regula lo atinente a la supervisión y/o interventoría, en su inciso tercero prevé: “(…) Los interventores y supervisores están facultados para solicitar informes, aclaraciones y explicaciones sobre el desarrollo de la ejecución contractual, y serán responsables por mantener informado al ICBF de los hechos o circunstancias que puedan constituir actos de corrupción tipificados como conductas punibles, o que puedan poner o pongan en riesgo el cumplimiento del contrato, o cuando tal incumplimiento se presente.”, sin embargo, en la revisión del Contrato de Aportes No. 9520140044, se detectaron inconsistencias relacionadas con el cumplimiento de las raciones entregadas durante el mes de marzo de 2014, lo anterior fue corroborado mediante visita fiscal efectuada a los Hogares Comunitarios, donde las madres comunitarias confirmaron estas deficiencias en el cumplimiento del objeto contractual, denotándose falta de supervisión en cuanto a la observancia de las obligaciones que le asistían al operador, en lo relacionado con las raciones alimentarias suministradas para los menores._x000a__x000a_Las anteriores circunstancias se contraponen a los fines previstos con el objeto contractual y su alcance, así como con la Cláusula Tercera del Contrato de aporte 9520140044, que contempla, entre otras, las obligaciones de la entidad administradora; igualmente, se ven infringidos los principios de transparencia, economía, eficacia, eficiencia, responsabilidad, entre otros, que rigen la contratación y la función pública, consagrados en el artículo 209 de la Constitución Política, la Ley 489 de 1998, así como en el Manual de Contratación del ICBF._x000a_ _x000a_"/>
    <m/>
    <s v="1. Establecer un mecanismo de seguimiento y control para realizar seguimiento a la ejecucion de los contratos de la regional."/>
    <s v="1. Crear por medio de delegacion de dirección regional la creación de Comité Técnico Operativo"/>
    <s v="Resolución"/>
    <n v="1"/>
    <d v="2015-10-01T00:00:00"/>
    <d v="2015-10-31T00:00:00"/>
    <n v="4.3"/>
    <m/>
    <n v="0"/>
    <n v="0"/>
    <n v="0"/>
    <n v="4.3"/>
    <m/>
    <m/>
  </r>
  <r>
    <x v="399"/>
    <s v="GUAVIARE"/>
    <x v="21"/>
    <s v="Hallazgo N° 149. Actividades de Seguimiento y Supervisión (A). Guaviare_x000a__x000a_El numeral 21.3 del Manual de Contratación del ICBF, que regula lo atinente a la supervisión y/o interventoría, en su inciso tercero prevé: “(…) Los interventores y supervisores están facultados para solicitar informes, aclaraciones y explicaciones sobre el desarrollo de la ejecución contractual, y serán responsables por mantener informado al ICBF de los hechos o circunstancias que puedan constituir actos de corrupción tipificados como conductas punibles, o que puedan poner o pongan en riesgo el cumplimiento del contrato, o cuando tal incumplimiento se presente.”, sin embargo, en la revisión del Contrato de Aportes No. 9520140044, se detectaron inconsistencias relacionadas con el cumplimiento de las raciones entregadas durante el mes de marzo de 2014, lo anterior fue corroborado mediante visita fiscal efectuada a los Hogares Comunitarios, donde las madres comunitarias confirmaron estas deficiencias en el cumplimiento del objeto contractual, denotándose falta de supervisión en cuanto a la observancia de las obligaciones que le asistían al operador, en lo relacionado con las raciones alimentarias suministradas para los menores._x000a__x000a_Las anteriores circunstancias se contraponen a los fines previstos con el objeto contractual y su alcance, así como con la Cláusula Tercera del Contrato de aporte 9520140044, que contempla, entre otras, las obligaciones de la entidad administradora; igualmente, se ven infringidos los principios de transparencia, economía, eficacia, eficiencia, responsabilidad, entre otros, que rigen la contratación y la función pública, consagrados en el artículo 209 de la Constitución Política, la Ley 489 de 1998, así como en el Manual de Contratación del ICBF._x000a_ _x000a_"/>
    <m/>
    <s v=" 1. La Oficina Juridica debera mediante memorando solicitar el informe final de supervisión del contrato 9520140044 de 2014.                                                                                                                                                                                                                                                                                                          _x000a__x000a__x000a_                                                                                                                                       "/>
    <s v="1.  Elaborar el memorando del informe final de supervisión.                                                                                                                                                                                                                                                                                                                                                                                                                                                                                                                                                                                                                                                                                                                                                                                    "/>
    <s v=" Memorando_x000a_"/>
    <n v="1"/>
    <d v="2015-10-01T00:00:00"/>
    <d v="2015-11-30T00:00:00"/>
    <n v="8.6"/>
    <m/>
    <n v="0"/>
    <n v="0"/>
    <n v="0"/>
    <n v="8.6"/>
    <m/>
    <m/>
  </r>
  <r>
    <x v="399"/>
    <s v="GUAVIARE"/>
    <x v="21"/>
    <s v="Hallazgo N° 149. Actividades de Seguimiento y Supervisión (A). Guaviare_x000a__x000a_El numeral 21.3 del Manual de Contratación del ICBF, que regula lo atinente a la supervisión y/o interventoría, en su inciso tercero prevé: “(…) Los interventores y supervisores están facultados para solicitar informes, aclaraciones y explicaciones sobre el desarrollo de la ejecución contractual, y serán responsables por mantener informado al ICBF de los hechos o circunstancias que puedan constituir actos de corrupción tipificados como conductas punibles, o que puedan poner o pongan en riesgo el cumplimiento del contrato, o cuando tal incumplimiento se presente.”, sin embargo, en la revisión del Contrato de Aportes No. 9520140044, se detectaron inconsistencias relacionadas con el cumplimiento de las raciones entregadas durante el mes de marzo de 2014, lo anterior fue corroborado mediante visita fiscal efectuada a los Hogares Comunitarios, donde las madres comunitarias confirmaron estas deficiencias en el cumplimiento del objeto contractual, denotándose falta de supervisión en cuanto a la observancia de las obligaciones que le asistían al operador, en lo relacionado con las raciones alimentarias suministradas para los menores._x000a__x000a_Las anteriores circunstancias se contraponen a los fines previstos con el objeto contractual y su alcance, así como con la Cláusula Tercera del Contrato de aporte 9520140044, que contempla, entre otras, las obligaciones de la entidad administradora; igualmente, se ven infringidos los principios de transparencia, economía, eficacia, eficiencia, responsabilidad, entre otros, que rigen la contratación y la función pública, consagrados en el artículo 209 de la Constitución Política, la Ley 489 de 1998, así como en el Manual de Contratación del ICBF._x000a_ _x000a_"/>
    <m/>
    <s v="1. Solicitar a traves de la Oficina Jurídica a la Oficina de Control Interno Disciplinario se inicie proceso de investigación sobre la actuación de la supervisora del contrato 9520140044 de 2014._x000a__x000a__x000a__x000a_                                                                                                                                          "/>
    <s v="1. Enviar solicitud de inicio del proceso de investigación _x000a__x000a__x000a__x000a__x000a_                                                                                                                                                                                                                                                                                                                                                                                                                                                                                                                        "/>
    <n v="1"/>
    <n v="1"/>
    <d v="2015-10-01T00:00:00"/>
    <d v="2015-11-30T00:00:00"/>
    <n v="8.6"/>
    <m/>
    <n v="0"/>
    <n v="0"/>
    <n v="0"/>
    <n v="8.6"/>
    <m/>
    <m/>
  </r>
  <r>
    <x v="363"/>
    <s v="GUAVIARE"/>
    <x v="21"/>
    <s v="Hallazgo N° 173. Inmuebles pendientes de legalizar (A). Guaviare_x000a__x000a_La Resolución 354 de 2007 de la Contaduría general de la Nación, que adopta el Régimen de Contabilidad Pública, establece en el Capítulo III los procedimientos contables para el reconocimiento y revelación de hechos relacionados con las Propiedad planta y Equipo, que en el numeral 27 Bienes Pendientes de legalizar, acápite 2627, textualmente establece: “Los bienes pendientes de legalizar corresponden a las propiedades, planta y equipo de la entidad contable pública cuya propiedad no ha sido formalizada…”_x000a__x000a_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_x000a__x000a__x000a_"/>
    <s v="Lo anterior, por falta de inobservancia de medidas de Control Interno Contable y de los Principios de Contabilidad Pública lo que generó que los registros contables no sean confiables, consistentes y no muestran la realidad económica de la entidad."/>
    <s v="1.Solicitar  mediante oficio remitido por la dirección regional Guaviare, a la sede nacional los documentos soporte de la entrega de la obra realizada por Fonade o la fundacion minuto de dios para su  verificacion para su respectiva  legalización.debido a que este contrato se realizó desde la sede nacional."/>
    <s v="1. Realizar Monitoreo permanente de los oficios enviados a la sede nacional realizando la respectivas solicitudes."/>
    <s v="memorando"/>
    <n v="3"/>
    <d v="2015-10-01T00:00:00"/>
    <d v="2015-12-31T00:00:00"/>
    <n v="13"/>
    <m/>
    <n v="0"/>
    <n v="0"/>
    <n v="0"/>
    <n v="13"/>
    <m/>
    <m/>
  </r>
  <r>
    <x v="363"/>
    <s v="GUAVIARE"/>
    <x v="21"/>
    <s v="Hallazgo N° 173. Inmuebles pendientes de legalizar (A). Guaviare_x000a__x000a_La Resolución 354 de 2007 de la Contaduría general de la Nación, que adopta el Régimen de Contabilidad Pública, establece en el Capítulo III los procedimientos contables para el reconocimiento y revelación de hechos relacionados con las Propiedad planta y Equipo, que en el numeral 27 Bienes Pendientes de legalizar, acápite 2627, textualmente establece: “Los bienes pendientes de legalizar corresponden a las propiedades, planta y equipo de la entidad contable pública cuya propiedad no ha sido formalizada…”_x000a__x000a_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_x000a__x000a__x000a_"/>
    <s v="Lo anterior, por falta de inobservancia de medidas de Control Interno Contable y de los Principios de Contabilidad Pública lo que generó que los registros contables no sean confiables, consistentes y no muestran la realidad económica de la entidad."/>
    <s v="2..Enviar memorando a la sede dirección administrativa-gestión de bienes donde se redirecciona el hallazgo para su respectiva gestión. Asi mismo hacer seguimiento al memorando enviado para obtener la respuesta desde la dirección administrativa-gestión de bienes y realizar la legalización y reclasificación en la cuenta 164027"/>
    <s v="1. Enviar correos electronicos mensualmente a la Dirección Adminstrativa Gestión de Bienes, solicitando la legalización y reclasificación contable d los convenios suscritos con Fundacion Minuto de Dios, Fonade"/>
    <s v="Correo electronico"/>
    <n v="3"/>
    <d v="2015-10-01T00:00:00"/>
    <d v="2015-12-31T00:00:00"/>
    <n v="13"/>
    <m/>
    <n v="0"/>
    <n v="0"/>
    <n v="0"/>
    <n v="13"/>
    <m/>
    <m/>
  </r>
  <r>
    <x v="363"/>
    <s v="GUAVIARE"/>
    <x v="21"/>
    <s v="Hallazgo N° 173. Inmuebles pendientes de legalizar (A). Guaviare_x000a__x000a_La Resolución 354 de 2007 de la Contaduría general de la Nación, que adopta el Régimen de Contabilidad Pública, establece en el Capítulo III los procedimientos contables para el reconocimiento y revelación de hechos relacionados con las Propiedad planta y Equipo, que en el numeral 27 Bienes Pendientes de legalizar, acápite 2627, textualmente establece: “Los bienes pendientes de legalizar corresponden a las propiedades, planta y equipo de la entidad contable pública cuya propiedad no ha sido formalizada…”_x000a__x000a_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_x000a__x000a__x000a_"/>
    <s v="Lo anterior, por falta de inobservancia de medidas de Control Interno Contable y de los Principios de Contabilidad Pública lo que generó que los registros contables no sean confiables, consistentes y no muestran la realidad económica de la entidad."/>
    <s v="2..Enviar memorando a la sede dirección administrativa-gestión de bienes donde se redirecciona el hallazgo para su respectiva gestión. Asi mismo hacer seguimiento al memorando enviado para obtener la respuesta desde la dirección administrativa-gestión de bienes y realizar la legalización y reclasificación en la cuenta 164027"/>
    <s v="2.Realizar la reclasificación en las respectivas cuentas contables una vez se refleje la legalización de los convenios en la conciliación mensual de SEVEN"/>
    <s v="Registro contable"/>
    <n v="1"/>
    <d v="2015-10-01T00:00:00"/>
    <d v="2016-03-30T00:00:00"/>
    <n v="25.9"/>
    <m/>
    <n v="0"/>
    <n v="0"/>
    <n v="0"/>
    <n v="25.9"/>
    <m/>
    <m/>
  </r>
  <r>
    <x v="400"/>
    <s v="GUAVIARE"/>
    <x v="21"/>
    <s v="Hallazgo N° 177. Construcciones en curso (A). Guaviare_x000a__x000a_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_x000a_"/>
    <s v="Lo anterior, denota deficiencias en el seguimiento y confiabilidad de la información contable. Configurándose una sobreestimación en dicha cuenta del activo y una subestimación de la cuenta 164001."/>
    <s v="1.Solicitar   a la sede nacional los documentos soporte de la entrega de la obra realizada por Fonade o la fundacion minuto de dios para su  verificacion para su respectiva  legalización.debido a que este contrato se realizó desde la sede nacional."/>
    <s v="1.Realizar memorando dirigido a la Direccion Administrativa, mediente el cual se solicita el soporte sobre la entrega de la obra realizada segun los convenios suscritos a Nivel Nacional."/>
    <s v="memorando"/>
    <n v="1"/>
    <d v="2015-10-01T00:00:00"/>
    <d v="2015-10-30T00:00:00"/>
    <n v="4.0999999999999996"/>
    <m/>
    <n v="0"/>
    <n v="0"/>
    <n v="0"/>
    <n v="4.0999999999999996"/>
    <m/>
    <m/>
  </r>
  <r>
    <x v="400"/>
    <s v="GUAVIARE"/>
    <x v="21"/>
    <s v="Hallazgo N° 177. Construcciones en curso (A). Guaviare_x000a__x000a_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_x000a_"/>
    <s v="Lo anterior, denota deficiencias en el seguimiento y confiabilidad de la información contable. Configurándose una sobreestimación en dicha cuenta del activo y una subestimación de la cuenta 164001."/>
    <s v="1.Solicitar   a la sede nacional los documentos soporte de la entrega de la obra realizada por Fonade o la fundacion minuto de dios para su  verificacion para su respectiva  legalización.debido a que este contrato se realizó desde la sede nacional."/>
    <s v="2.Realizar Monitoreo permanente de los oficios enviados a la sede nacional realizando la respectivas solicitudes._x000a__x000a__x000a__x000a__x000a_"/>
    <s v="memorando"/>
    <n v="3"/>
    <d v="2015-10-01T00:00:00"/>
    <d v="2015-12-31T00:00:00"/>
    <n v="13"/>
    <m/>
    <n v="0"/>
    <n v="0"/>
    <n v="0"/>
    <n v="13"/>
    <m/>
    <m/>
  </r>
  <r>
    <x v="401"/>
    <s v="GUAVIARE"/>
    <x v="21"/>
    <s v="Hallazgo N° 179. Avalúos bienes inmuebles (A). Guaviare_x000a__x000a_El numeral 3.6 de la Resolución 357 de 2008 expresa que “Los bienes, derechos _x000a_y obligaciones de la entidad contable pública deberán permanecer registrados en la contabilidad a valores actualizados”, no obstante, se detectó que algunos bienes inmuebles de la regional cuyo costo histórico asciende a $697,66 millones tienen como fecha de último avalúo el 4 de octubre de 2003, en contravención de las directrices establecidas en materia contable. Esta situación genera incertidumbre sobre las cuentas 1999 Valorizaciones y 3240 Superávit por Valorización._x000a__x000a__x000a_"/>
    <m/>
    <s v="1.Actualizar el avaluo de los bienes inmuebles de propiedad del ICBF Regional Guaviare"/>
    <s v="1.Coordinar la actualizacion de los avaluos teniendo en cuenta la directriz emitida por el  ICBF nivel Nacional donde establece que  la realizacion de los avaluos será coordinada y consolidado desde el NIVEL NACIONAL, se procede a realizar la solicitud  para que se tengan en cuenta los inmuebles del ICBF REGIONAL GUAVIARE dentro del consolidado nacional y proceder a actualizar los avaluos."/>
    <s v="Memorando."/>
    <n v="1"/>
    <d v="2015-10-01T00:00:00"/>
    <d v="2015-10-31T00:00:00"/>
    <n v="4.3"/>
    <m/>
    <n v="0"/>
    <n v="0"/>
    <n v="0"/>
    <n v="4.3"/>
    <m/>
    <m/>
  </r>
  <r>
    <x v="401"/>
    <s v="GUAVIARE"/>
    <x v="21"/>
    <s v="Hallazgo N° 179. Avalúos bienes inmuebles (A). Guaviare_x000a__x000a_El numeral 3.6 de la Resolución 357 de 2008 expresa que “Los bienes, derechos _x000a_y obligaciones de la entidad contable pública deberán permanecer registrados en la contabilidad a valores actualizados”, no obstante, se detectó que algunos bienes inmuebles de la regional cuyo costo histórico asciende a $697,66 millones tienen como fecha de último avalúo el 4 de octubre de 2003, en contravención de las directrices establecidas en materia contable. Esta situación genera incertidumbre sobre las cuentas 1999 Valorizaciones y 3240 Superávit por Valorización._x000a__x000a__x000a_"/>
    <m/>
    <s v="1.Actualizar el avaluo de los bienes inmuebles de propiedad del ICBF Regional Guaviare"/>
    <s v="2.Actualizar el valor del inmueble y del predio según avaluo en el aplicativo SEVEN_x000a__x000a_"/>
    <s v="Registro SEVEN"/>
    <n v="1"/>
    <d v="2015-10-01T00:00:00"/>
    <d v="2016-03-30T00:00:00"/>
    <n v="25.9"/>
    <m/>
    <n v="0"/>
    <n v="0"/>
    <n v="0"/>
    <n v="25.9"/>
    <m/>
    <m/>
  </r>
  <r>
    <x v="402"/>
    <s v="GUAVIARE"/>
    <x v="21"/>
    <s v="Hallazgo N° 194. Pasivos estimados (A). Guaviare_x000a__x000a_La Resolución 354 de 2007 de la Contaduría General de la Nación, que adopta el Régimen de Contabilidad Pública, establece en la sección VIII Normas Técnicas, relativas a los pasivos, Acápite 0348 Pasivos Estimados numeral 234, textualmente establece: “Los pasivos estimados deben reconocerse empleando criterios técnicos de conformidad con las normas y disposiciones legales vigentes” y el numeral 235 determina: “Los pasivos estimados se revelan atendiendo la naturaleza del hecho que los origine y deben reclasificarse al pasivo que corresponda, cuando la circunstancia que determinó la estimación se materialice”. _x000a__x000a_Teniendo en cuenta el análisis realizado a los pasivos estimados y al Formato 9 Relación de Procesos Judiciales de la Regional, se determinó una subestimación por $259.38 millones en la cuenta 2460 Créditos Judiciales, toda vez que existe fallo condenatorio en firme y dicho monto debería estar registrado a 31 de diciembre de 2014 como una cuenta por pagar y no como una provisión. _x000a__x000a_Asimismo, se presenta subestimación por $226.13 millones en la cuenta 2710 - Provisión para Contingencias, por cuanto a la fecha se encuentran en trámite 41 procesos de carácter laboral con identidad fáctica respecto de los procesos que se condenó a la entidad; generándose a su vez, una sobreestimación de la cuenta del ejercicio 323001, por el mencionado valor._x000a_"/>
    <s v="Lo anterior, debido a deficiencias en los mecanismos de control contable para el adecuado registro de las obligaciones y provisiones."/>
    <s v="1.Conciliar con el area juridica mensualmente los procesos a favor y en contra del ICBF "/>
    <s v="1. Realizar conciliacion  mensual INTERAREAS (Juridica - Contabilidad)   donde se  unifique la informacion y se realiace depuracion de la misma, permitiendo presenta informacion ajustada a la realidad _x000a_"/>
    <s v="formato INTERAREAS_x000a__x000a__x000a_"/>
    <n v="12"/>
    <d v="2015-10-01T00:00:00"/>
    <d v="2016-09-30T00:00:00"/>
    <n v="52.1"/>
    <m/>
    <n v="0"/>
    <n v="0"/>
    <n v="0"/>
    <n v="52.1"/>
    <m/>
    <m/>
  </r>
  <r>
    <x v="403"/>
    <s v="GUAVIARE"/>
    <x v="21"/>
    <s v="Hallazgo N° 228. Bienes muebles (A). Guaviare _x000a__x000a_El artículo 2 de la Ley 87 de 1993, establece que “Atendiendo los principios constitucionales que debe caracterizar la administración pública, el diseño y el desarrollo del Sistema de Control Interno se orientará al logro de los siguientes objetivos fundamentales:_x000a__x000a_a) Proteger los recursos de la organización, buscando su adecuada administración ante posibles riesgos que los afecten…”; _x000a__x000a_No obstante, en la revisión de los bienes muebles, se estableció que el ICBF Regional Guaviare tiene en bodega para mantenimiento algunos bienes (lanchas o botes) que se encuentran expuestos a las heces de las palomas, lo que está ocasionando el deterioro acelerado de dichos bienes. Situación que denota deficiencias en el procedimiento de conservación, seguimiento y custodia de los bienes públicos administrados._x000a__x000a_"/>
    <m/>
    <s v="1.Contratar  un bien  inmueble que cuente con todas las condiciones de infraestructura que permita el adecuado almacenamiento de los bienes muebles que se encuentran en las bodegas de almacen  (bodega no explotados, inservibles, bodega de bienes en mantenimiento y bienes en general del ICBF regional  Guaviare._x000a__x000a__x000a_"/>
    <s v="1.Contratar en arrendamiento  un bien inmueble que permita el adecuado almancenamiento y custodia de los bienes de almacen_x000a__x000a__x000a__x000a_."/>
    <s v="Contrato de arrendamiento inmueble_x000a__x000a__x000a__x000a_"/>
    <n v="1"/>
    <d v="2015-10-01T00:00:00"/>
    <d v="2015-10-30T00:00:00"/>
    <n v="4.0999999999999996"/>
    <m/>
    <n v="0"/>
    <n v="0"/>
    <n v="0"/>
    <n v="4.0999999999999996"/>
    <m/>
    <m/>
  </r>
  <r>
    <x v="340"/>
    <s v="HUILA"/>
    <x v="22"/>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Agilizar el procedimiento para depurar al 100%  de la cartera por incapacidades laborales pendientes."/>
    <s v="Solicitar a Sede Nacional  la  verificación e identificación de las partidas pendientes por conciliar con otras regionales, para la recuperacion del valor de las incapacidades de las  EPS, con la identificación expresa de las partidas pendientes por conciliar."/>
    <s v="Memorando"/>
    <n v="1"/>
    <d v="2015-10-01T00:00:00"/>
    <d v="2015-12-31T00:00:00"/>
    <n v="13"/>
    <m/>
    <n v="0"/>
    <n v="0"/>
    <n v="0"/>
    <n v="13"/>
    <m/>
    <m/>
  </r>
  <r>
    <x v="340"/>
    <s v="HUILA"/>
    <x v="22"/>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Agilizar el procedimiento para depurar al 100%  de la cartera por incapacidades laborales pendientes."/>
    <s v="Solicitar a Gestión Humana  una mesa de trabajo  para precisar las inquietudes al repsecto y dar respuesta a la Contraloria"/>
    <s v="Soliitud"/>
    <n v="1"/>
    <d v="2015-10-01T00:00:00"/>
    <d v="2015-12-31T00:00:00"/>
    <n v="13"/>
    <m/>
    <n v="0"/>
    <n v="0"/>
    <n v="0"/>
    <n v="13"/>
    <m/>
    <m/>
  </r>
  <r>
    <x v="340"/>
    <s v="HUILA"/>
    <x v="22"/>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Agilizar el procedimiento para depurar al 100%  de la cartera por incapacidades laborales pendientes."/>
    <s v="Solicitar ante la Sede Nacional la asignacion oportuna de los DRXC por concepto de incapacidades que han sido consignadas en la cuenta unica nacional destinada para tal fin, "/>
    <s v="Memorando"/>
    <n v="1"/>
    <d v="2015-10-01T00:00:00"/>
    <d v="2015-12-31T00:00:00"/>
    <n v="13"/>
    <m/>
    <n v="0"/>
    <n v="0"/>
    <n v="0"/>
    <n v="13"/>
    <m/>
    <m/>
  </r>
  <r>
    <x v="340"/>
    <s v="HUILA"/>
    <x v="22"/>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Gestión realizada ante las EPS, para la transcripción de las incapacidades.                                                                               "/>
    <s v=" Requerir a traves de  Memorando a las diferentes regionales que han recaudado dineros por reintegro de incapacidades por las diferentes EPS correspondinte a la Regional Huila, que han sido identificados por el grupo administrativo.                                                               _x000a_  "/>
    <s v="Memorando "/>
    <n v="1"/>
    <d v="2015-09-25T00:00:00"/>
    <d v="2016-09-30T00:00:00"/>
    <n v="53"/>
    <m/>
    <n v="0"/>
    <n v="0"/>
    <n v="0"/>
    <n v="53"/>
    <m/>
    <m/>
  </r>
  <r>
    <x v="340"/>
    <s v="HUILA"/>
    <x v="22"/>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Gestión realizada ante las EPS, para la transcripción de las incapacidades.                                                                               "/>
    <s v="realizar seguimiento periodico a los procesos por el abogado ejecutor en comite                                                  _x000a_  "/>
    <s v="acta de comité"/>
    <n v="1"/>
    <d v="2015-09-25T00:00:00"/>
    <d v="2016-09-30T00:00:00"/>
    <n v="53"/>
    <m/>
    <n v="0"/>
    <n v="0"/>
    <n v="0"/>
    <n v="53"/>
    <m/>
    <m/>
  </r>
  <r>
    <x v="404"/>
    <s v="HUILA"/>
    <x v="22"/>
    <s v="Hallazgo N° 5. Aportes sobre la nómina (A). Huila_x000a__x000a_En la Regional Huila del ICBF, la cuenta 140202, presentan resoluciones de ejecutoría (mandamiento de pago) de 1999, 2006, 2007 y 2008, que después de haber cumplido el término de 5 años, en el año 2014 se expiden resoluciones de prescripción y remisibilidad con 10, 3, 2 y 1 años posteriores al mismo, respectivamente._x000a__x000a_Las resoluciones de prescripción y remisibilidad de las obligaciones contenidas en las cuentas contables 140202 (Capital) y 147083 (Intereses), presentan diferencias de valores, entre los más representativos en el capital por $0,80 millones castigado de más en el contenido de la resolución, y en los intereses $0,58 millones castigados de menos en el contenido de la resolución._x000a__x000a_VER CUADRO No. 7"/>
    <m/>
    <s v="Se solicitara ajustar el F7 y F8  del Aplicativo del área de Recaudo, para que se pueda generar el ajuste de los intereses con la fecha con la cual se genero la Resolucion.  _x000a__x000a_"/>
    <s v="Realizar el seguimiento  a traves de la herramienta establecida con el fin de depurar  todas aquellas cuentas que ya cuentan con el tiempo para su remisibilidad o prescripcion._x000a_"/>
    <s v="Reporte excel"/>
    <n v="3"/>
    <d v="2015-10-01T00:00:00"/>
    <d v="2015-12-31T00:00:00"/>
    <n v="13"/>
    <m/>
    <n v="0"/>
    <n v="0"/>
    <n v="0"/>
    <n v="13"/>
    <m/>
    <m/>
  </r>
  <r>
    <x v="404"/>
    <s v="HUILA"/>
    <x v="22"/>
    <s v="Hallazgo N° 5. Aportes sobre la nómina (A). Huila_x000a__x000a_En la Regional Huila del ICBF, la cuenta 140202, presentan resoluciones de ejecutoría (mandamiento de pago) de 1999, 2006, 2007 y 2008, que después de haber cumplido el término de 5 años, en el año 2014 se expiden resoluciones de prescripción y remisibilidad con 10, 3, 2 y 1 años posteriores al mismo, respectivamente._x000a__x000a_Las resoluciones de prescripción y remisibilidad de las obligaciones contenidas en las cuentas contables 140202 (Capital) y 147083 (Intereses), presentan diferencias de valores, entre los más representativos en el capital por $0,80 millones castigado de más en el contenido de la resolución, y en los intereses $0,58 millones castigados de menos en el contenido de la resolución._x000a__x000a_VER CUADRO No. 7"/>
    <m/>
    <s v="Se solicitara ajustar el F7 y F8  del Aplicativo del área de Recaudo, para que se pueda generar el ajuste de los intereses con la fecha con la cual se genero la Resolucion.  _x000a__x000a_"/>
    <s v="Presentar la  Resolucion aclaratoria, con la cual se evidencia que el porceso ya fue  realizado"/>
    <s v="Resolucion"/>
    <n v="1"/>
    <d v="2015-10-01T00:00:00"/>
    <d v="2015-10-20T00:00:00"/>
    <n v="2.7"/>
    <m/>
    <n v="0"/>
    <n v="0"/>
    <n v="0"/>
    <n v="2.7"/>
    <m/>
    <m/>
  </r>
  <r>
    <x v="405"/>
    <s v="HUILA"/>
    <x v="22"/>
    <s v="Hallazgo N° 28. Soportes de pago de las cuentas por pagar (A-DIAN) Huila_x000a__x000a_El ICBF Regional Huila en 2014, recibió órdenes de pago y no solicitó la constitución de las facturas de las personas naturales y jurídicas evaluadas en la muestra de contratación que pertenecen o deben pertenecer al régimen común, y con resoluciones de facturación vencida, como se describe a continuación:_x000a__x000a_VER CUADRO No. 37_x000a__x000a_Las órdenes de pago de 2014 en el ICBF Regional Huila fueron de valor neto $100,172.78 millones, si la conducta de soportar los cobros con documentos no adecuados se mantuvo en la citada vigencia, al sumar los valores pagados a cada uno de los 20 contratistas con inconsistencias en las Cuentas por pagar, ascienden a $36,792.21 millones, que representa el 36.73%. Valores glosados representativos, máxime si lo revisado corresponde a una pequeña muestra de $1,112.55 millones que representa el 1.11% de las órdenes de pago de $100,172.78 millones."/>
    <s v="Lo anterior debido a deficiencias de seguimiento de los supervisores y control financiero que permiten el recibo de documentos soportes de las transacciones, que no corresponden a lo establecido por la normatividad aplicable del Estatuto Tributario Nacional, generando posibles evasiones en los compromisos tributarios de los operadores y el no cumplimiento de las funciones de los encargados en el ICBF. Hallazgo con otra incidencia que se trasladará a la DIAN para lo de su competencia."/>
    <s v="Fortalecer el seguimiento y control fiananciero  de los documentos soportes  requeridos para pago, de acuerdo a la normatividad vigente aplicable del Estatuto Tributario Nacional y normatividad interna del ICBF."/>
    <s v="1. Retroalimentación al interior del personal del Grupo Financiero y al personal de apoyo en los centros zonales, de la normatividad vigente aplicable del Estatuto Tributario Nacional e  interna del ICBF, que sobre el procedimiento de pagos esten vigentes. "/>
    <s v="Acta de Reunión"/>
    <n v="3"/>
    <d v="2015-09-30T00:00:00"/>
    <d v="2016-08-31T00:00:00"/>
    <n v="48"/>
    <m/>
    <n v="0"/>
    <n v="0"/>
    <n v="0"/>
    <n v="48"/>
    <m/>
    <m/>
  </r>
  <r>
    <x v="405"/>
    <s v="HUILA"/>
    <x v="22"/>
    <s v="Hallazgo N° 28. Soportes de pago de las cuentas por pagar (A-DIAN) Huila_x000a__x000a_El ICBF Regional Huila en 2014, recibió órdenes de pago y no solicitó la constitución de las facturas de las personas naturales y jurídicas evaluadas en la muestra de contratación que pertenecen o deben pertenecer al régimen común, y con resoluciones de facturación vencida, como se describe a continuación:_x000a__x000a_VER CUADRO No. 37_x000a__x000a_Las órdenes de pago de 2014 en el ICBF Regional Huila fueron de valor neto $100,172.78 millones, si la conducta de soportar los cobros con documentos no adecuados se mantuvo en la citada vigencia, al sumar los valores pagados a cada uno de los 20 contratistas con inconsistencias en las Cuentas por pagar, ascienden a $36,792.21 millones, que representa el 36.73%. Valores glosados representativos, máxime si lo revisado corresponde a una pequeña muestra de $1,112.55 millones que representa el 1.11% de las órdenes de pago de $100,172.78 millones."/>
    <s v="Lo anterior debido a deficiencias de seguimiento de los supervisores y control financiero que permiten el recibo de documentos soportes de las transacciones, que no corresponden a lo establecido por la normatividad aplicable del Estatuto Tributario Nacional, generando posibles evasiones en los compromisos tributarios de los operadores y el no cumplimiento de las funciones de los encargados en el ICBF. Hallazgo con otra incidencia que se trasladará a la DIAN para lo de su competencia."/>
    <s v="Fortalecer el seguimiento y control fiananciero  de los documentos soportes  requeridos para pago, de acuerdo a la normatividad vigente aplicable del Estatuto Tributario Nacional y normatividad interna del ICBF."/>
    <s v="2. Continuar realizando la verificación de los soportes entregados para el pago en cuanto al número de soportes,  información registrada en el Sistema contra  el contenido de la Certificación de Cumplimiento y la aplicación de la normatividad vigente aplicable del Estatuto Tributario Nacional y normatividad interna del ICBF."/>
    <s v="Cuentas tramitadas"/>
    <n v="1"/>
    <d v="2015-09-30T00:00:00"/>
    <d v="2016-08-31T00:00:00"/>
    <n v="48"/>
    <m/>
    <n v="0"/>
    <n v="0"/>
    <n v="0"/>
    <n v="48"/>
    <m/>
    <m/>
  </r>
  <r>
    <x v="405"/>
    <s v="HUILA"/>
    <x v="22"/>
    <s v="Hallazgo N° 28. Soportes de pago de las cuentas por pagar (A-DIAN) Huila_x000a__x000a_El ICBF Regional Huila en 2014, recibió órdenes de pago y no solicitó la constitución de las facturas de las personas naturales y jurídicas evaluadas en la muestra de contratación que pertenecen o deben pertenecer al régimen común, y con resoluciones de facturación vencida, como se describe a continuación:_x000a__x000a_VER CUADRO No. 37_x000a__x000a_Las órdenes de pago de 2014 en el ICBF Regional Huila fueron de valor neto $100,172.78 millones, si la conducta de soportar los cobros con documentos no adecuados se mantuvo en la citada vigencia, al sumar los valores pagados a cada uno de los 20 contratistas con inconsistencias en las Cuentas por pagar, ascienden a $36,792.21 millones, que representa el 36.73%. Valores glosados representativos, máxime si lo revisado corresponde a una pequeña muestra de $1,112.55 millones que representa el 1.11% de las órdenes de pago de $100,172.78 millones."/>
    <s v="Lo anterior debido a deficiencias de seguimiento de los supervisores y control financiero que permiten el recibo de documentos soportes de las transacciones, que no corresponden a lo establecido por la normatividad aplicable del Estatuto Tributario Nacional, generando posibles evasiones en los compromisos tributarios de los operadores y el no cumplimiento de las funciones de los encargados en el ICBF. Hallazgo con otra incidencia que se trasladará a la DIAN para lo de su competencia."/>
    <s v="Fortalecer el seguimiento y control fiananciero  de los documentos soportes  requeridos para pago, de acuerdo a la normatividad vigente aplicable del Estatuto Tributario Nacional y normatividad interna del ICBF."/>
    <s v="3. Porterior a los pagos, revisar  mensulamente el 10% (muestra al azar)  de los documentos soportes de los pagos o desembolsos  efectuados  en cumplimiento a los compromisos adquiridos por el ICBF, verificando el  cumplimiento de la normatividad vigente aplicable del Estatuto Tributario Nacional y normatividad interna del ICBF."/>
    <s v="Informe de verificación "/>
    <n v="12"/>
    <d v="2015-09-30T00:00:00"/>
    <d v="2016-08-31T00:00:00"/>
    <n v="48"/>
    <m/>
    <n v="0"/>
    <n v="0"/>
    <n v="0"/>
    <n v="48"/>
    <m/>
    <m/>
  </r>
  <r>
    <x v="406"/>
    <s v="HUILA"/>
    <x v="22"/>
    <s v="Hallazgo N° 39. Riesgos en la contratación (A). Huila_x000a__x000a_El Contrato No. 274 de 2014, en los estudios previos no se contemplaron riesgos como la posible pérdida de los alimentos depositados en la bodega, con la exposición de otros agentes como riesgos de incendios, terremotos, a que está expuesto el patrimonio de la entidad; por falta de evaluación o previsión por parte de los encargados para la constitución de garantías, lo que puede ocasionar pérdidas para la entidad en caso que se presenten deterioros, robos o perdidas de alimentos._x000a__x000a_Así mismo, en los formatos de visita al inmueble en mención realizado con fecha 24 de julio de 2014 por parte ICBF, se evidencia que la Bodega cuenta con servicios públicos de acueducto y alcantarillado, pero no existe una obligación de control de plagas."/>
    <s v="Por la falta de previsión y evaluación, lo que puede generar que no se pueda refrigerar o mantener en un ambiente adecuado los alimentos, ocurriendo posibles pérdidas y daños en la conservación de los mismos."/>
    <s v="Fortalecer el conocimiento en los servidores publicos en la estructuracion de estudios previos para el proceso contractual, que permita minimizar los riesgos en la perdida y daños en la conservacion de los alimentos  estrableciendo mayores controles."/>
    <s v="capacitacion y apoyo permanente  al personal en la estructuracion de estudios previos de los centros zonales que realizan tramites precontractuales."/>
    <s v="Acta"/>
    <n v="6"/>
    <d v="2015-10-01T00:00:00"/>
    <d v="2015-10-31T00:00:00"/>
    <n v="4.3"/>
    <m/>
    <n v="0"/>
    <n v="0"/>
    <n v="0"/>
    <n v="4.3"/>
    <m/>
    <m/>
  </r>
  <r>
    <x v="406"/>
    <s v="HUILA"/>
    <x v="22"/>
    <s v="Hallazgo N° 39. Riesgos en la contratación (A). Huila_x000a__x000a_El Contrato No. 274 de 2014, en los estudios previos no se contemplaron riesgos como la posible pérdida de los alimentos depositados en la bodega, con la exposición de otros agentes como riesgos de incendios, terremotos, a que está expuesto el patrimonio de la entidad; por falta de evaluación o previsión por parte de los encargados para la constitución de garantías, lo que puede ocasionar pérdidas para la entidad en caso que se presenten deterioros, robos o perdidas de alimentos._x000a__x000a_Así mismo, en los formatos de visita al inmueble en mención realizado con fecha 24 de julio de 2014 por parte ICBF, se evidencia que la Bodega cuenta con servicios públicos de acueducto y alcantarillado, pero no existe una obligación de control de plagas."/>
    <s v="Por la falta de previsión y evaluación, lo que puede generar que no se pueda refrigerar o mantener en un ambiente adecuado los alimentos, ocurriendo posibles pérdidas y daños en la conservación de los mismos."/>
    <s v="Retomar la matriz de riesgos para identificar cuales realmente corresponden a la modalidad del contrato"/>
    <s v="Contemplar en la elaboracion del estudio previo todos los posibles eventos que puedan afectar la infraestructura que almacena alimentos para ser incluidos en la matriz  establecida. Con el apoyo de la Nutricionista Dietista"/>
    <s v="Estudios previos"/>
    <n v="1"/>
    <d v="2015-10-01T00:00:00"/>
    <d v="2016-08-31T00:00:00"/>
    <n v="47.9"/>
    <m/>
    <n v="0"/>
    <n v="0"/>
    <n v="0"/>
    <n v="47.9"/>
    <m/>
    <m/>
  </r>
  <r>
    <x v="407"/>
    <s v="HUILA"/>
    <x v="22"/>
    <s v="Hallazgo N° 42. Acuerdos de transparencia (A). Huila_x000a__x000a_Los contratos de aportes números: 7, 32, 82, 83, 118, 119, 125, 148, 152, 154, 157, 168,174,176, 188, 228, 229, de la vigencia 2014, y contrato 346 de 2013, poseen un anexo 1 “Acuerdo de transparencia”, separado del contrato principal y no se enuncia que este anexo hará parte integral del mismo como requisito para responder por los compromisos contractuales."/>
    <s v="Lo anterior debido a la falta de aplicación de los compromisos que se deben registrar el formato del contrato descrito por el ICBF, situación que determina que se pueda incumplir los demás compromisos adquiridos por fuera del contrato por parte de los contratistas."/>
    <s v="Contribuir que todos lo compromisos y obligaciones queden estipulados dentro de la minuta contractual para garantizar el cumplimiento de éstos."/>
    <s v=" incorporar en la minuta contractual una CLAUSULA en la cual refieran  que el Acuerdo de Transparencia haga parte intregal del respectivo contrato."/>
    <s v="Minuta Contractual"/>
    <n v="1"/>
    <d v="2015-10-01T00:00:00"/>
    <d v="2015-12-31T00:00:00"/>
    <n v="13"/>
    <m/>
    <n v="0"/>
    <n v="0"/>
    <n v="0"/>
    <n v="13"/>
    <m/>
    <m/>
  </r>
  <r>
    <x v="408"/>
    <s v="HUILA"/>
    <x v="22"/>
    <s v="Hallazgo N° 43. Planeación contractual (A). Huila _x000a__x000a_Contratos de aporte, 129, 119, 168, 118, 154, 174 de 2014 celebrado entre el ICBF y Asociaciones de Usuarios del Barrio Luis Ignacio Andrade, Secretariado Diocesano de Pastoral Social , Barrio la Florida, AVOSS, Barrio San Francisco de Asís del Municipio de Neiva, Hogares comunitarios de Bienestar Inspección de ITAIBE-San Félix respectivamente, iniciaron con 155 días hasta el 30 de septiembre de 2014 y posteriormente se efectuaron dos modificaciones de 4 meses más, es decir hasta el 30 de enero de 2015, así mismo el incremento presupuestal en un 42%, justificando técnicamente que no se puede suspender el servicio."/>
    <s v="Lo anterior debido a la falta de planificación presupuestal para la prestación del servicio continuo, conllevando a celebrar adiciones y posibles riesgos en no contar con los recursos para prorrogar los contratos y la correspondiente suspensión en la atención de las familias y FAMI."/>
    <s v="Gestionar ante la sede nacional para que solicite ante el Minihacienda el  traslado de los recurso completos para toda la vigencia fiscal conforme al requerimiento de la CGR"/>
    <s v="Mediante acta de comite ampliado evidenciar  el cumplimiento del procedimiento de programacion de metas sociales y financieras PR2.MPE1   "/>
    <s v="Acta comité estrategico ampliado"/>
    <n v="1"/>
    <d v="2015-10-15T00:00:00"/>
    <d v="2015-10-31T00:00:00"/>
    <n v="2.2999999999999998"/>
    <m/>
    <n v="0"/>
    <n v="0"/>
    <n v="0"/>
    <n v="2.2999999999999998"/>
    <m/>
    <m/>
  </r>
  <r>
    <x v="409"/>
    <s v="HUILA"/>
    <x v="22"/>
    <s v="Hallazgo N° 48. Convenios y contratos de aporte (A). Huila Operador sin capacidad financiera_x000a__x000a_El contrato de aporte No.346 de agosto de 2013, con vigencia futura hasta el mes de julio de 2014 y adicionado hasta diciembre de 2014, celebrado entre el ICBF y la Corporación para el Desarrollo de las Ciencias de la Investigación e Innovación-CODECIN por $3.781 millones, según certificado de existencia y Representación Legal de la Cámara de Comercio de Neiva, la empresa CODECIN posee un patrimonio de $10 millones y unos activos de acuerdo a los informes financieros por $57 millones, se le adjudico directamente el contrato de aporte por $3.781 millones sin capacidad financiera."/>
    <s v="Por deficiencias de Gestión, seguimiento y control lo que genera que se contrate operadores que posean riesgos durante el proceso contractual, para la ejecución, manejo de desembolsos y cumplimiento del objeto contractual."/>
    <s v="Aplicación debidamente de instructivos y orientaciones impartidas por Nivel Nacional para la selección de operadores de los servicios del ICBF."/>
    <s v="Aplicar lineamientos de evaluacion de la capacidad financiera de los proponentes, impartido por la Dirección de Primera Infancia de la Sede Nacional del ICBF"/>
    <s v="Actas de comité de contratacion"/>
    <n v="1"/>
    <d v="2015-10-01T00:00:00"/>
    <d v="2016-08-31T00:00:00"/>
    <n v="47.9"/>
    <m/>
    <n v="0"/>
    <n v="0"/>
    <n v="0"/>
    <n v="47.9"/>
    <m/>
    <m/>
  </r>
  <r>
    <x v="409"/>
    <s v="HUILA"/>
    <x v="22"/>
    <s v="Hallazgo N° 48. Convenios y contratos de aporte (A). Huila Operador sin capacidad financiera_x000a__x000a_El contrato de aporte No.346 de agosto de 2013, con vigencia futura hasta el mes de julio de 2014 y adicionado hasta diciembre de 2014, celebrado entre el ICBF y la Corporación para el Desarrollo de las Ciencias de la Investigación e Innovación-CODECIN por $3.781 millones, según certificado de existencia y Representación Legal de la Cámara de Comercio de Neiva, la empresa CODECIN posee un patrimonio de $10 millones y unos activos de acuerdo a los informes financieros por $57 millones, se le adjudico directamente el contrato de aporte por $3.781 millones sin capacidad financiera."/>
    <s v="Por deficiencias de Gestión, seguimiento y control lo que genera que se contrate operadores que posean riesgos durante el proceso contractual, para la ejecución, manejo de desembolsos y cumplimiento del objeto contractual."/>
    <s v="Aplicación debidamente de instructivos y orientaciones impartidas por Nivel Nacional para la selección de operadores de los servicios del ICBF."/>
    <s v="Sugerir a la SN la estructuracion de indicadores financieros  acorde al hallazgo reportado por la CGR"/>
    <s v="Memorando"/>
    <n v="1"/>
    <d v="2015-10-01T00:00:00"/>
    <d v="2015-12-31T00:00:00"/>
    <n v="13"/>
    <m/>
    <n v="0"/>
    <n v="0"/>
    <n v="0"/>
    <n v="13"/>
    <m/>
    <m/>
  </r>
  <r>
    <x v="410"/>
    <s v="HUILA"/>
    <x v="22"/>
    <s v="Hallazgo N° 99. Contratación de prestación de servicios (A). Huila Estudios Previos_x000a__x000a_En los contratos de prestación de servicios para el apoyo de la Gestión, números: 7, 32, 82, 83, 228 y 229 de 2014 no se registra dentro de los estudios previos el perfil del profesional o persona a contratar, debido a la falta de planeación contractual, seguimiento y control de quien elaboran los pliegos, lo que genera posibles contrataciones de personal diferentes al perfil solicitado por las dependencias que lo requieren, como el Riesgo de la contratación no idónea para la ejecución de las funciones."/>
    <m/>
    <s v="Ajustar los Estudios Previos de manera que se evidencie el perfil del profesional o persona a contratar."/>
    <s v="Ajustar los Estudios Previos."/>
    <s v="Formato de Estudios Previos"/>
    <n v="1"/>
    <d v="2015-09-21T00:00:00"/>
    <d v="2015-12-31T00:00:00"/>
    <n v="14.4"/>
    <m/>
    <n v="0"/>
    <n v="0"/>
    <n v="0"/>
    <n v="14.4"/>
    <m/>
    <m/>
  </r>
  <r>
    <x v="411"/>
    <s v="HUILA"/>
    <x v="22"/>
    <s v="Hallazgo N° 107. Hogares Comunitarios de Bienestar HCB (A). Huila_x000a__x000a_El contrato 197 celebrado con la Asociación Fundación Social Amor y Vida, cuyo objeto es atender a la primera infancia en el marco de la estrategia de cero a Siempre específicamente a los niños y niñas menores de cinco 5 años, por valor de $2.453,9 millones, de acuerdo al informe del supervisor, el anexo No 36 “estándares del servicio” a junio 2014, el porcentaje de calificación por el operador fue del 50%, lo que no garantiza el cumplimiento de los estándares técnico, jurídico y administrativo. _x000a__x000a_El contrato de aporte 119 de 2014, celebrado entre el ICBF y el Secretariado Diocesano de Pastoral Social - Diócesis de Garzón, por $1.155,9 millones con el objeto de atender a la primera infancia en el marco de la estrategia de cero a siempre, específicamente a los niñas y niñas menores de cinco años de familias en situación de vulnerabilidad, en el informe técnico de supervisión de fecha 7 de mayo de 2014 reporta el informe de supervisión los hogares, HCB Cariñositos, HCB Los Angelitos, requieren apoyo en asistencia técnica en el componente pedagógico de salud y nutrición, así mismo las evaluaciones de aseguramiento de estándares registradas en el anexo 34 presenta una calificación por parte del ICBF de 66%, determinándose que cumple parcialmente con los estándares frente a la prestación del servicio. "/>
    <s v="Lo anterior, debido a la falta de exigencia del ICBF a este tipo de operadores para realizar un plan de mejoramiento, lo que genera una prestación del servicio sin las condiciones de infraestructura adecuadas y los consecuentes riesgos en el proceso contractual, lo que puede presentar deficiencias en la prestación del servicio, e insatisfacción de los usuarios del programa._x000a__x000a_"/>
    <s v="Hacer acompañamiento a la EAS en la construccion de planes de mejoramiento como resultado de la aplicacion de los estandares de calidad para superar las variables que se encuentren en riesgo. "/>
    <s v="Hacer seguimiento a los  planes  de asistencia técnica de los  centros zonales y verificar que se desarrollen actividades encaminadas a capacitar a las madres comunitarias, en los componentes  pedagógico y de salud y nutrición."/>
    <s v="Actas"/>
    <n v="5"/>
    <d v="2015-10-30T00:00:00"/>
    <d v="2016-09-16T00:00:00"/>
    <n v="46"/>
    <m/>
    <n v="0"/>
    <n v="0"/>
    <n v="0"/>
    <n v="46"/>
    <m/>
    <m/>
  </r>
  <r>
    <x v="411"/>
    <s v="HUILA"/>
    <x v="22"/>
    <s v="Hallazgo N° 107. Hogares Comunitarios de Bienestar HCB (A). Huila_x000a__x000a_El contrato 197 celebrado con la Asociación Fundación Social Amor y Vida, cuyo objeto es atender a la primera infancia en el marco de la estrategia de cero a Siempre específicamente a los niños y niñas menores de cinco 5 años, por valor de $2.453,9 millones, de acuerdo al informe del supervisor, el anexo No 36 “estándares del servicio” a junio 2014, el porcentaje de calificación por el operador fue del 50%, lo que no garantiza el cumplimiento de los estándares técnico, jurídico y administrativo. _x000a__x000a_El contrato de aporte 119 de 2014, celebrado entre el ICBF y el Secretariado Diocesano de Pastoral Social - Diócesis de Garzón, por $1.155,9 millones con el objeto de atender a la primera infancia en el marco de la estrategia de cero a siempre, específicamente a los niñas y niñas menores de cinco años de familias en situación de vulnerabilidad, en el informe técnico de supervisión de fecha 7 de mayo de 2014 reporta el informe de supervisión los hogares, HCB Cariñositos, HCB Los Angelitos, requieren apoyo en asistencia técnica en el componente pedagógico de salud y nutrición, así mismo las evaluaciones de aseguramiento de estándares registradas en el anexo 34 presenta una calificación por parte del ICBF de 66%, determinándose que cumple parcialmente con los estándares frente a la prestación del servicio. "/>
    <s v="Lo anterior, debido a la falta de exigencia del ICBF a este tipo de operadores para realizar un plan de mejoramiento, lo que genera una prestación del servicio sin las condiciones de infraestructura adecuadas y los consecuentes riesgos en el proceso contractual, lo que puede presentar deficiencias en la prestación del servicio, e insatisfacción de los usuarios del programa._x000a__x000a_"/>
    <s v="Incluir en las exigencias al Operador un Plan de mejora para las infraestructuras y hacer el debido seguimiento para su cumplimiento"/>
    <s v="Brindar asistencia técnica a los agentes educativos comunirtarios de la modalidad de Hogar Comunitario tradicional en el componente pedagógico y de salud y nutrición de los centros  zonales. "/>
    <s v="Actas"/>
    <n v="5"/>
    <d v="2015-10-31T00:00:00"/>
    <d v="2016-09-17T00:00:00"/>
    <n v="46"/>
    <m/>
    <n v="0"/>
    <n v="0"/>
    <n v="0"/>
    <n v="46"/>
    <m/>
    <m/>
  </r>
  <r>
    <x v="412"/>
    <s v="HUILA"/>
    <x v="22"/>
    <s v="Hallazgo N° 108. Infraestructura física-baterías sanitarias del Hogar Infantil El Guambitario – Neiva (A - D). Huila_x000a__x000a_En las instalaciones del Hogar Infantil El Guambitario, ubicado en Neiva se observa falta de mantenimiento, evidenciando mala conservación y estado de los muros: falta resane del pañete de paredes, impermeabilizar muros y pintura; así, como la falta de reparación de los daños en las instalaciones sanitarias. _x000a__x000a_Las baterías sanitarias del hogar infantil están diseñadas para personas adultas, las cuales no están acordes a las dimensiones para prestar el servicio a los niños."/>
    <s v="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
    <s v="Incluir en las exigencias al Operador un Plan de mejora para las infraestructuras"/>
    <s v="Verificar la propiedad de la infraestructura_x000a_Solicitar plan de mejora a la EAS acorde a la forma de tenencia del inmueble (arrendamiento, comodato)"/>
    <s v="Plan de mejora"/>
    <n v="1"/>
    <d v="2015-10-01T00:00:00"/>
    <d v="2016-09-30T00:00:00"/>
    <n v="52.1"/>
    <m/>
    <n v="0"/>
    <n v="0"/>
    <n v="0"/>
    <n v="52.1"/>
    <m/>
    <m/>
  </r>
  <r>
    <x v="413"/>
    <s v="HUILA"/>
    <x v="22"/>
    <s v="Hallazgo N° 125. Indicadores y metas (A). Huila Comportamiento indicadores Tablero de Control_x000a__x000a_La Regional del ICBF Huila no cumplió con las metas proyectadas de los indicadores relacionados en el siguiente cuadro, toda vez que no se realizaron las actividades programadas._x000a__x000a_VER CUADRO No. 121"/>
    <s v="Por debilidades administrativas, que ocasionaron incumplimiento de las metas contempladas en el Plan de Acción, que afectan la gestión y resultados de la entidad."/>
    <s v="Propender por el mejoramiento del resultado de los indicadores de gestion de la regional y hacer seguimiento a cada una d elas actividades planteadas para su mejora"/>
    <s v="Reporte permenente a los dueños de proceso de los resultados periodicos de los indicadores de gestion. "/>
    <s v="Correos electronicos"/>
    <n v="10"/>
    <d v="2015-10-01T00:00:00"/>
    <d v="2016-08-31T00:00:00"/>
    <n v="47.9"/>
    <m/>
    <n v="0"/>
    <n v="0"/>
    <n v="0"/>
    <n v="47.9"/>
    <m/>
    <m/>
  </r>
  <r>
    <x v="413"/>
    <s v="HUILA"/>
    <x v="22"/>
    <s v="Hallazgo N° 125. Indicadores y metas (A). Huila Comportamiento indicadores Tablero de Control_x000a__x000a_La Regional del ICBF Huila no cumplió con las metas proyectadas de los indicadores relacionados en el siguiente cuadro, toda vez que no se realizaron las actividades programadas._x000a__x000a_VER CUADRO No. 121"/>
    <s v="Por debilidades administrativas, que ocasionaron incumplimiento de las metas contempladas en el Plan de Acción, que afectan la gestión y resultados de la entidad."/>
    <s v="Propender por el mejoramiento del resultadomde los indicadores de gestion de la regional"/>
    <s v="Realizar monitoreo a traves de los comites ampliados al comportamiento de los indicadores y formular acciones de mejora para los critico y en riesgo"/>
    <s v="Acta de comité"/>
    <n v="6"/>
    <d v="2015-10-01T00:00:00"/>
    <d v="2016-08-31T00:00:00"/>
    <n v="47.9"/>
    <m/>
    <n v="0"/>
    <n v="0"/>
    <n v="0"/>
    <n v="47.9"/>
    <m/>
    <m/>
  </r>
  <r>
    <x v="414"/>
    <s v="HUILA"/>
    <x v="22"/>
    <s v="Hallazgo N° 143. Reasignación de apoderado (A). Huila _x000a__x000a_En el Proceso No.1999-00100T.2.F.103. Causa de la Demanda: Aportes parafiscales, Demandado: Construobras Ltda., Estado Actual de la Demanda:Solicita información a la Cámara de Comercio._x000a__x000a_En el proceso se evidencia que el ICBF, presenta siete (7) meses sin apoderado para defender los intereses del instituto en el presente proceso."/>
    <s v="Lo anterior debido a la falta de supervisión y control, lo que podría ocasionar una decisión en contra a los intereses del Estado."/>
    <s v="Proceder a revisar las   57  carpetas  de los procesos judiciales, junto con el abogado asignado a la Representacion Judicial. "/>
    <s v="Revisar los 57  procesos judiciales"/>
    <s v="carpetas"/>
    <n v="57"/>
    <d v="2015-10-01T00:00:00"/>
    <d v="2015-11-30T00:00:00"/>
    <n v="8.6"/>
    <m/>
    <n v="0"/>
    <n v="0"/>
    <n v="0"/>
    <n v="8.6"/>
    <m/>
    <m/>
  </r>
  <r>
    <x v="415"/>
    <s v="HUILA"/>
    <x v="22"/>
    <s v="Hallazgo N° 148. Supervisión de contratos (A-D). Huila_x000a__x000a_Contrato 118 de aporte de 2014, celebrado entre el ICBF y AVOSS, por valor inicial de $673,2 millones, no obstante de poseer un acta de disminución No 2 firmada el 13 de agosto de 2014, soportada en la baja cobertura del municipio de TARQUI se trasladaron los cupos a otra entidad de servicio, y de acuerdo a la evaluación realizada por el supervisor al operador es incoherente con la evaluación presentada en los meses de agosto, septiembre de 2014, referente a 653 niños."/>
    <s v="Lo anterior debido a que no se actualiza la disminución de los cupos que han sido trasladados a otras sedes, generando posible reconocimiento de cupos inexistentes, con la consecuente posibilidad de pérdida de recursos."/>
    <s v="Acompañamiento mediante ejerccio practico a los Centros Zonales  y equipos Administrativo, tecnico y financieros  para verificar los  que los informes presentados por las EAS  sean coherentes con el lineamiento técnico,      identificando  inconsistencias  y trazar acciones de mejora._x000a__x000a__x000a__x000a_  _x000a__x000a__x000a__x000a_"/>
    <s v="Brindar asistencia técnica y  financiera a los  centros zonales, para garantizar  la coherencia entre el reporte del sistema de información cuentame, el seguimiento a la ejecución de los contratos de aporte y la programación de metas sociales y financieras.  _x000a__x000a__x000a__x000a__x000a__x000a__x000a__x000a__x000a__x000a_  "/>
    <s v="Actas_x000a__x000a__x000a__x000a__x000a__x000a__x000a__x000a_ _x000a__x000a_ _x000a_"/>
    <n v="5"/>
    <d v="2015-10-16T00:00:00"/>
    <d v="2016-09-16T00:00:00"/>
    <n v="48"/>
    <m/>
    <n v="0"/>
    <n v="0"/>
    <n v="0"/>
    <n v="48"/>
    <m/>
    <m/>
  </r>
  <r>
    <x v="415"/>
    <s v="HUILA"/>
    <x v="22"/>
    <s v="Hallazgo N° 148. Supervisión de contratos (A-D). Huila_x000a__x000a_Contrato 118 de aporte de 2014, celebrado entre el ICBF y AVOSS, por valor inicial de $673,2 millones, no obstante de poseer un acta de disminución No 2 firmada el 13 de agosto de 2014, soportada en la baja cobertura del municipio de TARQUI se trasladaron los cupos a otra entidad de servicio, y de acuerdo a la evaluación realizada por el supervisor al operador es incoherente con la evaluación presentada en los meses de agosto, septiembre de 2014, referente a 653 niños."/>
    <s v="Lo anterior debido a que no se actualiza la disminución de los cupos que han sido trasladados a otras sedes, generando posible reconocimiento de cupos inexistentes, con la consecuente posibilidad de pérdida de recursos."/>
    <s v="Hacer seguimiento  a la documentacion  contenida en las  carpetas de contratos de aporte Primera infancia   de manera  trimestral.  "/>
    <s v="Realizar  verificación a los documentos que soportan la  ejecución del contrato,mejorando la calidad de la informacion reportada, ejerciendo auto coltrol."/>
    <s v="Acta "/>
    <n v="3"/>
    <d v="2015-10-16T00:00:00"/>
    <d v="2016-09-16T00:00:00"/>
    <n v="48"/>
    <m/>
    <n v="0"/>
    <n v="0"/>
    <n v="0"/>
    <n v="48"/>
    <m/>
    <m/>
  </r>
  <r>
    <x v="416"/>
    <s v="HUILA"/>
    <x v="22"/>
    <s v="Hallazgo N° 156. Desembolsos no autorizados (A – D). Huila_x000a__x000a_Los Contratos de Aporte No.154 y 157 de 2014 celebrados entre el ICBF y Asociación de Usuarios del programa de hogares comunitarios de Bienestar Inspección de ITAIBE - San Félix y hogares comunitarios de Bienestar del casco urbano del Municipio de Tesalia, respectivamente._x000a__x000a_El primer desembolso no se realizó por el 21% como lo enuncia la cláusula del contrato si no por el 43%, en los dos primeros meses de enero y febrero de 2014, debido a la falta de control y seguimiento del supervisor, lo que genera desordenes financieros, presupuestales y el riesgo que el contratista pueda incumplir con sus compromisos contractuales. Hallazgo con presunta incidencia disciplinaria."/>
    <s v="Lo anterior debido a la falta de control y seguimiento del supervisor, lo que genera desordenes financieros, presupuestales y el riesgo que el contratista pueda incumplir con sus compromisos contractuales."/>
    <s v="Fortalecer el seguimiento y control fiananciero  de la liquidación de los desembolsos y  documentos soportes  requeridos para pago, de acuerdo a lo establecido en las minutas contractuales  y normatividad interna del ICBF."/>
    <s v="1. Continuar con la retroalimentación permanente a los servidores publicos Supervisores de contratos, y  contratistas  que apoyan la supervisión, sobre normatividad vigente  y lineamientos  del procedimiento de pagos"/>
    <s v="Acta de Reunión"/>
    <n v="3"/>
    <d v="2015-10-01T00:00:00"/>
    <d v="2016-09-30T00:00:00"/>
    <n v="52.1"/>
    <m/>
    <n v="0"/>
    <n v="0"/>
    <n v="0"/>
    <n v="52.1"/>
    <m/>
    <m/>
  </r>
  <r>
    <x v="416"/>
    <s v="HUILA"/>
    <x v="22"/>
    <s v="Hallazgo N° 156. Desembolsos no autorizados (A – D). Huila_x000a__x000a_Los Contratos de Aporte No.154 y 157 de 2014 celebrados entre el ICBF y Asociación de Usuarios del programa de hogares comunitarios de Bienestar Inspección de ITAIBE - San Félix y hogares comunitarios de Bienestar del casco urbano del Municipio de Tesalia, respectivamente._x000a__x000a_El primer desembolso no se realizó por el 21% como lo enuncia la cláusula del contrato si no por el 43%, en los dos primeros meses de enero y febrero de 2014, debido a la falta de control y seguimiento del supervisor, lo que genera desordenes financieros, presupuestales y el riesgo que el contratista pueda incumplir con sus compromisos contractuales. Hallazgo con presunta incidencia disciplinaria."/>
    <s v="Lo anterior debido a la falta de control y seguimiento del supervisor, lo que genera desordenes financieros, presupuestales y el riesgo que el contratista pueda incumplir con sus compromisos contractuales."/>
    <s v="Fortalecer el seguimiento y control fiananciero  de la liquidación de los desembolsos y  documentos soportes  requeridos para pago, de acuerdo a lo establecido en las minutas contractuales  y normatividad interna del ICBF."/>
    <s v="2. Revisar los documentos soportes de los pagos o desembolsos  verificando el  cumplimiento de la normatividad vigente  y lineamientos , que sobre el procedimiento de pagos esten vigentes."/>
    <s v="Certificación de pagos."/>
    <n v="1"/>
    <d v="2015-10-01T00:00:00"/>
    <d v="2015-12-01T00:00:00"/>
    <n v="8.6999999999999993"/>
    <m/>
    <n v="0"/>
    <n v="0"/>
    <n v="0"/>
    <n v="8.6999999999999993"/>
    <m/>
    <m/>
  </r>
  <r>
    <x v="417"/>
    <s v="HUILA"/>
    <x v="22"/>
    <s v="Hallazgo N° 157. Avalúo inmuebles (A). Huila_x000a__x000a_En el Contrato No. 274 de fecha 30 julio del 2014, por $1.2 millones,cuyo objeto es el arrendamiento de Bodega en el Municipio de Garzón para almacenamiento de alimentos. Estado: Sin liquidar._x000a__x000a_Se carece de soportes del mercado inmobiliario, con el fin de verificar la eficiencia en las condiciones económicas del predio, su características para almacenaje y riesgos que puede estar expuesto el mismo, por roedores, aireación, iluminación, condiciones de higiene y valor del mismo."/>
    <s v="Debido a la falta de aplicabilidad de los estudios previos, seguimiento y control del ICBF, lo que genera riesgos en la perdida de alimentos allí depositados y que se contrate bienes inmuebles que no reúnan requisitos para el cumplimiento del objeto contractual."/>
    <s v="Tener en cuenta en el proceso precontractual para llevar a cabo la contratcion directa de &quot;arrendamiento de inmueble&quot; los soportes de mercado inmobiliario, pese a no ser exigido por la legislacion contractual y el manual de contratacion. "/>
    <s v="Realizar revision a los documentos precontractuales "/>
    <s v="Formato de Estudios Previos"/>
    <n v="1"/>
    <d v="2015-10-01T00:00:00"/>
    <d v="2015-12-31T00:00:00"/>
    <n v="13"/>
    <m/>
    <n v="0"/>
    <n v="0"/>
    <n v="0"/>
    <n v="13"/>
    <m/>
    <m/>
  </r>
  <r>
    <x v="418"/>
    <s v="HUILA"/>
    <x v="22"/>
    <s v="Hallazgo N° 158. Inicio de ejecución sin requisitos legales-Pólizas del Contrato (A - D). Huila_x000a__x000a_Acerca de los contratos de aporte 119, 118, 188, 176, 331, de 2014 celebrados entre el ICBF y el Secretariado Diocesano de Pastoral Social, AVOSS, Asociaciones de la Inspección de la Ulloa municipio de Rivera, Rafael Azuero 2 de Neiva, COMFAMILIAR y 346 de 2013 con CODECIN, se estableció que se ejecutan contratos sin la aprobación de las pólizas que garanticen las coberturas requeridas para cada tipo de contratación."/>
    <s v="Debido a la falta de seguimiento y control del supervisor, permitiendo que se inicien los contratos sin el lleno de los requisitos legales y los riesgos contractuales que se puedan ocasionar. Hallazgo con presunta incidencia disciplinaria."/>
    <s v="se hace referencia al acta de inciio, la cual  registra la fecha de suscripcion del contrato y esta no corresponde a la fecha de la aprobacion de la póliza.  Con base en esto, se realizara control a los documentos por parte del abogado asignado al centro zonal o grupo de la regional."/>
    <s v="realizar control a los documentos y  solictar a la nutricionista dietista que revise se incluyan  los riesgos de la cadena alimenticia  en los estudios previos"/>
    <s v="Acta de Aprobacion de Poliza."/>
    <n v="1"/>
    <d v="2015-10-01T00:00:00"/>
    <d v="2015-12-31T00:00:00"/>
    <n v="13"/>
    <m/>
    <n v="0"/>
    <n v="0"/>
    <n v="0"/>
    <n v="13"/>
    <m/>
    <m/>
  </r>
  <r>
    <x v="419"/>
    <s v="HUILA"/>
    <x v="22"/>
    <s v="Hallazgo N° 168. Nómina (A). Huila Cartera prescrita – Aportes sobre la nómina _x000a__x000a_La regional Huila del ICBF a 31-12-2014, tiene cartera de aportes sobre la nómina desde las vigencias 2006 a 2009, sobre la cual ya prescribió la acción de cobro en cuantía de $58,49 millones, sobreestimación correspondiente a las cuentas contables 140202 Aportes sobre la nómina con $13,93 millones y 147083 Otros intereses con $44,56 millones y por contrapartida, sobreestimación en el patrimonio por $58,49 millones, como se describe a continuación:_x000a__x000a_VER CUADRO No. 162"/>
    <s v="Por deficiente seguimiento y control e ineficaz gestión en los procesos de cobro de aportes de nómina en el ICBF Huila, lo que conlleva a que disminuya los recursos del Instituto necesarios para el cumplimiento misional de los programas que desarrolla."/>
    <s v="Realizar Seguimiento y Hacer Depuracion de los procesos que ya cuentan con Remisibilidad y Prescripcion."/>
    <s v="Realizar Seguimieno mensualmente._x000a__x000a_"/>
    <s v="Resolucion de prescripcion o remisibilidad."/>
    <n v="1"/>
    <d v="2015-10-01T00:00:00"/>
    <d v="2015-12-31T00:00:00"/>
    <n v="13"/>
    <m/>
    <n v="0"/>
    <n v="0"/>
    <n v="0"/>
    <n v="13"/>
    <m/>
    <m/>
  </r>
  <r>
    <x v="420"/>
    <s v="HUILA"/>
    <x v="22"/>
    <s v="Hallazgo N° 177. Construcciones en curso (A). Huila_x000a__x000a_La regional Huila del ICBF a 31-12-2014, revela para la subcuenta 161501 Construcciones en curso-Edificaciones un saldo por $1,712.82 millones, que corresponde a convenios suscritos en vigencias anteriores, entre el ICBF Sede Nacional y algunas entidades, para la construcción de infraestructura en diferentes municipios, obras que se registran contablemente en la Dirección Regional por instrucciones del nivel central, que en la mayoría de los casos no individualiza las construcciones, lo que origina incertidumbre contable."/>
    <m/>
    <s v="Coordinar con sede nacional la liquidacion de convenios interadministrativos"/>
    <s v="solictar a  Sede Nacional, mediante memorando la liquidación del Convenio, debido que culmino el 30 de Junio de 2015, correspondiente al contrato 1719 de 2013, estudios y diseños del Centro Zonal La Plata."/>
    <s v="Memorando "/>
    <n v="1"/>
    <d v="2015-09-01T00:00:00"/>
    <d v="2015-10-31T00:00:00"/>
    <n v="8.6"/>
    <m/>
    <n v="0"/>
    <n v="0"/>
    <n v="0"/>
    <n v="8.6"/>
    <m/>
    <m/>
  </r>
  <r>
    <x v="421"/>
    <s v="HUILA"/>
    <x v="22"/>
    <s v="Hallazgo N° 185. Valorizaciones y Avalúos (A). Huila_x000a__x000a_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
    <m/>
    <s v="Insistir ante el  IGAC, dar prioridad al requerimiento de visita al lugar y tramite de englobe del predio de la sede regional ICBF, a trave s de un derecho de peticion."/>
    <s v="Enviar los oficio  _x000a_En el  Comité de bienes celebrado el pasado 25 de Septiembre, se determino, remitir nuevamente otra comunicación al IGAC, Para que suministre la informacion requerida para el englobe de los inmuebles donde funcionan  la sede regional y  las oficinas del grupo Administrativo, se da de plazo un mes para que den respuesta favorable, o de lo contrario la abogada del grupo juridico presentara una accion de tutrela por incumplimiento a las peticiones presentadas."/>
    <s v="oficios"/>
    <n v="2"/>
    <d v="2015-10-01T00:00:00"/>
    <d v="2015-12-30T00:00:00"/>
    <n v="12.9"/>
    <m/>
    <n v="0"/>
    <n v="0"/>
    <n v="0"/>
    <n v="12.9"/>
    <m/>
    <m/>
  </r>
  <r>
    <x v="421"/>
    <s v="HUILA"/>
    <x v="22"/>
    <s v="Hallazgo N° 185. Valorizaciones y Avalúos (A). Huila_x000a__x000a_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
    <m/>
    <s v="Actualización contable a través de la comparación del valor en los libros contra el avaluo Técnico"/>
    <s v="Oficiar a la Sede Nacional, para solicitar esta necesidad del respectivo avaluo_x000a_La  Coordinacion Administrativa,  solicito mediante memorando N°003947 del 07/04/2015,  DIRIGIDO A LA COORDINADORA DEL GRUPO DE GESTION DE BIENES  DE LA SEDE NACIONAL,  la solicitud de avaluos para la actualizacion contable o comercializacion de bienes PR36 MP1 P5. adjuntando el formato de relacion de bienes para actualizacion de valor contable con 18 registros correspondientes a los bienes inmuebles de la regional Huila."/>
    <s v="Memorando "/>
    <n v="1"/>
    <d v="2015-10-01T00:00:00"/>
    <d v="2015-12-31T00:00:00"/>
    <n v="13"/>
    <m/>
    <n v="0"/>
    <n v="0"/>
    <n v="0"/>
    <n v="13"/>
    <m/>
    <m/>
  </r>
  <r>
    <x v="422"/>
    <s v="HUILA"/>
    <x v="22"/>
    <s v="Hallazgo N° 208. Actualización del Banco de datos de los procesos judiciales (A). Huila_x000a__x000a_Proceso: No. 41001-33-31-003-2007-006-00. Acción: Contractual, Demandante: Universidad Surcolombiana. Estado Actual de la Demanda: Negación de las pretensiones._x000a__x000a_Proceso: No.41001-33-31-004-2006-00144-00. Juzgado 3 Administrativo de Descongestión. Demandante: Nina Omen Quinayas. Estado Actual de la Demanda a la fecha se encuentra en fallo de primera y segunda instancia. _x000a__x000a_En estos procesos la entidad no ha actualizado la relación de los procesos a favor o en contra del Instituto."/>
    <s v="Debido a que a la fecha aún aparecen vigentes en el aplicativo del banco datos de la entidad, por falta de control y seguimiento se podría tener información desactualizada y que no cumpla con la depuración del archivo."/>
    <s v="Actualizar banco de datos de los procesos judiciales junto con el abogado encargado."/>
    <s v="realiza revision de las carpetas y presentar consolidado de las mismas_x000a__x000a__x000a_"/>
    <s v="57 carpetas."/>
    <n v="57"/>
    <d v="2015-10-01T00:00:00"/>
    <d v="2015-12-31T00:00:00"/>
    <n v="13"/>
    <m/>
    <n v="0"/>
    <n v="0"/>
    <n v="0"/>
    <n v="13"/>
    <m/>
    <m/>
  </r>
  <r>
    <x v="423"/>
    <s v="HUILA"/>
    <x v="22"/>
    <s v="Hallazgo N° 211. Manejo archivo procesos judiciales (A- AGN). Huila_x000a__x000a_Los proceso Judiciales: No. 41001-33-31-002-2007-00201-00, 41001-33-31-003-2007-006-00, 41001-31-05-002-2001-00019-00, 1999-00100T.2.F.103, 41-0012331-002-2000-02963-00, 41001-31-03-003-2005-00167-01 y 41-00123-31-000-2005-0277-00,No. 412983105001-2014-00043-00, 41001-31-05-001-2012-057, 41001-3333-701-2012-00096-00, 41001-3333-1701-2012-0011200. Los documentos registros de las actuaciones de las partes y los juzgados se encuentra en forma desorganizada e incompleta como la presentación de las demandas, alegatos de conclusión, cesiones de apoderados entre otros; lo que genera dificultad hacer los seguimientos al debido proceso lo que puede generar pérdidas de la documentación importante en el proceso de investigación. _x000a__x000a_Este hallazgo se trasladará al Archivo General de la Nación."/>
    <s v="Debido a que a la fecha aún aparecen vigentes en el aplicativo del banco datos de la entidad, por falta de control y seguimiento se podría tener información desactualizada y que no cumpla con la depuración del archivo."/>
    <s v="Actualizar banco de datos de los procesos judiciales junto con el abogado encargado."/>
    <s v="realiza revision de las carpetas y presentar consolidado de las mismas_x000a__x000a__x000a_"/>
    <s v="57 carpetas."/>
    <n v="57"/>
    <d v="2015-10-01T00:00:00"/>
    <d v="2015-12-31T00:00:00"/>
    <n v="13"/>
    <m/>
    <n v="0"/>
    <n v="0"/>
    <n v="0"/>
    <n v="13"/>
    <m/>
    <m/>
  </r>
  <r>
    <x v="424"/>
    <s v="HUILA"/>
    <x v="22"/>
    <s v="Hallazgo N° 216. Cuentas bancarias inactivas (A). Huila _x000a__x000a_La regional Huila del ICBF en 2014 registró en la cuenta contable 111005 Cuenta corriente, los movimientos de las 14 cuentas corrientes bancarias, de las cuales permanecen inactivas 5 que corresponden a las del Banco Popular 160002432, 390001261, las del Bancolombia 07615856203, 07679981618 y la del banco de Occidente 256849936, presentan movimientos de depuración del saldos erróneos generados por la migración de SIF a SIIF Nación II."/>
    <s v="Lo anterior, por deficiencias de seguimiento y control interno contable, que aumentan los costos y el riesgo de fraudes tanto a las entidades bancarias como a sus titulares al aperturar o conservar cuentas de ahorro o corriente y no utilizarlas."/>
    <s v="Mantener activas las cuentas bancarias, de ahorro o corriente, requeridas en la Regional Huila, conforme a las instrucciones impartidas por la Dirección Financiera del ICBF."/>
    <s v="1.Verificar en la Banca Virtual, la canelación de las cuentas solicitadas mediante memorando del 10 de junio de 2015,  enviado a la coordindora del grupo de tesoreria Dra Gloria Amparo Avila_x000a__x000a_"/>
    <s v="Número de cuentas inactivas canceladas._x000a_"/>
    <n v="8"/>
    <d v="2015-09-30T00:00:00"/>
    <d v="2015-12-31T00:00:00"/>
    <n v="13.1"/>
    <m/>
    <n v="0"/>
    <n v="0"/>
    <n v="0"/>
    <n v="13.1"/>
    <m/>
    <m/>
  </r>
  <r>
    <x v="424"/>
    <s v="HUILA"/>
    <x v="22"/>
    <s v="Hallazgo N° 216. Cuentas bancarias inactivas (A). Huila _x000a__x000a_La regional Huila del ICBF en 2014 registró en la cuenta contable 111005 Cuenta corriente, los movimientos de las 14 cuentas corrientes bancarias, de las cuales permanecen inactivas 5 que corresponden a las del Banco Popular 160002432, 390001261, las del Bancolombia 07615856203, 07679981618 y la del banco de Occidente 256849936, presentan movimientos de depuración del saldos erróneos generados por la migración de SIF a SIIF Nación II."/>
    <s v="Lo anterior, por deficiencias de seguimiento y control interno contable, que aumentan los costos y el riesgo de fraudes tanto a las entidades bancarias como a sus titulares al aperturar o conservar cuentas de ahorro o corriente y no utilizarlas."/>
    <s v="Mantener activas las cuentas bancarias, de ahorro o corriente, requeridas en la Regional Huila, conforme a las instrucciones impartidas por la Dirección Financiera del ICBF."/>
    <s v="2. Verificar que el Nivel Nacional haya efectuado las cancelaciones de las cuentas bancarias inactivas, tanto en los Bancos como en SIIF NACION, solicitadas en la presente vigencia por la Direción Regional mediante memorando del 10 de Junio de 2015, enviado a la coordindora del grupo de tesoreria Dra Gloria Amparo Avila"/>
    <s v="Número de cuentas inactivas canceladas."/>
    <n v="8"/>
    <d v="2015-09-30T00:00:00"/>
    <d v="2015-12-31T00:00:00"/>
    <n v="13.1"/>
    <m/>
    <n v="0"/>
    <n v="0"/>
    <n v="0"/>
    <n v="13.1"/>
    <m/>
    <m/>
  </r>
  <r>
    <x v="424"/>
    <s v="HUILA"/>
    <x v="22"/>
    <s v="Hallazgo N° 216. Cuentas bancarias inactivas (A). Huila _x000a__x000a_La regional Huila del ICBF en 2014 registró en la cuenta contable 111005 Cuenta corriente, los movimientos de las 14 cuentas corrientes bancarias, de las cuales permanecen inactivas 5 que corresponden a las del Banco Popular 160002432, 390001261, las del Bancolombia 07615856203, 07679981618 y la del banco de Occidente 256849936, presentan movimientos de depuración del saldos erróneos generados por la migración de SIF a SIIF Nación II."/>
    <s v="Lo anterior, por deficiencias de seguimiento y control interno contable, que aumentan los costos y el riesgo de fraudes tanto a las entidades bancarias como a sus titulares al aperturar o conservar cuentas de ahorro o corriente y no utilizarlas."/>
    <s v="Mantener activas las cuentas bancarias, de ahorro o corriente, requeridas en la Regional Huila, conforme a las instrucciones impartidas por la Dirección Financiera del ICBF."/>
    <s v="3. Consultar con el Nivel Nacional que criterios o que directrices debemos tener en cuenta para la cancelación de las cuentas Bancaria._x000a_"/>
    <s v="Memorando y/o correo electrónico"/>
    <n v="1"/>
    <d v="2015-09-30T00:00:00"/>
    <d v="2015-12-31T00:00:00"/>
    <n v="13.1"/>
    <m/>
    <n v="0"/>
    <n v="0"/>
    <n v="0"/>
    <n v="13.1"/>
    <m/>
    <m/>
  </r>
  <r>
    <x v="425"/>
    <s v="HUILA"/>
    <x v="22"/>
    <s v="Hallazgo N° 218. Base de Deudores Morosos del Estado (A). Huila _x000a__x000a_Consultados los deudores de 2014 del ICBF regional Huila en la Base de Deudores Morosos del Estado-BDME, se establece que no reportó los deudores de las cuentas contables 140202 y 147083 correspondientes a Universidad Surcolombiana, Procesadora y Comercializadora de Alimen, Compañía Avícola Casablanca SA y Central de Abastos del Sur S.A., los cuales superaban los 5 SMMLV, con valor total dejado de reportar de $261.92 millones, como se describe a continuación:_x000a__x000a_VER CUADRO No. 188"/>
    <s v="Lo anterior, por deficiente control y seguimiento de los reportes a aplicativos institucionales del Gobierno Nacional, que limita a la Contaduría General de la Nación acerca del conocimiento de las acreencias a favor del Estado correspondientes a los saldos en mora de los derechos causados y revelados, a una fecha de corte."/>
    <s v="Lo anterior, por deficiente control y seguimiento de los reportes a aplicativos institucionales del Gobierno Nacional, que limita a la Contaduría General de la Nación acerca del conocimiento de las acreencias a favor del Estado correspondientes a los saldos en mora de los derechos causados y revelados, a una fecha de corte."/>
    <s v="1, Realizar seguimiento  mensual a cada uno de los procesos referente al impulso procesal  o  las gestiones pertinentes para la efectivdad del cobro de la obligacion  o el cierre  por remisibilidad  o prescripcion, con el fin de determinar si continúa o no en la BDME"/>
    <s v="Informe de verificación de los procesos."/>
    <n v="12"/>
    <d v="2015-10-01T00:00:00"/>
    <d v="2016-08-31T00:00:00"/>
    <n v="47.9"/>
    <m/>
    <n v="0"/>
    <n v="0"/>
    <n v="0"/>
    <n v="47.9"/>
    <m/>
    <m/>
  </r>
  <r>
    <x v="425"/>
    <s v="HUILA"/>
    <x v="22"/>
    <s v="Hallazgo N° 218. Base de Deudores Morosos del Estado (A). Huila _x000a__x000a_Consultados los deudores de 2014 del ICBF regional Huila en la Base de Deudores Morosos del Estado-BDME, se establece que no reportó los deudores de las cuentas contables 140202 y 147083 correspondientes a Universidad Surcolombiana, Procesadora y Comercializadora de Alimen, Compañía Avícola Casablanca SA y Central de Abastos del Sur S.A., los cuales superaban los 5 SMMLV, con valor total dejado de reportar de $261.92 millones, como se describe a continuación:_x000a__x000a_VER CUADRO No. 188"/>
    <s v="Lo anterior, por deficiente control y seguimiento de los reportes a aplicativos institucionales del Gobierno Nacional, que limita a la Contaduría General de la Nación acerca del conocimiento de las acreencias a favor del Estado correspondientes a los saldos en mora de los derechos causados y revelados, a una fecha de corte."/>
    <s v="Lo anterior, por deficiente control y seguimiento de los reportes a aplicativos institucionales del Gobierno Nacional, que limita a la Contaduría General de la Nación acerca del conocimiento de las acreencias a favor del Estado correspondientes a los saldos en mora de los derechos causados y revelados, a una fecha de corte."/>
    <s v="2. Mediante las conciliaciones mensuales determinar  que deudores se deben incluir en la BDME, que cumplan con los requisitos estipulados en los decretos 3361 del 2004 y el 1695 del 25/05/2005."/>
    <s v="Concialiación mensual entre Recaudo, Coactivo, Jurídica y Contabilidad."/>
    <n v="12"/>
    <d v="2015-10-01T00:00:00"/>
    <d v="2016-08-31T00:00:00"/>
    <n v="47.9"/>
    <m/>
    <n v="0"/>
    <n v="0"/>
    <n v="0"/>
    <n v="47.9"/>
    <m/>
    <m/>
  </r>
  <r>
    <x v="426"/>
    <s v="HUILA"/>
    <x v="22"/>
    <s v="Hallazgo N° 220. Edificaciones pendientes de legalizar (A). Huila _x000a__x000a_La regional Huila del ICBF a 31-12-2014, revela para la subcuenta 164027 Edificaciones pendientes de legalizar un saldo por $163.04 millones, que corresponde a convenios suscritos en vigencias anteriores (2009), entre el ICBF Sede Nacional y FONADE para la construcción de infraestructura, obras que se registran contablemente en la Dirección Regional por instrucciones del nivel central, que en la mayoría de los casos no individualiza las construcciones, que origina incertidumbre contable sobre la totalidad del valor citado."/>
    <s v="Lo anterior, por falta de observancia de medidas de Control Interno Contable y de los Principios de Contabilidad Pública, la falta de gestión oportuna por parte del Grupo de Gestión de Bienes del Nivel Central para la terminación y liquidación de convenios para proceder a la protocolización y legalización de las obras concluidas, el recibo a satisfacción de los Estudios y Diseños de Construcción y Dotación efectuadas en los diferentes centros zonales del ICBF, lo que generó que los registros contables no sean confiables, consistentes y no muestran la realidad económica de la entidad."/>
    <s v="Coordinar con sede nacional la liquidacion de convenios interadministrativos"/>
    <s v="solictar a  Sede Nacional, mediante memorando la liquidación del Contrato, debido que culmino el 30 de Junio de 2015, correspondiente al contrato 1719 de 2013, estudios y diseños del Centro Zonal La Plata."/>
    <s v="Memorando "/>
    <n v="1"/>
    <d v="2015-09-01T00:00:00"/>
    <d v="2015-10-31T00:00:00"/>
    <n v="8.6"/>
    <m/>
    <n v="0"/>
    <n v="0"/>
    <n v="0"/>
    <n v="8.6"/>
    <m/>
    <m/>
  </r>
  <r>
    <x v="427"/>
    <s v="HUILA"/>
    <x v="22"/>
    <s v="Hallazgo N° 232. Sistema de Información Cuéntame (A). Huila_x000a__x000a_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_x000a__x000a_VER CUADRO No. 195_x000a__x000a_En el Hogar Infantil de Santa Inés vigencia 2014, en el listado aparecen 130 registros de la vigencia 2014 y en el aplicativo solamente 97."/>
    <s v="Lo anterior, por deficiencias de seguimiento y control interno, resultando información no real, que implica baja confiabilidad en los datos incluidos en el aplicativo CUÉNTAME."/>
    <s v="Monitoreo de la informacion reportada por las EAS al aplicativo,en calidad y cantidad de beneficiarios registrados _x000a__x000a__x000a__x000a_"/>
    <s v="Solicitar a la Dirección de Primera Infancia establecer el procedimiento para el análisis del registro de la información en ingresada en el aplicativo CUENTAME-"/>
    <s v="oficios"/>
    <n v="1"/>
    <d v="2015-10-08T00:00:00"/>
    <d v="2016-09-16T00:00:00"/>
    <n v="49.1"/>
    <m/>
    <n v="0"/>
    <n v="0"/>
    <n v="0"/>
    <n v="49.1"/>
    <m/>
    <m/>
  </r>
  <r>
    <x v="427"/>
    <s v="HUILA"/>
    <x v="22"/>
    <s v="Hallazgo N° 232. Sistema de Información Cuéntame (A). Huila_x000a__x000a_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_x000a__x000a_VER CUADRO No. 195_x000a__x000a_En el Hogar Infantil de Santa Inés vigencia 2014, en el listado aparecen 130 registros de la vigencia 2014 y en el aplicativo solamente 97."/>
    <s v="Lo anterior, por deficiencias de seguimiento y control interno, resultando información no real, que implica baja confiabilidad en los datos incluidos en el aplicativo CUÉNTAME."/>
    <s v="Monitoreo de la informacion reportada por las EAS al aplicativo,en calidad y cantidad de beneficiarios registrados _x000a__x000a__x000a__x000a_"/>
    <s v="Solicitar a la Dirección de Primera Infancia adelantar una  mesa  de trabajo con la Regional y centros zonales con el fin de analizar los resultados obtenidos del sistema de información y evidenciar   compromisos en el alcance de la meta."/>
    <s v="oficios"/>
    <n v="1"/>
    <d v="2015-09-02T00:00:00"/>
    <d v="2016-09-16T00:00:00"/>
    <n v="54.3"/>
    <m/>
    <n v="0"/>
    <n v="0"/>
    <n v="0"/>
    <n v="54.3"/>
    <m/>
    <m/>
  </r>
  <r>
    <x v="427"/>
    <s v="HUILA"/>
    <x v="22"/>
    <s v="Hallazgo N° 232. Sistema de Información Cuéntame (A). Huila_x000a__x000a_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_x000a__x000a_VER CUADRO No. 195_x000a__x000a_En el Hogar Infantil de Santa Inés vigencia 2014, en el listado aparecen 130 registros de la vigencia 2014 y en el aplicativo solamente 97."/>
    <s v="Lo anterior, por deficiencias de seguimiento y control interno, resultando información no real, que implica baja confiabilidad en los datos incluidos en el aplicativo CUÉNTAME."/>
    <s v="Monitoreo de la informacion reportada por las EAS al aplicativo,en calidad y cantidad de beneficiarios registrados _x000a__x000a__x000a__x000a_"/>
    <s v="Asistencia técnica a  las entidades administradoras del servicio  y digitadores del  aplicativo."/>
    <s v="acta"/>
    <n v="2"/>
    <d v="2015-09-02T00:00:00"/>
    <d v="2016-09-16T00:00:00"/>
    <n v="54.3"/>
    <m/>
    <n v="0"/>
    <n v="0"/>
    <n v="0"/>
    <n v="54.3"/>
    <m/>
    <m/>
  </r>
  <r>
    <x v="428"/>
    <s v="HUILA"/>
    <x v="22"/>
    <s v="Hallazgo N° 235. Nuevo Modelo Financiero (A). Huila_x000a__x000a_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 por falta de gestión y control, puede conllevar a aumentar el riesgo de confiabilidad en la información reportada."/>
    <s v="Retraso de la migración de datos desde otras aplicaciones utilizadas por la entidad; por falta de gestión y control, puede conllevar a aumentar el riesgo de confiabilidad en la información reportada."/>
    <s v="Dar traslado a la Sede Nacional teniendo en cuenta que el Aplicativo Nuevo Modelo Financiero es implementado directamente desde este Nivel."/>
    <s v="Por medio de Memorando sucrito por la Dirección Regional, dar traslado directamene a la Sede Nacional  por ser de su competencia."/>
    <s v="MEMORANDO"/>
    <n v="1"/>
    <d v="2015-09-30T00:00:00"/>
    <d v="2015-10-30T00:00:00"/>
    <n v="4.3"/>
    <m/>
    <n v="0"/>
    <n v="0"/>
    <n v="0"/>
    <n v="4.3"/>
    <m/>
    <m/>
  </r>
  <r>
    <x v="429"/>
    <s v="HUILA"/>
    <x v="22"/>
    <s v="Hallazgo 13 A. Discontinuidad en los programas de Clubes Juveniles y Pre Juveniles:_x000a_El  alcance de los Contratos 223/10 y 379/11 establece: &quot;Promover y potencializar redes juveniles y alianzas estrategicas existente en el sector y que fortalezcan la agrupación juvenil, promover la participación y el desarrollo de competencias ciudadanas de los niños, niñas y adolecentes en los diferentes ámbitos: (social, político, económico y familiar), desarrollar acciones que promuevan el emprendimiento y la productividad, como parte del proyecto de vida grupal e individual y apoyar la garantía de sus derechos&quot;. Se presenta discontinuidad e inactividad en los programas de los Clubes Juveniles y Pre Juveniles, conformados durante la ejecución de los Contratos 223/10 y 379/11, aunque los operadores desarrollaron en los módulos pedagógicos acciones de formación y participación ciudadana, alianzas estrategicas con el SENA, Policía, Alcaldías Municipales, Casa de Cultura, entre otros."/>
    <s v="Lo anterior, por no realizar acciones de fortalecimiento a la población juvenil, situación que limita el derecho a la participación y fortalecimiento de los grupos, principio orientador fundamental para la asociación y construcción de ciudadanía. "/>
    <s v="Impulsar la dinamización de redes sociales para favorecer la participación de los niños, niñas y adolescentes en diferentes espacios físicos y virtuales, de acuerdo a los lineamientos, plazos de ejecución contractual y directrices que se establezcan para el programa Generaciones con Bienestar. "/>
    <s v="Dinamizar al menos una vez en el mes, el contenido de 1 red virtual creada por el operador que les permita conectarse a los niños, niñas y adolescentes del programa, en torno al trabajo que se adelanta en el territorio._x000a__x000a_El seguimiento se realizará en reunión mensual, con presencia de centro zonal, regional y operador. "/>
    <s v="Oficio del operador donde se evidencie el cumplimiento con los soportes correspondientes."/>
    <n v="3"/>
    <d v="2015-10-01T00:00:00"/>
    <d v="2015-12-31T00:00:00"/>
    <n v="13"/>
    <m/>
    <n v="0"/>
    <n v="0"/>
    <n v="0"/>
    <n v="13"/>
    <m/>
    <m/>
  </r>
  <r>
    <x v="429"/>
    <s v="HUILA"/>
    <x v="22"/>
    <s v="Hallazgo 13 A. Discontinuidad en los programas de Clubes Juveniles y Pre Juveniles:_x000a_El  alcance de los Contratos 223/10 y 379/11 establece: &quot;Promover y potencializar redes juveniles y alianzas estrategicas existente en el sector y que fortalezcan la agrupación juvenil, promover la participación y el desarrollo de competencias ciudadanas de los niños, niñas y adolecentes en los diferentes ámbitos: (social, político, económico y familiar), desarrollar acciones que promuevan el emprendimiento y la productividad, como parte del proyecto de vida grupal e individual y apoyar la garantía de sus derechos&quot;. Se presenta discontinuidad e inactividad en los programas de los Clubes Juveniles y Pre Juveniles, conformados durante la ejecución de los Contratos 223/10 y 379/11, aunque los operadores desarrollaron en los módulos pedagógicos acciones de formación y participación ciudadana, alianzas estrategicas con el SENA, Policía, Alcaldías Municipales, Casa de Cultura, entre otros."/>
    <s v="Lo anterior, por no realizar acciones de fortalecimiento a la población juvenil, situación que limita el derecho a la participación y fortalecimiento de los grupos, principio orientador fundamental para la asociación y construcción de ciudadanía. "/>
    <s v="Impulsar la dinamización de redes sociales para favorecer la participación de los niños, niñas y adolescentes en diferentes espacios físicos y virtuales, de acuerdo a los lineamientos, plazos de ejecución contractual y directrices que se establezcan para el programa Generaciones con Bienestar. "/>
    <s v="Ingresar al facebook nacional del Programa Generaciones con Bienestar al menos una vez al mes y mantener dinamizado el contenido a través del trabajo que se adelanta en el territorio, con la participación de los niños, niñas y adolescentes del Programa._x000a__x000a_El seguimiento se realizará en reunión mensual, con presencia de centro zonal, regional y operador. "/>
    <s v="Oficio del operador donde se evidencie el cumplimiento con los soportes correspondientes"/>
    <n v="3"/>
    <d v="2015-10-01T00:00:00"/>
    <d v="2015-12-31T00:00:00"/>
    <n v="13"/>
    <m/>
    <n v="0"/>
    <n v="0"/>
    <n v="0"/>
    <n v="13"/>
    <m/>
    <m/>
  </r>
  <r>
    <x v="430"/>
    <s v="HUILA"/>
    <x v="22"/>
    <s v="Hallazgo 14 A. Continuidad en los Programas de Generaciones con Bienestar:_x000a_Componente de &quot;Formación y Participación&quot;, propuesto en el Módulo Los niños, niñas y adolecentes son ciudadanos: cuyo objetivo es fortalecer la capacidad de los niños , niñas y adolecentes para la toma de decisiones y la participación en espacios públicos y privados, actuando como vigías de sus derechos y promotores de sus responsabilidades, a partir del ejercicio de la ciudadanía. En desarrollo de los Contratos 362/12 y 301/13 los niños, niñas y adolecentes vinculados al programa Generaciones con Bienestar, aunque fueron capacitados por el operador en los temas propuestos en la oferta pedagógica: Ciudadanía  y Mecanismos de Participación, Cultura de la Legalidad, Liderazgo, Espacios de Deliberación y Concertación, los resultados esperados en el desarrollo de este componente, no se consolidaron respecto al ejercicio de liderazgo  y Conformación de Organizaciones, Vinculación a Mecanismos de Participación Ciudadana (diferentes al programa), descritos en los lineamientos técnicos del programa. "/>
    <s v="Por presentarse no continuidad de los grupos participantes, por cuanto su vinculación llega únicamente hasta la finalización del contrato. Situación que no genera valor agregado, al proceso de formación de los beneficiarios de la estrategia, que permitan crear nuevos mecanismos de control social y la participación en los diferentes espacios locales: Veedurías Ciudadanas, Concejos Municipales de Juventud, Comité Consultivos de Jóvenes, otras formas de Participación Comunitaria Juvenil, en cumplimiento a los Artículos 12 y 13 de la Convención de los Derechos del Niño   - CDN, que busca promover y estimular la participación de los niños, niñas, adolecentes y jóvenes en todos los asuntos que los afecte."/>
    <s v="Impulsar la participación de los niños, niñas y adolescentes en escenarios o espacios dispuestos en el territorio de acuerdo a los lineamientos, plazos de ejecución contractual y directrices que se establezcan para el programa Generaciones con Bienestar. "/>
    <s v="Gestionar la articulación interinstitucional al menos una vez al mes, para la participación de niños, niñas y adolescentes del programa en mesas, comités o diferentes escenarios del territorio, de acuerdo a las dinámicas y posibilidades del mismo. _x000a__x000a_El seguimiento se realizará en reunión mensual, con presencia de centro zonal, regional y operador. "/>
    <s v="Acta "/>
    <n v="3"/>
    <d v="2015-10-01T00:00:00"/>
    <d v="2015-12-31T00:00:00"/>
    <n v="13"/>
    <m/>
    <n v="0"/>
    <n v="0"/>
    <n v="0"/>
    <n v="13"/>
    <m/>
    <m/>
  </r>
  <r>
    <x v="431"/>
    <s v="HUILA"/>
    <x v="22"/>
    <s v="Hallazgo 15 A. Consolidación de la Política Pública de Juventud._x000a_En desarrollo del Convenio 095 de 2011 entre el ICBF y OIM, se suscribió el Convenio 620/11 entre la OIM y la Fundación de Apoyo Social FAS para los municipios de Neiva y Pitalito, se logró generar expectativa e impacto en la población juvenil, frente a los procesos de participación, promoviendo el derecho a ser informados, a informar, a conocer, a expresar, a deliberar, a opinar, a organizarse, mediante actividades realizadas con los jóvenes en sus comunidades o macro encuentros de formación, lográndose la &quot;Conformación de dos Veedurías Ciudadanas&quot; , Programa Bienestarina: (1) en Pitalito, y (1) en Neiva, proceso que conto con el acompañamiento de ICBF ."/>
    <s v="La participación de la población juvenil no presenta continuidad por cuanto su acompañamiento solamente se dio durante la ejecución de contrato, situación que dificulta el desarrollo de la Consolidación de la Política Pública de Juventud a nivel Local y Departamento. "/>
    <s v="Impulsar la participación de los niños, niñas y adolescentes en escenarios o espacios dispuestos en el territorio de acuerdo a los lineamientos, plazos de ejecución contractual y directrices que se establezcan para el programa Generaciones con Bienestar. "/>
    <s v="Gestionar la articulación interinstitucional al menos una vez al mes, para la participación de niños, niñas y adolescentes del programa en mesas, comités o diferentes escenarios del territorio, de acuerdo a las dinámicas y posibilidades del mismo. _x000a__x000a_El seguimiento se realizará en reunión mensual, con presencia de centro zonal, regional y operador. _x000a_"/>
    <s v="Acta "/>
    <n v="3"/>
    <d v="2015-10-01T00:00:00"/>
    <d v="2015-12-31T00:00:00"/>
    <n v="13"/>
    <m/>
    <n v="0"/>
    <n v="0"/>
    <n v="0"/>
    <n v="13"/>
    <m/>
    <m/>
  </r>
  <r>
    <x v="432"/>
    <s v="JURIDICA Y_x000a_FINANCIERA"/>
    <x v="23"/>
    <s v="Hallazgo N° 20. Registros contables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dado que del análisis y revisión efectuada a la cuenta Deudores, identificada con código contable 140202- aportes parafiscales, cuya fuente de información fue la suministrada por el ICBF . _x000a__x000a_En contabilidad se partió del saldo final registrado en los estados contables del Instituto a diciembre 31 de 2014 por $65.467,16 millones, información que dista de la aportada por la Oficina Jurídica (en su primera respuesta) valores que se describen a continuación:_x000a__x000a_CUADRO N 23, CUADRO N 24, CUADRO N 25, CUADRO N 26 y CUADRO N 27_x000a__x000a_De acuerdo con la información plasmada en los anteriores cuadros, se observaron diferencias respecto de los valores registrados en contabilidad frente a una de las fuentes generadoras de información como lo es la Oficina Jurídica, equivalentes a $83,1millones y $9,8 millones que al cierre de la vigencia no fueron registrados. _x000a_"/>
    <s v="Deficiencias que afectan la información reconocida y revelada a través de los estados contables. Hallazgo con presunta incidencia disciplinaria"/>
    <s v="Realizar acciones en coordinación con la Dirección Financiera para proceder a la debida conciliación contable de los Procesos Coactivos."/>
    <s v="Preparar memorando dirigido a las Direcciones Regionales solicitando remitir certificación mensual de información de procesos judiciales, Concursales y Coactivos debidamente  conciliados entre el Grupo Financiero y el Grupo Jurídico Regional."/>
    <s v="Memorando dirigido a las Regionales"/>
    <n v="1"/>
    <d v="2015-11-01T00:00:00"/>
    <d v="2015-12-31T00:00:00"/>
    <n v="8.6"/>
    <m/>
    <n v="0"/>
    <n v="0"/>
    <n v="0"/>
    <n v="8.6"/>
    <m/>
    <m/>
  </r>
  <r>
    <x v="433"/>
    <s v="JURIDICA Y_x000a_FINANCIERA"/>
    <x v="23"/>
    <s v="Hallazgo N° 21. Análisis castigo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_x000a__x000a_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_x000a__x000a_Relación de información inicialmente suministrada por la Entidad:_x000a__x000a_CUADRO N 28, CUADRO N 29 CUADRO N 30 Y CUADRO N 31_x000a__x000a_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_x000a_"/>
    <s v="Situación que denota falencias de articulación al interior de la Entidad, así como debilidades en la revelación y reconocimientos de los hechos económicos, por no estar la información contable integrada. Hallazgo con presunta incidencia disciplinaria."/>
    <s v="Realizar acciones en coordinación con la Dirección Financiera para proceder a la debida conciliación contable de los Procesos Coactivos y de la cartera castigada."/>
    <s v="Preparar memorando dirigido a las Direcciones Regionales solicitando remitir certificación mensual de información de procesos judiciales, Concursales y Coactivos debidamente  conciliados entre el Grupo Financiero y el Grupo Jurídico Regional."/>
    <s v="Memorando dirigido a las Regionales"/>
    <n v="1"/>
    <d v="2015-11-01T00:00:00"/>
    <d v="2015-12-31T00:00:00"/>
    <n v="8.6"/>
    <m/>
    <n v="0"/>
    <n v="0"/>
    <n v="0"/>
    <n v="8.6"/>
    <m/>
    <m/>
  </r>
  <r>
    <x v="433"/>
    <s v="JURIDICA"/>
    <x v="23"/>
    <s v="Hallazgo N° 21. Análisis castigo de Cartera Contabilidad vs. Jurídica (A - D) Sede Nacional_x000a__x000a_Se evidenció que el Instituto no está dando cumplimiento a los objetivos establecidos a través de los procedimientos del ICBF para el cumplir la misión institucional y garantizar la efectiva operación financiera, como son los relacionados en los Macroprocesos de Apoyo- Gestión Soporte- Gestión Financiera, PROCESO GESTIÓN FINANCIERA - F07_PA02M- 28/05/2014 , en los lineamientos Manuales, Guías, Instructivos y Protocolos; como se observa a continuación:_x000a__x000a_Del análisis detallado efectuado al castigo de cartera del aporte parafiscal del 3%, cuya fuente de información fue la suministrada por el ICBF y solicitada a través de correo electrónico el día 24 de marzo de 2015 a la Oficina de Control Interno y al Jefe Financiero del ICBF , se muestra que la información allegada por la Oficina Jurídica no se detallaron los valores castigados, estos fueron tomados directamente de los actos administrativos (Resoluciones), evidenciando diferencias tanto en cantidad de resoluciones por Regional como en valores castigados._x000a__x000a_Relación de información inicialmente suministrada por la Entidad:_x000a__x000a_CUADRO N 28, CUADRO N 29 CUADRO N 30 Y CUADRO N 31_x000a__x000a_De acuerdo con la información plasmada en los anteriores cuadros, se encuentran diferencias frente a la Oficina Jurídica, tanto en el número de procesos como en el valor del capital castigado, observando que en los trimestres primero, tercero y cuarto (1,3,4) contabilidad registró un menor valor por $1.412,8 millones y en el segundo (2) trimestre del año 2014 registró un valor superior de $2.464,1 millones. _x000a_"/>
    <s v="Situación que denota falencias de articulación al interior de la Entidad, así como debilidades en la revelación y reconocimientos de los hechos económicos, por no estar la información contable integrada. Hallazgo con presunta incidencia disciplinaria."/>
    <s v="Realizar acciones en coordinación con la Dirección Financiera para proceder a la debida conciliación contable de los Procesos Coactivos y de la cartera castigada."/>
    <s v="2. Implementar una base de datos que permita identificar con mayor certeza el estado de la cartera castigada tanto por remisión como por prescripción de las obligaciones, a través del ingreso de información que debe realizar la regional y reportar mensualmente a la OAJ."/>
    <s v="Base de datos implementada"/>
    <n v="1"/>
    <d v="2015-10-01T00:00:00"/>
    <d v="2015-12-31T00:00:00"/>
    <n v="13"/>
    <m/>
    <n v="0"/>
    <n v="0"/>
    <n v="0"/>
    <n v="13"/>
    <m/>
    <m/>
  </r>
  <r>
    <x v="434"/>
    <s v="JURIDICA"/>
    <x v="23"/>
    <s v="Hallazgo N° 130. Base de datos (A - D). Sede Nacional_x000a__x000a_La información que reporta la Oficina Jurídica de la entidad sobre el estado de los procesos judiciales en los cuales está inmerso el ICBF, presenta deficiencias en su contenido, al observar que existe disparidad de conceptos en lo consignado en las columnas donde se describe lo referente a fallos, pretensiones y pagos realizados, lo cual no permite hacer un análisis preciso sobre la verdadera situación jurídica de la entidad, toda vez que los apoderados a quienes les asiste la responsabilidad de alimentar el aplicativo, utilizan a su libre albedrio denominaciones distintas para referirse a un mismo concepto, dificultando así su consolidación e interpretación. _x000a__x000a_Hecho que desdice de las funciones y responsabilidades encomendadas a los Jefes, Asesores de las Oficinas Jurídicas de las entidades o quienes hagan sus veces, tal como fue dispuesto en el artículo 7 del 2052 del 16 de octubre de 2014. _x000a__x000a_A ello se suma que el aplicativo donde se registra la situación litigiosa de las entidades del Estado, revela inconsistencias de diligenciamiento, que se derivan de la falta de seguimiento y control del nivel central, en responsabilidad de la oficina jurídica, como área tutora de ejercer la defensa judicial y hacer seguimiento a los procesos a través de la información allí consignada._x000a__x000a_De conformidad con la respuesta de la entidad, es pertinente indicar, que este ente de control no desconoce que el aplicativo eKOGUI, antes LITIGOB, que es la herramienta oficial creada por la Agencia de Defensa Jurídica del Estado, para la adecuada gestión del riesgo fiscal, asociado con la actividad judicial y extrajudicial y que ésta es parametrizada por esa Agencia. _x000a__x000a_El cuestionamiento que aquí se hace, no está dirigido al aplicativo eKOGUI, sino lo que se reprocha es la información que fue rendida a la Comisión auditora y sobre la cual basó su análisis y que es igual a la contenida en el formato F9, que a su vez fue rendida a la CGR a través de la cuenta fiscal._x000a__x000a_Es necesario señalar, que las deficiencias evidenciadas por la CGR se corroboran pero resultan exiguas frente a las detectadas por la Oficina de Control Interno del ICBF, en el seguimiento realizado al LITIGOB y a la gestión procesal del segundo semestre de 2014, en cumplimiento del deber que le fue otorgado a ésta en el parágrafo único del artículo 3 del Decreto 1795 de 2007, las cuales fueron comunicadas a la Oficina Jurídica de ésta, y donde se manifiesta entre otras que: _x000a__x000a_En dos (2) casos y en un mismo proceso aparece el ICBF como demandante y demandado, 61 procesos no fueron registrados en la plataforma LITIGOB, inconsistencias en el retiro o bloqueo de los apoderados, el ICBF reporta 77 y LITIGOB 108 bloqueados o inactivos, 16 apoderados sin el rol de asignado, no se ha llevado a cabo el registro de prejudiciales, no se han incluido las nuevas etapas procesales que trae el Código de Procedimiento Administrativo y de lo Contencioso Administrativo._x000a__x000a_Procesos identificados con ID están a cargo de apoderados que ya no hacen parte de la Entidad, procesos terminados aparecen todavía en el LITIGOB, la totalidad de los procesos de varios apoderados externos no tienen diligenciados campos del aplicativo (ID 590574, ID 291093). Hallazgo con presunta connotación disciplinaria._x000a_"/>
    <m/>
    <s v="Realizar gestiones en coordinacion con la Agencia Nacional de Defensa Jurídica del Estado - ANDJE, tendientes a mejorar la idoneidad de la información litigiosa del ICBF registrada por las Direcciones Regionales en las plaformas e-KOGUI y  F9-SIRECI."/>
    <s v="1. Revisar e identificar nombres de apoderados con duplicidad en el registro de información litigiosa del Estado y solicitar a la ANDJE realizar la correccion de las inconsistencias presentadas."/>
    <s v="Oficio dirigido a la ANDJE"/>
    <n v="1"/>
    <d v="2015-03-15T00:00:00"/>
    <d v="2015-03-31T00:00:00"/>
    <n v="2.2999999999999998"/>
    <m/>
    <n v="0"/>
    <n v="0"/>
    <n v="0"/>
    <n v="2.2999999999999998"/>
    <m/>
    <m/>
  </r>
  <r>
    <x v="434"/>
    <s v="JURIDICA"/>
    <x v="23"/>
    <s v="Hallazgo N° 130. Base de datos (A - D). Sede Nacional_x000a__x000a_La información que reporta la Oficina Jurídica de la entidad sobre el estado de los procesos judiciales en los cuales está inmerso el ICBF, presenta deficiencias en su contenido, al observar que existe disparidad de conceptos en lo consignado en las columnas donde se describe lo referente a fallos, pretensiones y pagos realizados, lo cual no permite hacer un análisis preciso sobre la verdadera situación jurídica de la entidad, toda vez que los apoderados a quienes les asiste la responsabilidad de alimentar el aplicativo, utilizan a su libre albedrio denominaciones distintas para referirse a un mismo concepto, dificultando así su consolidación e interpretación. _x000a__x000a_Hecho que desdice de las funciones y responsabilidades encomendadas a los Jefes, Asesores de las Oficinas Jurídicas de las entidades o quienes hagan sus veces, tal como fue dispuesto en el artículo 7 del 2052 del 16 de octubre de 2014. _x000a__x000a_A ello se suma que el aplicativo donde se registra la situación litigiosa de las entidades del Estado, revela inconsistencias de diligenciamiento, que se derivan de la falta de seguimiento y control del nivel central, en responsabilidad de la oficina jurídica, como área tutora de ejercer la defensa judicial y hacer seguimiento a los procesos a través de la información allí consignada._x000a__x000a_De conformidad con la respuesta de la entidad, es pertinente indicar, que este ente de control no desconoce que el aplicativo eKOGUI, antes LITIGOB, que es la herramienta oficial creada por la Agencia de Defensa Jurídica del Estado, para la adecuada gestión del riesgo fiscal, asociado con la actividad judicial y extrajudicial y que ésta es parametrizada por esa Agencia. _x000a__x000a_El cuestionamiento que aquí se hace, no está dirigido al aplicativo eKOGUI, sino lo que se reprocha es la información que fue rendida a la Comisión auditora y sobre la cual basó su análisis y que es igual a la contenida en el formato F9, que a su vez fue rendida a la CGR a través de la cuenta fiscal._x000a__x000a_Es necesario señalar, que las deficiencias evidenciadas por la CGR se corroboran pero resultan exiguas frente a las detectadas por la Oficina de Control Interno del ICBF, en el seguimiento realizado al LITIGOB y a la gestión procesal del segundo semestre de 2014, en cumplimiento del deber que le fue otorgado a ésta en el parágrafo único del artículo 3 del Decreto 1795 de 2007, las cuales fueron comunicadas a la Oficina Jurídica de ésta, y donde se manifiesta entre otras que: _x000a__x000a_En dos (2) casos y en un mismo proceso aparece el ICBF como demandante y demandado, 61 procesos no fueron registrados en la plataforma LITIGOB, inconsistencias en el retiro o bloqueo de los apoderados, el ICBF reporta 77 y LITIGOB 108 bloqueados o inactivos, 16 apoderados sin el rol de asignado, no se ha llevado a cabo el registro de prejudiciales, no se han incluido las nuevas etapas procesales que trae el Código de Procedimiento Administrativo y de lo Contencioso Administrativo._x000a__x000a_Procesos identificados con ID están a cargo de apoderados que ya no hacen parte de la Entidad, procesos terminados aparecen todavía en el LITIGOB, la totalidad de los procesos de varios apoderados externos no tienen diligenciados campos del aplicativo (ID 590574, ID 291093). Hallazgo con presunta connotación disciplinaria._x000a_"/>
    <m/>
    <s v="Realizar gestiones en coordinacion con la Agencia Nacional de Defensa Jurídica del Estado - ANDJE, tendientes a mejorar la idoneidad de la información litigiosa del ICBF registrada por las Direcciones Regionales en las plaformas e-KOGUI y  F9-SIRECI."/>
    <s v="2. Realizar capacitaciones a los apoderados de las Direcciones Regionales en el ingreso y actualización de la informacion litigiosa del ICBF en e-KOGUI y F9-SIRECI."/>
    <s v="Capacitaciones "/>
    <n v="4"/>
    <d v="2015-04-01T00:00:00"/>
    <d v="2015-12-31T00:00:00"/>
    <n v="39.1"/>
    <m/>
    <n v="0"/>
    <n v="0"/>
    <n v="0"/>
    <n v="39.1"/>
    <m/>
    <m/>
  </r>
  <r>
    <x v="434"/>
    <s v="JURIDICA"/>
    <x v="23"/>
    <s v="Hallazgo N° 130. Base de datos (A - D). Sede Nacional_x000a__x000a_La información que reporta la Oficina Jurídica de la entidad sobre el estado de los procesos judiciales en los cuales está inmerso el ICBF, presenta deficiencias en su contenido, al observar que existe disparidad de conceptos en lo consignado en las columnas donde se describe lo referente a fallos, pretensiones y pagos realizados, lo cual no permite hacer un análisis preciso sobre la verdadera situación jurídica de la entidad, toda vez que los apoderados a quienes les asiste la responsabilidad de alimentar el aplicativo, utilizan a su libre albedrio denominaciones distintas para referirse a un mismo concepto, dificultando así su consolidación e interpretación. _x000a__x000a_Hecho que desdice de las funciones y responsabilidades encomendadas a los Jefes, Asesores de las Oficinas Jurídicas de las entidades o quienes hagan sus veces, tal como fue dispuesto en el artículo 7 del 2052 del 16 de octubre de 2014. _x000a__x000a_A ello se suma que el aplicativo donde se registra la situación litigiosa de las entidades del Estado, revela inconsistencias de diligenciamiento, que se derivan de la falta de seguimiento y control del nivel central, en responsabilidad de la oficina jurídica, como área tutora de ejercer la defensa judicial y hacer seguimiento a los procesos a través de la información allí consignada._x000a__x000a_De conformidad con la respuesta de la entidad, es pertinente indicar, que este ente de control no desconoce que el aplicativo eKOGUI, antes LITIGOB, que es la herramienta oficial creada por la Agencia de Defensa Jurídica del Estado, para la adecuada gestión del riesgo fiscal, asociado con la actividad judicial y extrajudicial y que ésta es parametrizada por esa Agencia. _x000a__x000a_El cuestionamiento que aquí se hace, no está dirigido al aplicativo eKOGUI, sino lo que se reprocha es la información que fue rendida a la Comisión auditora y sobre la cual basó su análisis y que es igual a la contenida en el formato F9, que a su vez fue rendida a la CGR a través de la cuenta fiscal._x000a__x000a_Es necesario señalar, que las deficiencias evidenciadas por la CGR se corroboran pero resultan exiguas frente a las detectadas por la Oficina de Control Interno del ICBF, en el seguimiento realizado al LITIGOB y a la gestión procesal del segundo semestre de 2014, en cumplimiento del deber que le fue otorgado a ésta en el parágrafo único del artículo 3 del Decreto 1795 de 2007, las cuales fueron comunicadas a la Oficina Jurídica de ésta, y donde se manifiesta entre otras que: _x000a__x000a_En dos (2) casos y en un mismo proceso aparece el ICBF como demandante y demandado, 61 procesos no fueron registrados en la plataforma LITIGOB, inconsistencias en el retiro o bloqueo de los apoderados, el ICBF reporta 77 y LITIGOB 108 bloqueados o inactivos, 16 apoderados sin el rol de asignado, no se ha llevado a cabo el registro de prejudiciales, no se han incluido las nuevas etapas procesales que trae el Código de Procedimiento Administrativo y de lo Contencioso Administrativo._x000a__x000a_Procesos identificados con ID están a cargo de apoderados que ya no hacen parte de la Entidad, procesos terminados aparecen todavía en el LITIGOB, la totalidad de los procesos de varios apoderados externos no tienen diligenciados campos del aplicativo (ID 590574, ID 291093). Hallazgo con presunta connotación disciplinaria._x000a_"/>
    <m/>
    <s v="Realizar gestiones en coordinacion con la Agencia Nacional de Defensa Jurídica del Estado - ANDJE, tendientes a mejorar la idoneidad de la información litigiosa del ICBF registrada por las Direcciones Regionales en las plaformas e-KOGUI y  F9-SIRECI."/>
    <s v="3. Solicitar a la ANDJE realizar corrección en los registros de la información Litigiosa respecto a la calidad del actor en los procesos en los cuales el ICBF registra como demandante y demandado."/>
    <s v="Oficio dirigido a la ANDJE"/>
    <n v="1"/>
    <d v="2015-03-01T00:00:00"/>
    <d v="2015-03-31T00:00:00"/>
    <n v="4.3"/>
    <m/>
    <n v="0"/>
    <n v="0"/>
    <n v="0"/>
    <n v="4.3"/>
    <m/>
    <m/>
  </r>
  <r>
    <x v="308"/>
    <s v="JURIDICA Y_x000a_FINANCIERA"/>
    <x v="23"/>
    <s v="Hallazgo N° 131. Sentencias y fallos judiciales en contra de la entidad (A). Sede Nacional, Cauca y Cundinamarca _x000a__x000a_• Sede Nacional. Cuantificación de fallos judiciales_x000a__x000a_Artículo 192 de la Ley 1437 de 2011-Código de Procedimiento Administrativo y de lo Contencioso Administrativo._x000a__x000a_La provisión de los fallos judiciales que reporta la Oficina Jurídica del ICBF, desdice de la resultante obtenida por la CGR, con respecto a los procesos judiciales donde aparece éste como demandado y cuentan con fallo de al menos de primera instancia, al evidenciar una diferencia de $42.381.8 millones._x000a__x000a_CUADRO N 128 Fallos judiciales en contra del ICBF_x000a__x000a_Es dable señalar que las consideraciones que hace la entidad en la respuesta a este tema, cuando menciona en su escrito que: “…no se menciona de qué forma se determinó…”, desdicen de lo que se indicó en la observación, pues al ente auditado se le comunicó que el análisis se basó en la información emitida por la Oficina Jurídica; la cual en sana lógica corresponde al formato F9 de la cuenta fiscal rendida y en la que se tuvo como base sólo la situación en los que actúa el ICBF como demandado y que ha tenido fallos en contra, frente a lo consignado en sus estados contables, por tanto, no puede excusarse el auditado en ello para desvirtuar lo dicho_x000a_"/>
    <m/>
    <s v="Realizar acciones en coordinación con la Dirección Financiera para proceder a la debida conciliación contable de los Procesos Judiciales."/>
    <s v="Preparar memorando dirigido a las Direcciones Regionales solicitando remitir certificación mensual de información de procesos judiciales, Concursales y Coactivos debidamente  conciliados entre el Grupo Financiero y el Grupo Jurídico Regional."/>
    <s v="Memorando dirigido a las Regionales"/>
    <n v="1"/>
    <d v="2015-11-01T00:00:00"/>
    <d v="2015-12-31T00:00:00"/>
    <n v="8.6"/>
    <m/>
    <n v="0"/>
    <n v="0"/>
    <n v="0"/>
    <n v="8.6"/>
    <m/>
    <m/>
  </r>
  <r>
    <x v="435"/>
    <s v="JURIDICA"/>
    <x v="23"/>
    <s v="Hallazgo N° 132. Intereses moratorios (A – D - IP). Sede Nacional_x000a__x000a_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 que al tenor indica: _x000a__x000a_“Artículo 6. Daño patrimonial al Estado. Para efectos de esta ley se entiende por daño patrimonial al Estado la lesión del patrimonio público, representada en el menoscabo, disminución, perjuicio, detrimento, pérdida,uso indebidoo deterioro de los bienes o recursos públicos, o a los intereses patrimoniales del Estado, producida por una gestión fiscal antieconómica, ineficaz, ineficiente,inequitativae inoportuna, que en términos generales, no se aplique al cumplimiento de los cometidos y de los fines esenciales del Estado, particularizados por el objetivo funcional y organizacional, programa o proyecto de los sujetos de vigilancia y control de las contralorías. Dicho daño podrá ocasionarse por acción u omisión de los servidores públicos o por la persona natural o jurídica de derecho privado, que en forma dolosa o culposa produzcan directamente o contribuyan al detrimento al patrimonio público”._x000a__x000a_CUADRO N 130 CERTIFICACION PAGO DE INTERESES MORATORIOS_x000a__x000a_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_x000a__x000a_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_x000a__x000a_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En consecuencia este hallazgo tiene presunta connotación disciplinaria y se recomienda iniciar una Indagación Preliminar._x000a_"/>
    <m/>
    <s v="Realizar acciones que tiendan a garantizar el adecuado seguimiento a los pagos de Sentencias, Conciliaciones, Laudos arbitrales y a los trámites de acción de repetición."/>
    <s v="1. Ajustar el procedimiento establecido para el pago de Sentencias, Laudos Arbitrales, Conciliaciones y trámites de acción de repetición, centralizando los pagos desde la Sede de la Dirección General. "/>
    <s v="Procedimiento ajustado"/>
    <n v="1"/>
    <d v="2015-06-01T00:00:00"/>
    <d v="2015-06-30T00:00:00"/>
    <n v="4.0999999999999996"/>
    <m/>
    <n v="0"/>
    <n v="0"/>
    <n v="0"/>
    <n v="4.0999999999999996"/>
    <m/>
    <m/>
  </r>
  <r>
    <x v="435"/>
    <s v="JURIDICA"/>
    <x v="23"/>
    <s v="Hallazgo N° 132. Intereses moratorios (A – D - IP). Sede Nacional_x000a__x000a_El ICBF incurrió en el pago de intereses moratorios por $212.028.337 producto de la inoportunidad en el cumplimiento de fallos o sentencias condenatorias en su contra, lo cual puede ser considerado como un presunto daño patrimonial al erario, a la luz de lo establecido en la Ley 610 de 2000, que al tenor indica: _x000a__x000a_“Artículo 6. Daño patrimonial al Estado. Para efectos de esta ley se entiende por daño patrimonial al Estado la lesión del patrimonio público, representada en el menoscabo, disminución, perjuicio, detrimento, pérdida,uso indebidoo deterioro de los bienes o recursos públicos, o a los intereses patrimoniales del Estado, producida por una gestión fiscal antieconómica, ineficaz, ineficiente,inequitativae inoportuna, que en términos generales, no se aplique al cumplimiento de los cometidos y de los fines esenciales del Estado, particularizados por el objetivo funcional y organizacional, programa o proyecto de los sujetos de vigilancia y control de las contralorías. Dicho daño podrá ocasionarse por acción u omisión de los servidores públicos o por la persona natural o jurídica de derecho privado, que en forma dolosa o culposa produzcan directamente o contribuyan al detrimento al patrimonio público”._x000a__x000a_CUADRO N 130 CERTIFICACION PAGO DE INTERESES MORATORIOS_x000a__x000a_De igual manera, existe incertidumbre en la contabilización y/o revelación en los estados contables de la vigencia 2014, de al menos $137.823.332 derivados del pago de intereses de mora por $212.028.337, al evidenciar que los valores reportados por este concepto de cada una de las Regionales, a excepción de Antioquia que lo hace en la cuenta 580109 (créditos judiciales) por $74.205.005, ninguna otra Regional los registra en esta u otra cuenta, lo que denota la falta de unidad en la revelación de las cifras y conceptos que afectan la situación contable y financiera del ICBF y deficiencias en la aplicación del control interno contable._x000a__x000a_No son acogidas las consideraciones que hace la entidad en su respuesta para desestimar lo dicho por la comisión auditora, pues más allá de indicar las gestiones adelantadas para que se apropiaran los recursos para efectuar los pagos, lo que observa la CGR es que se realizaron pagos que causaron daño patrimonial al Estado._x000a__x000a_Tampoco es dable aceptar, que el hecho de no figurar registrado solamente un pago (Antioquia) de intereses moratorios por $74.2 millones, no tiene trascendencia y que es simplemente la reclasificación entre cuentas para que el registro contable identifique de manera independiente los conceptos de gasto generado, por cuanto con ello no se está revelando de manera discriminada el gasto. Pues lo que se reprocha más allá, es que se dificulta el control sobre el gasto y se eluden responsabilidades, dado que la forma como lo revela el ICBF en sus estados contables, no permite identificar la Regional que incumplió con el pago oportuno de las sentencias judiciales. En consecuencia este hallazgo tiene presunta connotación disciplinaria y se recomienda iniciar una Indagación Preliminar._x000a_"/>
    <m/>
    <s v="Realizar acciones que tiendan a garantizar el adecuado seguimiento a los pagos de Sentencias, Conciliaciones, Laudos arbitrales y a los trámites de acción de repetición."/>
    <s v="2. Solicitar a la Direcciòn de Planeacion realizar las gestiones para garantizar la suficiencia de los recursos para el pago de Sentencias, Laudos Arbitrales y  Conciliaciones."/>
    <s v="Oficio dirigo a la Dirección de Planeación "/>
    <n v="1"/>
    <d v="2015-10-01T00:00:00"/>
    <d v="2015-12-31T00:00:00"/>
    <n v="13"/>
    <m/>
    <n v="0"/>
    <n v="0"/>
    <n v="0"/>
    <n v="13"/>
    <m/>
    <m/>
  </r>
  <r>
    <x v="436"/>
    <s v="JURIDICA"/>
    <x v="23"/>
    <s v="Hallazgo N° 133. Pago de intereses moratorios (A - F - D). Antioquia_x000a_..._x000a_No obstante, el proceso de reparación directa radicado bajo el número 05001333101720070015700, que concluyó con el fallo de segunda instancia en contra del ICBF proferido el 8 de mayo de 2013 y ejecutoriado el día 24 de mayo de 2013, fue pagado por la entidad el día 22 de julio de 2014, siendo el plazo máximo el día 24 de marzo de 2014. Por tanto, los intereses moratorios causados a partir del 25 de marzo de 2014 y hasta el día del pago, esto es, 22 de julio de 2014, cuantificados en un valor de $24.993.731, constituyen un presunto detrimento patrimonial a los recursos de la entidad. _x000a__x000a_De igual forma, el proceso de reparación directa No. 05001333102920070010801, que concluyó con el fallo de segunda instancia en contra del ICBF, proferido el 18 de septiembre de 2013 y ejecutoriado el 7 de octubre de 2013, fue pagado por la entidad el día 19 de septiembre de 2014, siendo el plazo máximo de pago el 7 de agosto de 2014. Razón por la cual los intereses moratorios causados a partir del 8 de agosto de 2014 y hasta el día del pago, esto es, 19 de septiembre de 2014, cuantificados en un valor de $14.528.008, constituyen un presunto detrimento patrimonial a los recursos de la entidad. _x000a__x000a_Hallazgo administrativo con presunta connotación disciplinaria y fiscal._x000a_"/>
    <s v="Lo anterior, debido a deficiencias en la gestión y falta de oportunidad en el proceso de pago de sentencias, generando un daño patrimonial en cuantía de $39.521.739._x000a_"/>
    <s v="Realizar acciones que tiendan a garantizar el adecuado seguimiento a los pagos de Sentencias, Conciliaciones, Laudos arbitrales y a los trámites de acción de repetición."/>
    <s v="1. Ajustar el procedimiento establecido para el pago de Sentencias, Laudos Arbitrales, Conciliaciones y trámites de acción de repetición, centralizando los pagos desde la Sede de la Dirección General. "/>
    <s v="Procedimiento ajustado"/>
    <n v="1"/>
    <d v="2015-06-01T00:00:00"/>
    <d v="2015-06-30T00:00:00"/>
    <n v="4.0999999999999996"/>
    <m/>
    <n v="0"/>
    <n v="0"/>
    <n v="0"/>
    <n v="4.0999999999999996"/>
    <m/>
    <m/>
  </r>
  <r>
    <x v="436"/>
    <s v="JURIDICA"/>
    <x v="23"/>
    <s v="Hallazgo N° 133. Pago de intereses moratorios (A - F - D). Antioquia_x000a_..._x000a_No obstante, el proceso de reparación directa radicado bajo el número 05001333101720070015700, que concluyó con el fallo de segunda instancia en contra del ICBF proferido el 8 de mayo de 2013 y ejecutoriado el día 24 de mayo de 2013, fue pagado por la entidad el día 22 de julio de 2014, siendo el plazo máximo el día 24 de marzo de 2014. Por tanto, los intereses moratorios causados a partir del 25 de marzo de 2014 y hasta el día del pago, esto es, 22 de julio de 2014, cuantificados en un valor de $24.993.731, constituyen un presunto detrimento patrimonial a los recursos de la entidad. _x000a__x000a_De igual forma, el proceso de reparación directa No. 05001333102920070010801, que concluyó con el fallo de segunda instancia en contra del ICBF, proferido el 18 de septiembre de 2013 y ejecutoriado el 7 de octubre de 2013, fue pagado por la entidad el día 19 de septiembre de 2014, siendo el plazo máximo de pago el 7 de agosto de 2014. Razón por la cual los intereses moratorios causados a partir del 8 de agosto de 2014 y hasta el día del pago, esto es, 19 de septiembre de 2014, cuantificados en un valor de $14.528.008, constituyen un presunto detrimento patrimonial a los recursos de la entidad. _x000a__x000a_Hallazgo administrativo con presunta connotación disciplinaria y fiscal._x000a_"/>
    <s v="Lo anterior, debido a deficiencias en la gestión y falta de oportunidad en el proceso de pago de sentencias, generando un daño patrimonial en cuantía de $39.521.739._x000a_"/>
    <s v="Realizar acciones que tiendan a garantizar el adecuado seguimiento a los pagos de Sentencias, Conciliaciones, Laudos arbitrales y a los trámites de acción de repetición."/>
    <s v="2. Solicitar a la Direcciòn de Planeacion realizar las gestiones para garantizar la suficiencia de los recursos para el pago de Sentencias, Laudos Arbitrales y  Conciliaciones."/>
    <s v="Oficio dirigo a la Dirección de Planeación "/>
    <n v="1"/>
    <d v="2015-10-01T00:00:00"/>
    <d v="2015-12-31T00:00:00"/>
    <n v="13"/>
    <m/>
    <n v="0"/>
    <n v="0"/>
    <n v="0"/>
    <n v="13"/>
    <m/>
    <m/>
  </r>
  <r>
    <x v="437"/>
    <s v="JURIDICA"/>
    <x v="23"/>
    <s v="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_x000a_..._x000a_...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
    <s v="Debido a algunas falencias en la planeación para el manejo de recursos en el rubro de sentencias y conciliaciones y en la gestión al exigir a la DIAN la expedición de certificaciones de manera oportuna; "/>
    <s v="Realizar acciones que tiendan a garantizar el adecuado seguimiento a los pagos de Sentencias, Conciliaciones, Laudos arbitrales y a los trámites de acción de repetición."/>
    <s v="1. Ajustar el procedimiento establecido para el pago de Sentencias, Laudos Arbitrales, Conciliaciones y trámites de acción de repetición, centralizando los pagos desde la Sede de la Dirección General. "/>
    <s v="Procedimiento ajustado"/>
    <n v="1"/>
    <d v="2015-06-01T00:00:00"/>
    <d v="2015-06-30T00:00:00"/>
    <n v="4.0999999999999996"/>
    <m/>
    <n v="0"/>
    <n v="0"/>
    <n v="0"/>
    <n v="4.0999999999999996"/>
    <m/>
    <m/>
  </r>
  <r>
    <x v="437"/>
    <s v="JURIDICA"/>
    <x v="23"/>
    <s v="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_x000a_..._x000a_...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
    <s v="Debido a algunas falencias en la planeación para el manejo de recursos en el rubro de sentencias y conciliaciones y en la gestión al exigir a la DIAN la expedición de certificaciones de manera oportuna; "/>
    <s v="Realizar acciones que tiendan a garantizar el adecuado seguimiento a los pagos de Sentencias, Conciliaciones, Laudos arbitrales y a los trámites de acción de repetición."/>
    <s v="2. Solicitar a la Direcciòn de Planeacion realizar las gestiones para garantizar la suficiencia de los recursos para el pago de Sentencias, Laudos Arbitrales y  Conciliaciones."/>
    <s v="Oficio dirigo a la Dirección de Planeación "/>
    <n v="1"/>
    <d v="2015-10-01T00:00:00"/>
    <d v="2015-12-31T00:00:00"/>
    <n v="13"/>
    <m/>
    <n v="0"/>
    <n v="0"/>
    <n v="0"/>
    <n v="13"/>
    <m/>
    <m/>
  </r>
  <r>
    <x v="438"/>
    <s v="JURIDICA"/>
    <x v="23"/>
    <s v="Hallazgo N° 135. Política de Defensa Judicial  (A). Sede Nacional_x000a__x000a_El ICBF da cuenta que durante el 2014 impetró 17 acciones de repetición con el fin de recuperar los $2.273.7 millones que fueron pagados por la entidad en acatamiento de las condenas proferidas en su contra y que se originaron por las acciones presuntamente dolosas o gravemente culposas cometidas por sus funcionarios, quienes actuaban en su nombre y en representación de éste y especialmente por los contratistas con los cuales el ICBF mediante la modalidad de aportes había suscrito contratos y quienes no cancelaron los emolumentos salariales o prestacionales que les correspondían como patronos, sin que hubiese sido advertido por el ICBF, en virtud de lo dispuesto en el artículo 1 de la Ley 80 de 1993 y las consecuencias que se contemplan en el Artículo 2 de esta Ley. _x000a__x000a_Dada la repetitividad de los fallos judiciales en contra del ICBF y que posteriormente dieron lugar a que éste iniciara las correspondientes acciones de repetición, es dable señalar que el ICBF no blinda el devenir de los riesgos contractuales, en acogimiento de lo dicho en el artículo 40 de la Ley 80 de 1993, y en especial lo señalado en el Artículo 19 del Decreto 1716 de 2009, “Funciones del Comité de Conciliación”,por lo que queda expuesta a decisiones judiciales que comprometen el patrimonio público, producto del pago de sumas económicas a que es sometido, en solidaridad procesal y al que en el buen sentir no estaría obligado. _x000a__x000a_Como ejemplo particular de lo anterior es el caso donde el juzgado de PIVIJAY Magdalena condena solidariamente al ICBF al pago de indemnización, intereses y prestaciones sociales entre otras, por despido injusto según relación de siete (7) trabajadores de la ASOCIACION DE PADRES DE FAMILIA Y VECINOS DEL HOGAR INFANTIL DE PIVIJAY, con quien el ICBF tenía suscrito un contrato de aportes, estimando que en conjunto las pretensiones alcanzaban los $523.5 millones, pero que al pretender ser incoadas las respectivas demandas en atención de lo dispuesto en el numeral 7 del Artículo 4 de la Ley 80 de 1993, éstas fueron rechazadas o inadmitidas por los juzgados, lo que hace que los recursos allí involucrados no sean objeto de recuperación. _x000a__x000a_"/>
    <s v="Esta situación demuestra que la entidad carece de un eficiente y efectivo control y seguimiento sobre las obligaciones del contratista, en cabeza de los responsables de adelantar las tareas de supervisión en los contratos que suscribe para el desarrollo de su quehacer misional. _x000a_"/>
    <s v="Expedir Política de Prevencion del daño antijuridico, en la cual se incluyen temas contractuales."/>
    <s v="1. Diseñar documento de política de prevención del daño antijuridico incluyendo temas contractuales."/>
    <s v="Política de prevencion del daño antijuridico del ICBF"/>
    <n v="1"/>
    <d v="2015-09-01T00:00:00"/>
    <d v="2015-09-30T00:00:00"/>
    <n v="4.0999999999999996"/>
    <m/>
    <n v="0"/>
    <n v="0"/>
    <n v="0"/>
    <n v="4.0999999999999996"/>
    <m/>
    <m/>
  </r>
  <r>
    <x v="438"/>
    <s v="JURIDICA"/>
    <x v="23"/>
    <s v="Hallazgo N° 135. Política de Defensa Judicial  (A). Sede Nacional_x000a__x000a_El ICBF da cuenta que durante el 2014 impetró 17 acciones de repetición con el fin de recuperar los $2.273.7 millones que fueron pagados por la entidad en acatamiento de las condenas proferidas en su contra y que se originaron por las acciones presuntamente dolosas o gravemente culposas cometidas por sus funcionarios, quienes actuaban en su nombre y en representación de éste y especialmente por los contratistas con los cuales el ICBF mediante la modalidad de aportes había suscrito contratos y quienes no cancelaron los emolumentos salariales o prestacionales que les correspondían como patronos, sin que hubiese sido advertido por el ICBF, en virtud de lo dispuesto en el artículo 1 de la Ley 80 de 1993 y las consecuencias que se contemplan en el Artículo 2 de esta Ley. _x000a__x000a_Dada la repetitividad de los fallos judiciales en contra del ICBF y que posteriormente dieron lugar a que éste iniciara las correspondientes acciones de repetición, es dable señalar que el ICBF no blinda el devenir de los riesgos contractuales, en acogimiento de lo dicho en el artículo 40 de la Ley 80 de 1993, y en especial lo señalado en el Artículo 19 del Decreto 1716 de 2009, “Funciones del Comité de Conciliación”,por lo que queda expuesta a decisiones judiciales que comprometen el patrimonio público, producto del pago de sumas económicas a que es sometido, en solidaridad procesal y al que en el buen sentir no estaría obligado. _x000a__x000a_Como ejemplo particular de lo anterior es el caso donde el juzgado de PIVIJAY Magdalena condena solidariamente al ICBF al pago de indemnización, intereses y prestaciones sociales entre otras, por despido injusto según relación de siete (7) trabajadores de la ASOCIACION DE PADRES DE FAMILIA Y VECINOS DEL HOGAR INFANTIL DE PIVIJAY, con quien el ICBF tenía suscrito un contrato de aportes, estimando que en conjunto las pretensiones alcanzaban los $523.5 millones, pero que al pretender ser incoadas las respectivas demandas en atención de lo dispuesto en el numeral 7 del Artículo 4 de la Ley 80 de 1993, éstas fueron rechazadas o inadmitidas por los juzgados, lo que hace que los recursos allí involucrados no sean objeto de recuperación. _x000a__x000a_"/>
    <s v="Esta situación demuestra que la entidad carece de un eficiente y efectivo control y seguimiento sobre las obligaciones del contratista, en cabeza de los responsables de adelantar las tareas de supervisión en los contratos que suscribe para el desarrollo de su quehacer misional. _x000a_"/>
    <s v="Expedir Política de Prevencion del daño antijuridico, en la cual se incluyen temas contractuales."/>
    <s v="2. Realizar seguimiento al proceso Judicial en el caso de PIVIJAY."/>
    <s v="Informe"/>
    <n v="1"/>
    <d v="2015-11-01T00:00:00"/>
    <d v="2015-12-31T00:00:00"/>
    <n v="8.6"/>
    <m/>
    <n v="0"/>
    <n v="0"/>
    <n v="0"/>
    <n v="8.6"/>
    <m/>
    <m/>
  </r>
  <r>
    <x v="439"/>
    <s v="JURIDICA"/>
    <x v="23"/>
    <s v="Hallazgo N° 140. Proceso concursal (A). Casanare_x000a__x000a_Memorando 11300 del 15 de junio de 2006, emitido por la Oficina Jurídica del ICBF, en el cual determina el procedimiento a seguir en procesos de jurisdicción coactiva, cuando los demandados entran en procesos concursales, de reestructuración de pasivos o liquidación voluntaria._x000a__x000a_En el trámite del Proceso de Jurisdicción Coactiva N°001 de 2010, se observa que mediante Auto sin número se suspendió dicho proceso, debido a que la empresa investigada entró en liquidación y el promotor designado por la Superintendencia de Sociedades, informó que se graduó el crédito a favor del ICBF. _x000a__x000a_Se determinó que durante las vigencias 2010 a 2014, el ICBF no designó un abogado de la Sede Nacional para que hiciera seguimiento al proceso de liquidación que se tramita en la Superintendencia de Sociedades, incumpliendo lo establecido en el memorando 11300 del 15 de junio de 2006, emitido por la Oficina Jurídica del ICBF, el cual expresa: “…(iii) Remitirá copia del expediente al Grupo Jurídico de la Regional o Agencia, o a la Oficina Jurídica de la Sede Nacional, si el proceso debe adelantarse en Bogotá y el crédito se originó en una Regional diferente a Bogotá y Cundinamarca, para que se designe apoderado…”._x000a__x000a_Según oficio radicado 2013-01-180831 del 22 de mayo de 2013, la Superintendencia de Sociedades, informó al ICBF que podían consultar por la página web el estado del proceso, pero que esta herramienta no sustituye el deber legal de las partes que intervienen en los procesos de consultar personalmente los expedientes de su interés._x000a__x000a_En respuesta dada por la Entidad, argumentan que a fin de subsanar esta observación, el 17 de abril de 2015, el ICBF elabora poder designando a un abogado de la Sede Central para que realice seguimiento al proceso en la Superintendencia de Sociedades. _x000a__x000a_"/>
    <s v="La falta de control y seguimiento oportuno por parte de la Oficina Jurídica al cumplimiento de la normatividad establecida al interior del ICBF, conllevó a que el proceso concursal, estuviera muchos años sin apoderado de la Sede Central, incumpliendo lo establecido en el memorando 11300 de junio de 2006 y poniendo en riesgo la oportunidad de las actuaciones dentro de dicho proceso. "/>
    <s v="Continuar realizando seguimiento a los procesos concursales a través de un abogado de la Oficina Asesora Jurídica."/>
    <s v="Realizar seguimiento a los Procesos concursales en la Superintendencia de Sociedades."/>
    <s v="Informes  trimestrales"/>
    <n v="3"/>
    <d v="2016-01-20T00:00:00"/>
    <d v="2016-07-31T00:00:00"/>
    <n v="27.6"/>
    <m/>
    <n v="0"/>
    <n v="0"/>
    <n v="0"/>
    <n v="27.6"/>
    <m/>
    <m/>
  </r>
  <r>
    <x v="440"/>
    <s v="JURIDICA"/>
    <x v="23"/>
    <s v="Hallazgo N° 141. Procesos laborales en contra del municipio de Caloto y otras entidades por aportes patronales (A – D – C. Secc. Judicatura). Cauca_x000a__x000a_Artículo 56 de la Resolución 384 de 2008, Artículo 317  del Código General del Proceso, Manual de Funciones del ICBF, Resolución No. 8484 de 2013 Manual Específico de Funciones y Competencias Laborales, Artículo 34 Numeral 2 de la Ley 734 de 2002 Código Único Disciplinario._x000a__x000a_Mediante Resolución No. 0050 del 29 de abril de 2003, el ICBF constituyó en mora del aporte parafiscal al Municipio de Caloto por $28.9 millones; en Proceso Ejecutivo 2003-00126 del 25 de noviembre de 2003 se libra Mandamiento de Pago, notificado el 9 de diciembre del mismo año. De acuerdo a la liquidación que hace el Juzgado de la deuda, a junio de 2010, la cuantía de la misma ascendió a $68.3 millones. No obstante, el 11 de noviembre de 2014, el Juzgado Promiscuo del Circuito de Caloto DECRETA el desistimiento tácito en el proceso por inactividad del ejecutante, dando por terminado el Proceso Ejecutivo Laboral._x000a__x000a_Otra de las situaciones evidenciadas por el equipo auditor respecto de los ejecutivos laborales relacionados en el cuadro siguiente, se encuentran sin actividad procesal por parte del ICBF, es decir, la Entidad no ha adelantado acciones que permitan dar celeridad e impulso al proceso, para evitar que se ordene, por parte del juzgado, su archivo por desistimiento tácito y/o perención. _x000a__x000a_CUADRO 134 Estado Demandas Laborales_x000a_"/>
    <s v="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
    <s v="Realizar acciones de seguimiento a los procesos Jurídico laborales."/>
    <s v="1. Realizar seguimiento a los procesos jurídico laborales de las Regionales. "/>
    <s v="Informes trimestrales de seguimiento"/>
    <n v="3"/>
    <d v="2016-01-20T00:00:00"/>
    <d v="2016-07-31T00:00:00"/>
    <n v="27.6"/>
    <m/>
    <n v="0"/>
    <n v="0"/>
    <n v="0"/>
    <n v="27.6"/>
    <m/>
    <m/>
  </r>
  <r>
    <x v="440"/>
    <s v="JURIDICA"/>
    <x v="23"/>
    <s v="Hallazgo N° 141. Procesos laborales en contra del municipio de Caloto y otras entidades por aportes patronales (A – D – C. Secc. Judicatura). Cauca_x000a__x000a_Artículo 56 de la Resolución 384 de 2008, Artículo 317  del Código General del Proceso, Manual de Funciones del ICBF, Resolución No. 8484 de 2013 Manual Específico de Funciones y Competencias Laborales, Artículo 34 Numeral 2 de la Ley 734 de 2002 Código Único Disciplinario._x000a__x000a_Mediante Resolución No. 0050 del 29 de abril de 2003, el ICBF constituyó en mora del aporte parafiscal al Municipio de Caloto por $28.9 millones; en Proceso Ejecutivo 2003-00126 del 25 de noviembre de 2003 se libra Mandamiento de Pago, notificado el 9 de diciembre del mismo año. De acuerdo a la liquidación que hace el Juzgado de la deuda, a junio de 2010, la cuantía de la misma ascendió a $68.3 millones. No obstante, el 11 de noviembre de 2014, el Juzgado Promiscuo del Circuito de Caloto DECRETA el desistimiento tácito en el proceso por inactividad del ejecutante, dando por terminado el Proceso Ejecutivo Laboral._x000a__x000a_Otra de las situaciones evidenciadas por el equipo auditor respecto de los ejecutivos laborales relacionados en el cuadro siguiente, se encuentran sin actividad procesal por parte del ICBF, es decir, la Entidad no ha adelantado acciones que permitan dar celeridad e impulso al proceso, para evitar que se ordene, por parte del juzgado, su archivo por desistimiento tácito y/o perención. _x000a__x000a_CUADRO 134 Estado Demandas Laborales_x000a_"/>
    <s v="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
    <s v="Realizar acciones de seguimiento a los procesos Jurídico laborales."/>
    <s v="2. Expedir directriz a las regionales en el tema de procesos Jurídico laborales"/>
    <s v="Memorando dirigido a las Regionales"/>
    <n v="1"/>
    <d v="2015-11-01T00:00:00"/>
    <d v="2015-11-30T00:00:00"/>
    <n v="4.0999999999999996"/>
    <m/>
    <n v="0"/>
    <n v="0"/>
    <n v="0"/>
    <n v="4.0999999999999996"/>
    <m/>
    <m/>
  </r>
  <r>
    <x v="441"/>
    <s v="JURIDICA"/>
    <x v="23"/>
    <s v="Hallazgo N° 142. Actividad de apoderados (A - C. Secc. Judicatura). Guajira_x000a__x000a_Para la vigencia 2014, el ICBF no contaba con una regulación propia para la Actividad Representación Judicial del Instituto en materia de embargos, por lo cual se remitía a lo establecido en la Jurisprudencia de la Corte Constitucional: Sentencias C-354 de 1997, T 0-42 de 2012, T 025 de 1995, C-546 de 1992, C192 de 2005 y C 1154 de 2008; Circular CI08-26DJN del Ministerio del Interior y Justicia, Circular No 22 de Abril de 2010 de la PGN, Lineamientos de Defensa Jurídica para los Recursos del SGP, del Ministerio del Interior y Justicia, Circulares externas No 019 y 032 de 2012 emitidas por la Superintendencia Financiera de Colombia y las Circulares del 13 y 17 de julio de Julio de 2012._x000a__x000a_Las normas precitadas indican la obligatoriedad de estar atentos a las órdenes de embargo que sean emitidas por las autoridades judiciales, de esclarecer de manera inmediata a la autoridad jurisdiccional y a la entidad financiera sobre la clase de recursos sobre los cuales recae la medida, así como solicitar de manera inmediata el desembargo de esos recursos. _x000a__x000a_Por su parte el artículo 37 de la Ley 1592 de 2012, estableció que “el servidor público que reciba una orden de embargo sobre los recursos incorporados en el Presupuesto General de la Nación, incluidas las transferencias que hace la Nación a las entidades territoriales, está obligado a efectuar los trámites correspondientes para solicitar su desembargo. Para este efecto, solicitará a la Dirección General del Presupuesto Público Nacional del Ministerio de Hacienda y Crédito Público la constancia sobre la naturaleza de estos recursos. La solicitud debe indicar el tipo de proceso, las partes involucradas, el despacho judicial que profirió las medidas cautelares y el origen de los recursos que fueron embargados. Dicha constancia de inembargabilidad se refiere a recursos y no a cuentas bancarias, y le corresponde al servidor público solicitante, en los casos en que la autoridad judicial lo requiera, tramitar, ante la entidad responsable del giro de los recursos objeto de medida cautelar, la correspondiente certificación sobre cuentas bancarias”._x000a__x000a_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_x000a__x000a_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_x000a__x000a_La Entidada 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_x000a__x000a_Una vez comunicada la observación al ICBF, indica refriéndose a los desembargos:“En los 14 restantes al finalizar el año comenzaron a presentarse los incidentes de desembargo que no fueron aceptados, para el mes de septiembre de 2.013 quien llevaba la representación judicial de los mismos fue declarado insubsistente por reorganización de la entidad y se otorgó poder a otro abogado quien presento recursos de apelación en contra de los autos que negaron los incidentes de desembargo, dichos recursos fueron admitidos pero se declararon desiertos por no aportar las expensas necesarias para las copias y correspondiente envió al tribunal. En el mes de enero de 2.014 se comienza a trabajar conjuntamente con la oficina de tesorería del nivel nacional para lograr que el Ministerio de hacienda y Crédito Público nos expidiera las certificaciones de inembargabilidad de las cuentas del INSTITUTO COLOMBIANO DE BIENESTAR FAMILIAR labor que hicieron inmediatamente viendo la importancia que dicho documento representaba”._x000a__x000a_Además el ICBF argumento:“…desde el mismo momento en que la medida fue ratificada por el señor juez a los gerentes de los bancos, teniendo claro conocimiento de que dichas cuentas eran inembargables, se desplego toda la actuación judicial tendiente al desembargo de las cuentas y para el mes de junio del mismo año se comunicó a la Procuraduría general de la Nación lo que estaba sucediendo, a la Contraloría general de la Republica, quienes efectuaron durante el transcurso del año Auditorias de tipo virtual y las evidencias de los correos electrónicos de las contestaciones hechas a la contraloría del nivel nacional se envió copia a la oficina de control interno disciplinario del ICBF, además del tal situación se comunicó a la Agencia nacional del Derecho y al Consejo Superior de la Judicatura”.  "/>
    <s v="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_x000a_"/>
    <s v="Realizar acciones de seguimiento a las cuentas embargadas."/>
    <s v="1. Realizar seguimiento a las cuentas embargadas del ICBF."/>
    <s v="Informes de seguimiento - Trimestral"/>
    <n v="3"/>
    <d v="2016-01-20T00:00:00"/>
    <d v="2016-07-31T00:00:00"/>
    <n v="27.6"/>
    <m/>
    <n v="0"/>
    <n v="0"/>
    <n v="0"/>
    <n v="27.6"/>
    <m/>
    <m/>
  </r>
  <r>
    <x v="441"/>
    <s v="JURIDICA"/>
    <x v="23"/>
    <s v="Hallazgo N° 142. Actividad de apoderados (A - C. Secc. Judicatura). Guajira_x000a__x000a_Para la vigencia 2014, el ICBF no contaba con una regulación propia para la Actividad Representación Judicial del Instituto en materia de embargos, por lo cual se remitía a lo establecido en la Jurisprudencia de la Corte Constitucional: Sentencias C-354 de 1997, T 0-42 de 2012, T 025 de 1995, C-546 de 1992, C192 de 2005 y C 1154 de 2008; Circular CI08-26DJN del Ministerio del Interior y Justicia, Circular No 22 de Abril de 2010 de la PGN, Lineamientos de Defensa Jurídica para los Recursos del SGP, del Ministerio del Interior y Justicia, Circulares externas No 019 y 032 de 2012 emitidas por la Superintendencia Financiera de Colombia y las Circulares del 13 y 17 de julio de Julio de 2012._x000a__x000a_Las normas precitadas indican la obligatoriedad de estar atentos a las órdenes de embargo que sean emitidas por las autoridades judiciales, de esclarecer de manera inmediata a la autoridad jurisdiccional y a la entidad financiera sobre la clase de recursos sobre los cuales recae la medida, así como solicitar de manera inmediata el desembargo de esos recursos. _x000a__x000a_Por su parte el artículo 37 de la Ley 1592 de 2012, estableció que “el servidor público que reciba una orden de embargo sobre los recursos incorporados en el Presupuesto General de la Nación, incluidas las transferencias que hace la Nación a las entidades territoriales, está obligado a efectuar los trámites correspondientes para solicitar su desembargo. Para este efecto, solicitará a la Dirección General del Presupuesto Público Nacional del Ministerio de Hacienda y Crédito Público la constancia sobre la naturaleza de estos recursos. La solicitud debe indicar el tipo de proceso, las partes involucradas, el despacho judicial que profirió las medidas cautelares y el origen de los recursos que fueron embargados. Dicha constancia de inembargabilidad se refiere a recursos y no a cuentas bancarias, y le corresponde al servidor público solicitante, en los casos en que la autoridad judicial lo requiera, tramitar, ante la entidad responsable del giro de los recursos objeto de medida cautelar, la correspondiente certificación sobre cuentas bancarias”._x000a__x000a_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_x000a__x000a_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_x000a__x000a_La Entidada 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_x000a__x000a_Una vez comunicada la observación al ICBF, indica refriéndose a los desembargos:“En los 14 restantes al finalizar el año comenzaron a presentarse los incidentes de desembargo que no fueron aceptados, para el mes de septiembre de 2.013 quien llevaba la representación judicial de los mismos fue declarado insubsistente por reorganización de la entidad y se otorgó poder a otro abogado quien presento recursos de apelación en contra de los autos que negaron los incidentes de desembargo, dichos recursos fueron admitidos pero se declararon desiertos por no aportar las expensas necesarias para las copias y correspondiente envió al tribunal. En el mes de enero de 2.014 se comienza a trabajar conjuntamente con la oficina de tesorería del nivel nacional para lograr que el Ministerio de hacienda y Crédito Público nos expidiera las certificaciones de inembargabilidad de las cuentas del INSTITUTO COLOMBIANO DE BIENESTAR FAMILIAR labor que hicieron inmediatamente viendo la importancia que dicho documento representaba”._x000a__x000a_Además el ICBF argumento:“…desde el mismo momento en que la medida fue ratificada por el señor juez a los gerentes de los bancos, teniendo claro conocimiento de que dichas cuentas eran inembargables, se desplego toda la actuación judicial tendiente al desembargo de las cuentas y para el mes de junio del mismo año se comunicó a la Procuraduría general de la Nación lo que estaba sucediendo, a la Contraloría general de la Republica, quienes efectuaron durante el transcurso del año Auditorias de tipo virtual y las evidencias de los correos electrónicos de las contestaciones hechas a la contraloría del nivel nacional se envió copia a la oficina de control interno disciplinario del ICBF, además del tal situación se comunicó a la Agencia nacional del Derecho y al Consejo Superior de la Judicatura”.  "/>
    <s v="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_x000a_"/>
    <s v="Realizar acciones de seguimiento a las cuentas embargadas."/>
    <s v="2. Expedir directriz sobre inembargabilidad de recursos del ICBF."/>
    <s v="Memorando dirigido a las Regionales"/>
    <n v="1"/>
    <d v="2015-05-01T00:00:00"/>
    <d v="2015-05-31T00:00:00"/>
    <n v="4.3"/>
    <m/>
    <n v="0"/>
    <n v="0"/>
    <n v="0"/>
    <n v="4.3"/>
    <m/>
    <m/>
  </r>
  <r>
    <x v="442"/>
    <s v="JURIDICA"/>
    <x v="23"/>
    <s v="Hallazgo N° 144. Saneamiento de Cartera (A). Nariño_x000a__x000a_El Artículo 817 del Estatuto Tributario prevé lo siguiente:&quot;La acción de cobro de las obligaciones fiscales, prescribe en el término de cinco (5) años…”._x000a__x000a_El artículo 818 del Estatuto Tributario señala que “el término de la prescripción de la acción de cobro se interrumpe por la notificación del mandamiento de pago, por el otorgamiento de facilidades para el pago, por la admisión de la solicitud del concordato y por la declaratoria oficial de liquidación forzosa administrativa. Interrumpida la prescripción en la forma aquí prevista, el término empezara a correr de nuevo desde el día siguiente a la notificación del mandamiento de pago, desde la terminación del concordato o desde la terminación de la liquidación forzosa administrativa”._x000a__x000a_En los procesos objeto de análisis se observa que la Dirección Regional suministra los datos dentro de la ficha para el saneamiento de cartera, a fin de que la Oficina Asesora Jurídica dé el visto bueno para declarar la prescripción, sin embargo la información no se suministra correctamente por parte de la Dirección Regional lo que genera retrasos en la gestión administrativa, como quiera que se siguen adelantado gestiones para el recaudo del dinero cuando la obligación ya está prescrita. _x000a__x000a_La norma es clara al establecer el termino de prescripción de las obligaciones, por lo tanto es deber de los empleados públicos actuar con diligencia en el trámite de los procesos. _x000a__x000a__x000a_"/>
    <s v="Hay inobservancia de las normas que regulan el cobro coactivo, lo cual atenta contra los postulados de eficiencia y eficacia de la gestión fiscal, y genera retrasos en los procesos que tienen obligaciones vigentes."/>
    <s v="Recordar a los Funcionarios Ejecutores y Coordinadores Jurídicos los términos establecidos por Ley para el saneamiento de los procesos de cobro coactivo."/>
    <s v="Remitir memorando a los Funcionarios Ejecutores y Coordinadores Jurídicos recordandoles los términos establecidos por Ley para el saneamiento de los procesos de cobro coactivo, para que cada Regional proceda a revisar las actuaciones adelantadas y así determine la viabilidad de un saneamiento de cartera teniendo en cuenta su autonomia para ejercer el castigo de la misma."/>
    <s v="Memorando dirigido a las Regionales"/>
    <n v="1"/>
    <d v="2015-11-01T00:00:00"/>
    <d v="2015-11-30T00:00:00"/>
    <n v="4.0999999999999996"/>
    <m/>
    <n v="0"/>
    <n v="0"/>
    <n v="0"/>
    <n v="4.0999999999999996"/>
    <m/>
    <m/>
  </r>
  <r>
    <x v="442"/>
    <s v="JURIDICA"/>
    <x v="23"/>
    <s v="Hallazgo N° 144. Saneamiento de Cartera (A). Nariño_x000a__x000a_El Artículo 817 del Estatuto Tributario prevé lo siguiente:&quot;La acción de cobro de las obligaciones fiscales, prescribe en el término de cinco (5) años…”._x000a__x000a_El artículo 818 del Estatuto Tributario señala que “el término de la prescripción de la acción de cobro se interrumpe por la notificación del mandamiento de pago, por el otorgamiento de facilidades para el pago, por la admisión de la solicitud del concordato y por la declaratoria oficial de liquidación forzosa administrativa. Interrumpida la prescripción en la forma aquí prevista, el término empezara a correr de nuevo desde el día siguiente a la notificación del mandamiento de pago, desde la terminación del concordato o desde la terminación de la liquidación forzosa administrativa”._x000a__x000a_En los procesos objeto de análisis se observa que la Dirección Regional suministra los datos dentro de la ficha para el saneamiento de cartera, a fin de que la Oficina Asesora Jurídica dé el visto bueno para declarar la prescripción, sin embargo la información no se suministra correctamente por parte de la Dirección Regional lo que genera retrasos en la gestión administrativa, como quiera que se siguen adelantado gestiones para el recaudo del dinero cuando la obligación ya está prescrita. _x000a__x000a_La norma es clara al establecer el termino de prescripción de las obligaciones, por lo tanto es deber de los empleados públicos actuar con diligencia en el trámite de los procesos. _x000a__x000a__x000a_"/>
    <s v="Hay inobservancia de las normas que regulan el cobro coactivo, lo cual atenta contra los postulados de eficiencia y eficacia de la gestión fiscal, y genera retrasos en los procesos que tienen obligaciones vigentes."/>
    <s v="Recordar a los Funcionarios Ejecutores y Coordinadores Jurídicos los términos establecidos por Ley para el saneamiento de los procesos de cobro coactivo."/>
    <s v="Realizar visita de apoyo a la Regional Nariño para asesorar en el tema de cobro coactivo. "/>
    <s v="Visita Regional Nariño"/>
    <n v="1"/>
    <d v="2015-06-01T00:00:00"/>
    <d v="2015-06-30T00:00:00"/>
    <n v="4.0999999999999996"/>
    <m/>
    <n v="0"/>
    <n v="0"/>
    <n v="0"/>
    <n v="4.0999999999999996"/>
    <m/>
    <m/>
  </r>
  <r>
    <x v="443"/>
    <s v="JURIDICA"/>
    <x v="23"/>
    <s v="Hallazgo N° 145. Conciliación judicial y extrajudicial (A). Guajira, Nariño y Tolima _x000a__x000a_• Guajira. Conciliación_x000a__x000a_La Resolución 5722 del 6 de septiembre de 2012, que reestructura el Comité de Defensa Judicial y de Conciliación de la Dirección General del ICBF y establece su regulación y funcionamiento, en su artículo 5º establece que el comité establecerá la procedencia de la conciliación en cada caso y señalará la posición institucional que fije los parámetros dentro de los cuales el representante legal o el apoderado actuarán en las audiencias de conciliación. Por su parte el artículo 7º, establece que “el Comité de Conciliación se reunirá no menos de dos veces al mes, y cuando las circunstancias lo exijan. En todos los casos las decisiones se adoptarán por mayoría simple”._x000a__x000a_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_x000a__x000a_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_x000a__x000a_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_x000a__x000a_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_x000a__x000a_• Guajira. Comité de conciliación_x000a__x000a_…_x000a__x000a_Se detectó que en la vigencia 2014, se cancelaron un total de 17 procesos por un monto de $1.235.5 millones, originados en acciones ordinarias laborales, en las cuales el instituto respondió solidariamente, toda vez que un operador incumplió con las obligaciones laborales que tenía con el personal que prestaba el servicio en el marco de los contratos 157 y 158 del 24 de marzo de 2009, situación que no fue detectada en el proceso de supervisión y tampoco plasmada en las actas de liquidación de contratos en las cuales se indica en la consideración primera numeral 12 que “por parte del contratista NO quedaron obligaciones pendientes para ejecutar, en concordancia con la constancia expedida por el supervisor en el numeral 1 de las consideraciones”._x000a__x000a_Adicional a esto, en vigencia anteriores han sido canceladas condenas originadas en incumplimientos del ICBF, de los operadores o en fallas en la prestación de los servicios. A pesar de lo anterior durante la vigencia 2014, y a la fecha de esta auditoría, no se ha evaluado en comité de conciliación de la Regional Guajira._x000a__x000a_La entidad argumento en su respuesta que: Sólo hasta este año (para el 21 de mayo), tiene prevista la remisión de documentación para efectos Comité de Defensa Judicial y Conciliación fije posición motivada de iniciar o no la acción de repetición o en su defecto iniciar una acción ejecutiva en contra de la contratista."/>
    <m/>
    <s v="Establecer acciones tendientes a mejorar los tiempos para el adecuado análisis de las fichas presentados en los casos sometidos al Comité de Defensa Judicial y Conciliación."/>
    <s v="1. Remitir Circular a los grupos juridicos Regionales recordando el deber de enviar a tiempo las fichas de análisis y sus respectivos soportes para someter el caso al Comité de Defensa Judicial y Conciliación."/>
    <s v="Comunicación dirigida a las Grupos Jurídicos Regionales "/>
    <n v="1"/>
    <d v="2015-10-01T00:00:00"/>
    <d v="2015-11-30T00:00:00"/>
    <n v="8.6"/>
    <m/>
    <n v="0"/>
    <n v="0"/>
    <n v="0"/>
    <n v="8.6"/>
    <m/>
    <m/>
  </r>
  <r>
    <x v="443"/>
    <s v="JURIDICA"/>
    <x v="23"/>
    <s v="Hallazgo N° 145. Conciliación judicial y extrajudicial (A). Guajira, Nariño y Tolima _x000a__x000a_• Guajira. Conciliación_x000a__x000a_La Resolución 5722 del 6 de septiembre de 2012, que reestructura el Comité de Defensa Judicial y de Conciliación de la Dirección General del ICBF y establece su regulación y funcionamiento, en su artículo 5º establece que el comité establecerá la procedencia de la conciliación en cada caso y señalará la posición institucional que fije los parámetros dentro de los cuales el representante legal o el apoderado actuarán en las audiencias de conciliación. Por su parte el artículo 7º, establece que “el Comité de Conciliación se reunirá no menos de dos veces al mes, y cuando las circunstancias lo exijan. En todos los casos las decisiones se adoptarán por mayoría simple”._x000a__x000a_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_x000a__x000a_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_x000a__x000a_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_x000a__x000a_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_x000a__x000a_• Guajira. Comité de conciliación_x000a__x000a_…_x000a__x000a_Se detectó que en la vigencia 2014, se cancelaron un total de 17 procesos por un monto de $1.235.5 millones, originados en acciones ordinarias laborales, en las cuales el instituto respondió solidariamente, toda vez que un operador incumplió con las obligaciones laborales que tenía con el personal que prestaba el servicio en el marco de los contratos 157 y 158 del 24 de marzo de 2009, situación que no fue detectada en el proceso de supervisión y tampoco plasmada en las actas de liquidación de contratos en las cuales se indica en la consideración primera numeral 12 que “por parte del contratista NO quedaron obligaciones pendientes para ejecutar, en concordancia con la constancia expedida por el supervisor en el numeral 1 de las consideraciones”._x000a__x000a_Adicional a esto, en vigencia anteriores han sido canceladas condenas originadas en incumplimientos del ICBF, de los operadores o en fallas en la prestación de los servicios. A pesar de lo anterior durante la vigencia 2014, y a la fecha de esta auditoría, no se ha evaluado en comité de conciliación de la Regional Guajira._x000a__x000a_La entidad argumento en su respuesta que: Sólo hasta este año (para el 21 de mayo), tiene prevista la remisión de documentación para efectos Comité de Defensa Judicial y Conciliación fije posición motivada de iniciar o no la acción de repetición o en su defecto iniciar una acción ejecutiva en contra de la contratista."/>
    <m/>
    <s v="Establecer acciones tendientes a mejorar los tiempos para el adecuado análisis de las fichas presentados en los casos sometidos al Comité de Defensa Judicial y Conciliación."/>
    <s v="2. Establecer un procedimiento para las actividades del Comité de Defensa Judicial y Conciliaciones"/>
    <s v="Procedimiento estabecido"/>
    <n v="1"/>
    <d v="2015-10-01T00:00:00"/>
    <d v="2015-11-30T00:00:00"/>
    <n v="8.6"/>
    <m/>
    <n v="0"/>
    <n v="0"/>
    <n v="0"/>
    <n v="8.6"/>
    <m/>
    <m/>
  </r>
  <r>
    <x v="443"/>
    <s v="JURIDICA"/>
    <x v="23"/>
    <s v="Hallazgo N° 145. Conciliación judicial y extrajudicial (A). Guajira, Nariño y Tolima _x000a__x000a_• Nariño. Conciliación extrajudicial_x000a__x000a_…_x000a_El Artículo 16 del Decreto 1716 de 2009 establece:_x000a__x000a_“Comité de Conciliación. El Comité de Conciliación es una instancia administrativa que actúa como sede de estudio, análisis y formulación de políticas sobre prevención del daño antijurídico y defensa de los intereses de la entidad. _x000a__x000a_Igualmente decidirá, en cada caso específico, sobre la procedencia de la conciliación o cualquier otro medio alternativo de solución de conflictos, con sujeción estricta a las normas jurídicas sustantivas, procedimentales y de control vigentes, evitando lesionar el patrimonio público. La decisión de conciliar tomada en los términos anteriores, por sí sola, no dará lugar a investigaciones disciplinarias, ni fiscales, ni al ejercicio de acciones de repetición contra los miembros del Comité...“._x000a__x000a_En aplicación de esta disposición la Dirección Regional presenta para estudio, el asunto en el que un menor resultó lesionado como resultado de la mordedura de un perro en un hogar comunitario, con el fin que el Comité de Conciliación verifique la procedencia de la conciliación. _x000a__x000a_Se considera sobre el particular que la Oficina Jurídica, no analiza a profundidad el caso sometido a conciliación, no se recaudan pruebas que contribuyan a las defensa del ICBF, no se analizan las causales eximentes de responsabilidad. En la ficha se hace referencia al material probatorio allegado por los convocantes pero no se hace análisis del informe del supervisor, o de la madre comunitaria sobre los hechos debatidos. _x000a__x000a_En la ficha se limitan a indicar que la cuantía es bastante elevada, pero no hay análisis de que tan razonada esta._x000a__x000a_Con respecto a la acción de repetición, el Comité de Defensa Judicial y Conciliación, recomendó adelantar esta acción en contra de la ASOCIACION DE PADRES DE FAMILIA LAS DELICIAS, al considerar que se configura la culpa grave en el actuar de la madre comunitaria, pero no se incluye dentro de la recomendación la procedencia de la acción de repetición en contra del supervisor encargado de vigilar el cumplimiento del contrato._x000a__x000a_Si bien el Comité de Conciliación y Defensa Judicial del ICBF oportunamente recomendó iniciar acción de repetición en cumplimiento de la Ley 678 de 2001, no se hizo el análisis a profundidad de todas aquellas personas que con su actuar dieron lugar al pago del reconocimiento indemnizatorio ocasionando menoscabo a la entidad al impedir el recaudo del dinero pagado."/>
    <s v="Las anteriores situaciones denotan el incumplimiento de los funcionarios de la entidad de las disposiciones que regulan la materia, poniendo en riesgo el inicio de futuras acciones judiciales en contra de quienes dieron lugar a que la entidad haya tenido efectuar un pago, y de igual forma en lo que respecta al operador que dio lugar al pago podría incluso seguir contratando con el ICBF, si no se despliegan de manera oportuna las acciones correspondientes."/>
    <s v="Establecer acciones tendientes a mejorar los análisis realizados para los casos de Acciones de Repetición. "/>
    <s v="1. Remitir lineamiento a los grupos Juridicos Regionales recordando el deber de analizar la responsabilidad a título de culpa o dolo de los supervisores contractuales, en los casos de acciones de Repetición. "/>
    <s v="Oficio dirigido a los Grupos Jurídicos Regionales"/>
    <n v="1"/>
    <d v="2015-10-01T00:00:00"/>
    <d v="2015-11-30T00:00:00"/>
    <n v="8.6"/>
    <m/>
    <n v="0"/>
    <n v="0"/>
    <n v="0"/>
    <n v="8.6"/>
    <m/>
    <m/>
  </r>
  <r>
    <x v="444"/>
    <s v="JURIDICA Y_x000a_FINANCIERA"/>
    <x v="23"/>
    <s v="Hallazgo N° 166. Conciliación de Cartera y Castigo de Cartera entre Jurídica Vs Contabilidad (A). Sede Nacional_x000a__x000a_Del análisis de la información suministrada por el Grupo de Contabilidad mediante oficio con radicado No.I-2015-022733-0101 y la Oficina Asesora Jurídica mediante oficio con radicado No.I-2015-022350-0101 del 26 de marzo de 2015 del ICBF, se evidenció que en el saldo de cartera castigada a diciembre 31 de 2014 existe diferencia del valor reportado en el capital, por cada área conforme se refleja a continuación: _x000a_..._x000a__x000a_Las anteriores situaciones causan subestimación en la cuenta Deudores-14 por $4.632,72 millones y en el Patrimonio-32 en el mismo valor; así mismo, refleja una sobreestimación en Deudores-14 por $2.904,46 millones y en el Patrimonio-32 por la misma cuantía; 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_x000a__x000a_• Sede Nacional _x000a__x000a_Del análisis de la información suministrada por el Grupo de Contabilidad mediante oficio con radicado No.I-2015-022733-0101 y la Oficina Asesora Jurídica mediante oficio con radicado No.I-2015-022350-0101 del 26 de marzo de 2015 del ICBF, se evidenció que en el saldo de cartera castigada a diciembre 31 de 2014 existen diferencias del valor reportado en el capital por cada área en las siguientes regionales, como se refleja a continuación: _x000a__x000a_CUADRO N 152_x000a__x000a_Del cuadro anterior, se observa que la Oficina Jurídica reportó valores por $765,32 millones, mientras que el área de Contabilidad no reporta cifra alguna, diferencia equivalente al 0.5% del total de la Cuenta; lo que implica una sobreestimación en las cuenta de Deudores-14 por $765.32 millones y Patrimonio-32 por el mismo valor. Lo que implica inobservancia a los principios contables de Revelación amplia y suficiente. Además falta de control, seguimiento y debilidades de articulación y conciliación inter-áreas, de manera oportuna y total._x000a__x000a_...._x000a__x000a_Diferencias que se evidencian en el los siguientes cuadros:_x000a__x000a_CUADRO 155 Y CUADRO 156_x000a__x000a_Las anteriores situaciones causan sobrestimación en la cuenta Deudores-14 por $37.622,03 millones y en el Patrimonio-32 en el mismo valor; así mismo, refleja una subestimación en Deudores-14 por $5.963,46 millones y en el Patrimonio-32 por la misma cuantía; 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
    <s v="CUADRO N 150_x000a__x000a_Del cuadro anterior, se evidenció que la información allegada por el área contable difiere de la reportada por la Oficina Jurídica. Situación que refleja valores castigados superiores en contabilidad._x000a__x000a_CUADRO 151_x000a__x000a_De igual manera, como se observa en el cuadro anterior, la Oficina Jurídica reporta castigos de cartera para cuatro regionales que contabilidad no refleja._x000a__x000a_Lo anterior refleja que la información allegada por el área contable difiere de la reportada por la Oficina Jurídica respecto de la cartera del ICBF, por cuanto refleja valores superiores en contabilidad por $37.622,03 millones y de igual manera la Oficina Jurídica reporta cartera para nueve regionales que contabilidad no registra por $5.963,46 millones._x000a__x000a_• Sede Nacional _x000a__x000a_De la información suministrada por el Área Financiera mediante oficio con radicado No.I-2015-022080-0101 del 25 de marzo de 2015 y la Oficina Asesora Jurídica mediante oficio con radicado No.I-2015-022350-0101 del 26 de marzo de 2015 del ICBF se evidenció que existen diferencias partiendo del saldo contable por $65.467,16 millones a diciembre 31 de 2014 (saldo inicial+débitos-créditos) así:_x000a__x000a_CUADRO N 153 _x000a__x000a_Y del saldo de cartera de aportes parafiscales desagregada por trimestres para la vigencia 2014, reportado por la Oficina Jurídica así:_x000a__x000a_CUADRO 154"/>
    <s v="Realizar acciones en coordinación con la Dirección Financiera para proceder a la debida conciliación contable de los Procesos Coactivos y de la cartera castigada. "/>
    <s v="1. Preparar memorando dirigido a las Direcciones Regionales solicitando remitir certificación mensual de información de procesos judiciales, Concursales y Coactivos debidamente  conciliados entre el Grupo Financiero y el Grupo Jurídico Regional."/>
    <s v="Memorando dirigido a las Regionales"/>
    <n v="1"/>
    <d v="2015-11-01T00:00:00"/>
    <d v="2015-12-31T00:00:00"/>
    <n v="8.6"/>
    <m/>
    <n v="0"/>
    <n v="0"/>
    <n v="0"/>
    <n v="8.6"/>
    <m/>
    <m/>
  </r>
  <r>
    <x v="444"/>
    <s v="JURIDICA"/>
    <x v="23"/>
    <s v="Hallazgo N° 166. Conciliación de Cartera y Castigo de Cartera entre Jurídica Vs Contabilidad (A). Sede Nacional_x000a__x000a_Del análisis de la información suministrada por el Grupo de Contabilidad mediante oficio con radicado No.I-2015-022733-0101 y la Oficina Asesora Jurídica mediante oficio con radicado No.I-2015-022350-0101 del 26 de marzo de 2015 del ICBF, se evidenció que en el saldo de cartera castigada a diciembre 31 de 2014 existe diferencia del valor reportado en el capital, por cada área conforme se refleja a continuación: _x000a_..._x000a__x000a_Las anteriores situaciones causan subestimación en la cuenta Deudores-14 por $4.632,72 millones y en el Patrimonio-32 en el mismo valor; así mismo, refleja una sobreestimación en Deudores-14 por $2.904,46 millones y en el Patrimonio-32 por la misma cuantía; 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_x000a__x000a_• Sede Nacional _x000a__x000a_Del análisis de la información suministrada por el Grupo de Contabilidad mediante oficio con radicado No.I-2015-022733-0101 y la Oficina Asesora Jurídica mediante oficio con radicado No.I-2015-022350-0101 del 26 de marzo de 2015 del ICBF, se evidenció que en el saldo de cartera castigada a diciembre 31 de 2014 existen diferencias del valor reportado en el capital por cada área en las siguientes regionales, como se refleja a continuación: _x000a__x000a_CUADRO N 152_x000a__x000a_Del cuadro anterior, se observa que la Oficina Jurídica reportó valores por $765,32 millones, mientras que el área de Contabilidad no reporta cifra alguna, diferencia equivalente al 0.5% del total de la Cuenta; lo que implica una sobreestimación en las cuenta de Deudores-14 por $765.32 millones y Patrimonio-32 por el mismo valor. Lo que implica inobservancia a los principios contables de Revelación amplia y suficiente. Además falta de control, seguimiento y debilidades de articulación y conciliación inter-áreas, de manera oportuna y total._x000a__x000a_...._x000a__x000a_Diferencias que se evidencian en el los siguientes cuadros:_x000a__x000a_CUADRO 155 Y CUADRO 156_x000a__x000a_Las anteriores situaciones causan sobrestimación en la cuenta Deudores-14 por $37.622,03 millones y en el Patrimonio-32 en el mismo valor; así mismo, refleja una subestimación en Deudores-14 por $5.963,46 millones y en el Patrimonio-32 por la misma cuantía; debilidades generadas en los procedimientos de control interno contable y la depuración de cifras de manera permanente, que conllevan a que la información no refleje su realidad financiera, económica, social y ambiental, de tal forma que estos cumplan las características cualitativas de confiabilidad, relevancia y comprensibilidad de que trata el marco conceptual del Plan General de Contabilidad Pública."/>
    <s v="CUADRO N 150_x000a__x000a_Del cuadro anterior, se evidenció que la información allegada por el área contable difiere de la reportada por la Oficina Jurídica. Situación que refleja valores castigados superiores en contabilidad._x000a__x000a_CUADRO 151_x000a__x000a_De igual manera, como se observa en el cuadro anterior, la Oficina Jurídica reporta castigos de cartera para cuatro regionales que contabilidad no refleja._x000a__x000a_Lo anterior refleja que la información allegada por el área contable difiere de la reportada por la Oficina Jurídica respecto de la cartera del ICBF, por cuanto refleja valores superiores en contabilidad por $37.622,03 millones y de igual manera la Oficina Jurídica reporta cartera para nueve regionales que contabilidad no registra por $5.963,46 millones._x000a__x000a_• Sede Nacional _x000a__x000a_De la información suministrada por el Área Financiera mediante oficio con radicado No.I-2015-022080-0101 del 25 de marzo de 2015 y la Oficina Asesora Jurídica mediante oficio con radicado No.I-2015-022350-0101 del 26 de marzo de 2015 del ICBF se evidenció que existen diferencias partiendo del saldo contable por $65.467,16 millones a diciembre 31 de 2014 (saldo inicial+débitos-créditos) así:_x000a__x000a_CUADRO N 153 _x000a__x000a_Y del saldo de cartera de aportes parafiscales desagregada por trimestres para la vigencia 2014, reportado por la Oficina Jurídica así:_x000a__x000a_CUADRO 154"/>
    <s v="Realizar acciones en coordinación con la Dirección Financiera para proceder a la debida conciliación contable de los Procesos Coactivos y de la cartera castigada. "/>
    <s v="2. Implementar una base de datos que permita identificar con mayor certeza el estado de la cartera castigada tanto por remisión como por prescripción de las obligaciones, a través del ingreso de información que debe realizar la regional y reportar mensualmente a la OAJ."/>
    <s v="Base de datos implementada"/>
    <n v="1"/>
    <d v="2015-10-01T00:00:00"/>
    <d v="2015-12-31T00:00:00"/>
    <n v="13"/>
    <m/>
    <n v="0"/>
    <n v="0"/>
    <n v="0"/>
    <n v="13"/>
    <m/>
    <m/>
  </r>
  <r>
    <x v="445"/>
    <s v="JURIDICA"/>
    <x v="23"/>
    <s v="Hallazgo N° 226. Reconocimiento del derecho al pago de una participación económica (A). Casanare _x000a__x000a_Artículo 4 Decreto 3421 de 1986_x000a__x000a_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_x000a__x000a_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_x000a__x000a_En revisión de la contabilidad no se observa que el ICBF haya causado esta obligación, en el momento en que ocurrieron los hechos._x000a__x000a_En respuesta dada por la Entidad a la observación, indican que no se registró en cuentas de orden, porque la reglamentación para el pago de un contrato de participación no señala un valor aproximado, sino hasta tanto no ingresen los bienes real y materialmente a la entidad, es decir diciembre de 2014 que fue el momento en que se recibió el inmueble. Aclaran que el denunciante abandonó el procedimiento judicial por más de tres meses continuos, por lo que el ICBF dispuso la terminación unilateral anticipada del contrato y decidió mediante Resolución Nro. 3709 del 18 de noviembre de 2014 continuar de oficio el trámite de la Vocación Hereditaria, perdiendo así el denunciante los derechos de percibir alguna participación. _x000a__x000a_Indican que los hechos económicos se causan en la contabilidad siguiendo el procedimiento en el “Instructivo contable para el reconocimiento y revelacion de los procesos judiciales, laudos arbitrales, conciliaciones extrajudiciales, y embargos decretados y ejecutados sobre cuentas bancarias” numeral 5.1.1.1. Registro cuentas de orden deudoras-derechos contingentes. _x000a__x000a_De acuerdo con lo anterior la oficina de contabilidad para la vigencia 2014 no recibió solicitud alguna para el registro de la obligación por reconocimiento de calidad de denunciante._x000a_ _x000a_En la validación de la observación considera la CGR que: _x000a__x000a_El contrato de participación N° 084 del 28 de mayo de 2012, es el respaldo de la presunta participación que el denunciante puede llegar a percibir, ya que al firmarse el mismo, nace la posibilidad de que el denunciante logre obtener la declaración judicial de la vocación hereditaria y su adjudicación al ICBF, lo cual no se reflejó en la contabilidad de los años 2012, 2013 y 2014."/>
    <s v="El incumplimiento en la aplicación de los principios de registro y causación del Régimen de Contabilidad Pública, impiden que los registros contables reflejen la realidad financiera de la entidad, que para el caso fueron el presunto derecho que tenía el denunciante a futuro, el cual se conocía desde el año 2012 y el derecho perdido el 18 de noviembre de 2014. _x000a__x000a_Aunque no se afecten los saldos a 31 de diciembre de 2014, se observa que existen debilidades en el control interno contable, por los registros no realizados en el momento en que ocurrieron los hechos."/>
    <s v="Gestionar en coordinacion con la Direccion Financiera las acciones para que el registro contable en las cuentas de orden se realice con la admision del proceso respectivo en el Despacho Judicial. "/>
    <s v="1. Ajustar el procedimiento establecido para las Denuncias de Bienes Vacantes, Mostrencos y Vocaciones hereditarias, incluyendo actividades de registros en cuentas de orden por parte de la Dirección Financiera."/>
    <s v="Procedimiento ajustado"/>
    <n v="1"/>
    <d v="2015-10-01T00:00:00"/>
    <d v="2015-11-30T00:00:00"/>
    <n v="8.6"/>
    <m/>
    <n v="0"/>
    <n v="0"/>
    <n v="0"/>
    <n v="8.6"/>
    <m/>
    <m/>
  </r>
  <r>
    <x v="446"/>
    <s v="JURIDICA"/>
    <x v="23"/>
    <s v="Hallazgo N° 236. Denuncia del ICBF N° 2015-78519-82111D (A-IP). Sede Nacional_x000a__x000a_En el trámite de la denuncia, se estableció que en responsabilidad de la Regional 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que al tenor este último señala: _x000a__x000a_“El pago de sentencias condenatorias en contra de entidades del Estado, puede generar un presunto hallazgo de tipo fiscal, cuando pueda probarse por los entes de control fiscal, que quienes tienen a su cargo ejecutar los actos pertinentes para proveer el pago, no lo hacen o lo hacen tardíamente fundados en una conducta negligente que constituya un daño en los términos previstos en el artículo 6° de la Ley 610 de 2000”. Así como lo señalado en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 _x000a__x000a_Hecho que es considerado como una lesión al patrimonio del Estado, por lo que se iniciará una indagación preliminar que asciende a $16.9 millones habida cuenta que no se tiene certeza si el denunciante determinó dicho monto por por todos los intereses moratiorios o éste corresponde a los que se suceden con posterioridad o a partir del primer día de vencido el término de los 10 meses de que tratan los Artículos 192 y 196 de la Ley 1437 de 2011 para realizar el pago de las sentencias judiciales; a lo que se suma y justifica dicha indigación a que es la misma entidad la que en su escrito manifiesta que derivado de una conducta de los servidores gravemente culposa, entre otras porque “Desconocieron las providencias judiciales que le ordenaron el pago objeto de la condena (…) Demoraron el pago de los valores que debía la entidad a los demandantes causando intereses moratorios en contra de ésta”._x000a_"/>
    <m/>
    <s v="Realizar acciones que tiendan a garantizar el adecuado seguimiento a los pagos de Sentencias, Conciliaciones, Laudos arbitrales y a los trámites de acción de repetición."/>
    <s v="1. Ajustar el procedimiento establecido para el pago de Sentencias, Laudos Arbitrales, Conciliaciones y trámites de acción de repetición. "/>
    <s v="Procedimiento ajustado"/>
    <n v="1"/>
    <d v="2015-06-01T00:00:00"/>
    <d v="2015-06-30T00:00:00"/>
    <n v="4.0999999999999996"/>
    <m/>
    <n v="0"/>
    <n v="0"/>
    <n v="0"/>
    <n v="4.0999999999999996"/>
    <m/>
    <m/>
  </r>
  <r>
    <x v="446"/>
    <s v="JURIDICA"/>
    <x v="23"/>
    <s v="Hallazgo N° 236. Denuncia del ICBF N° 2015-78519-82111D (A-IP). Sede Nacional_x000a__x000a_En el trámite de la denuncia, se estableció que en responsabilidad de la Regional 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que al tenor este último señala: _x000a__x000a_“El pago de sentencias condenatorias en contra de entidades del Estado, puede generar un presunto hallazgo de tipo fiscal, cuando pueda probarse por los entes de control fiscal, que quienes tienen a su cargo ejecutar los actos pertinentes para proveer el pago, no lo hacen o lo hacen tardíamente fundados en una conducta negligente que constituya un daño en los términos previstos en el artículo 6° de la Ley 610 de 2000”. Así como lo señalado en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 _x000a__x000a_Hecho que es considerado como una lesión al patrimonio del Estado, por lo que se iniciará una indagación preliminar que asciende a $16.9 millones habida cuenta que no se tiene certeza si el denunciante determinó dicho monto por por todos los intereses moratiorios o éste corresponde a los que se suceden con posterioridad o a partir del primer día de vencido el término de los 10 meses de que tratan los Artículos 192 y 196 de la Ley 1437 de 2011 para realizar el pago de las sentencias judiciales; a lo que se suma y justifica dicha indigación a que es la misma entidad la que en su escrito manifiesta que derivado de una conducta de los servidores gravemente culposa, entre otras porque “Desconocieron las providencias judiciales que le ordenaron el pago objeto de la condena (…) Demoraron el pago de los valores que debía la entidad a los demandantes causando intereses moratorios en contra de ésta”._x000a_"/>
    <m/>
    <s v="Realizar acciones que tiendan a garantizar el adecuado seguimiento a los pagos de Sentencias, Conciliaciones, Laudos arbitrales y a los trámites de acción de repetición."/>
    <s v="2. Solicitar a la Direcciòn de Planeacion realizar las gestiones para garantizar la suficiencia de los recursos para el pago de Sentencias, Laudos Arbitrales y  Conciliaciones."/>
    <s v="Oficio dirigo a la Dirección de Planeación "/>
    <n v="1"/>
    <d v="2015-10-01T00:00:00"/>
    <d v="2015-12-31T00:00:00"/>
    <n v="13"/>
    <m/>
    <n v="0"/>
    <n v="0"/>
    <n v="0"/>
    <n v="13"/>
    <m/>
    <m/>
  </r>
  <r>
    <x v="447"/>
    <s v="MAGDALENA "/>
    <x v="24"/>
    <s v="Hallazgo N° 49. Convenios y contratos de aporte (A - D).  _x000a__x000a_• Magdalena. Contrato de Aporte No.124 de 2014._x000a__x000a_Se evidenció que los conceptos de Idoneidad Técnica Administrativa y Financiera, correspondiente a los años 2012 y 2013, fueron expedidos por el Supervisor del Contrato, indicando que la Entidad Contratista era idónea para la prestación del servicio de Hogares Comunitarios de Bienestar Familiar. La falta de Supervisión del contrato ocasionó que fueran vinculadas al nuevo Operador Madres Comunitarias que no contaban con el perfil requerido. _x000a__x000a_• Magdalena. Contrato de aporte N° 104 de 2014_x000a__x000a_En la carpeta contractual obra certificación del 08 de agosto de 2014 folio 254, expedida por la supervisora del citado contrato en la que se lee “que la ASOCIACION DE PADRES DE FAMILIA LA CONCEPCION, …durante el plazo de ejecución del contrato de Aporte No. 104 incumplió el objeto y obligaciones pactadas…”. Así mismo, en el acta de liquidación del 05 de febrero de 2015, se precisó que “las partes no se declaran a paz y salvo por los conceptos derivados del contrato de aporte No.104 a la fecha, por la no entrega de parte del contratista de los soportes correspondientes a los recursos entregados por el ICBF por valor de $37.9 millones, y hasta tanto no se defina el proceso que cursa en la Fiscalía General de la Nación en contra de la Asociación de Padres de Familia La Concepción”, hechos denunciados por el director del ICBF Regional Magdalena de la época, según lo informado por la entidad."/>
    <s v="Lo anterior por incumplimiento del objeto y de las obligaciones contractuales por parte del contratista, lo que conllevó a la liquidación anticipada del contrato. _x000a__x000a_Hallazgo con presunta incidencia disciplinaria._x000a__x000a__x000a_"/>
    <s v="Controlar el cumplimiento de las obligaciones contractuales  de los operadores, mediante seguimento en el marco de los comités   operativos, acorde con la periodicidad que se establezca en cada contrato. Y que permite  evidenciar  seguimiento a obligaciones contractuales  y cumplimiento  de los requisitos para desembolsos. _x000a__x000a_"/>
    <s v="1) Realizar reunion entre el operador y supervisor, una vez se firme el contrato, para verificar el perfil del talento humano (madre comunitaria) e identificar los casos que requieran acciones de mejora para la cualificacion del  talento humano."/>
    <s v="Actas de la reunión"/>
    <n v="50"/>
    <d v="2015-10-01T00:00:00"/>
    <d v="2016-09-30T00:00:00"/>
    <n v="52.1"/>
    <m/>
    <n v="0"/>
    <n v="0"/>
    <n v="0"/>
    <n v="52.1"/>
    <m/>
    <m/>
  </r>
  <r>
    <x v="447"/>
    <s v="MAGDALENA "/>
    <x v="24"/>
    <s v="Hallazgo N° 49. Convenios y contratos de aporte (A - D).  _x000a__x000a_• Magdalena. Contrato de Aporte No.124 de 2014._x000a__x000a_Se evidenció que los conceptos de Idoneidad Técnica Administrativa y Financiera, correspondiente a los años 2012 y 2013, fueron expedidos por el Supervisor del Contrato, indicando que la Entidad Contratista era idónea para la prestación del servicio de Hogares Comunitarios de Bienestar Familiar. La falta de Supervisión del contrato ocasionó que fueran vinculadas al nuevo Operador Madres Comunitarias que no contaban con el perfil requerido. _x000a__x000a_• Magdalena. Contrato de aporte N° 104 de 2014_x000a__x000a_En la carpeta contractual obra certificación del 08 de agosto de 2014 folio 254, expedida por la supervisora del citado contrato en la que se lee “que la ASOCIACION DE PADRES DE FAMILIA LA CONCEPCION, …durante el plazo de ejecución del contrato de Aporte No. 104 incumplió el objeto y obligaciones pactadas…”. Así mismo, en el acta de liquidación del 05 de febrero de 2015, se precisó que “las partes no se declaran a paz y salvo por los conceptos derivados del contrato de aporte No.104 a la fecha, por la no entrega de parte del contratista de los soportes correspondientes a los recursos entregados por el ICBF por valor de $37.9 millones, y hasta tanto no se defina el proceso que cursa en la Fiscalía General de la Nación en contra de la Asociación de Padres de Familia La Concepción”, hechos denunciados por el director del ICBF Regional Magdalena de la época, según lo informado por la entidad."/>
    <s v="Lo anterior por incumplimiento del objeto y de las obligaciones contractuales por parte del contratista, lo que conllevó a la liquidación anticipada del contrato. _x000a__x000a_Hallazgo con presunta incidencia disciplinaria._x000a__x000a__x000a_"/>
    <s v="Controlar el cumplimiento de las obligaciones contractuales  de los operadores, mediante seguimento en el marco de los comités   operativos, acorde con la periodicidad que se establezca en cada contrato. Y que permite  evidenciar  seguimiento a obligaciones contractuales  y cumplimiento  de los requisitos para desembolsos. "/>
    <s v="2) Gestionar ante  la Dirección  de Gestión Humana, la asignación de profesionales del area contable, que apoyen la cualificación de  la supervsión financiera de los  contratos  de los  macroporcesos de Niñez y Adolescia, Nutrición,  y familia y comunidad, que no cuentan  con equipo de supervsión.  _x000a__x000a_"/>
    <s v="Memorando _x000a__x000a__x000a__x000a__x000a__x000a_"/>
    <n v="1"/>
    <d v="2015-10-01T00:00:00"/>
    <d v="2015-12-31T00:00:00"/>
    <n v="13"/>
    <m/>
    <n v="0"/>
    <n v="0"/>
    <n v="0"/>
    <n v="13"/>
    <m/>
    <m/>
  </r>
  <r>
    <x v="447"/>
    <s v="MAGDALENA "/>
    <x v="24"/>
    <s v="Hallazgo N° 49. Convenios y contratos de aporte (A - D).  _x000a__x000a_• Magdalena. Contrato de Aporte No.124 de 2014._x000a__x000a_Se evidenció que los conceptos de Idoneidad Técnica Administrativa y Financiera, correspondiente a los años 2012 y 2013, fueron expedidos por el Supervisor del Contrato, indicando que la Entidad Contratista era idónea para la prestación del servicio de Hogares Comunitarios de Bienestar Familiar. La falta de Supervisión del contrato ocasionó que fueran vinculadas al nuevo Operador Madres Comunitarias que no contaban con el perfil requerido. _x000a__x000a_• Magdalena. Contrato de aporte N° 104 de 2014_x000a__x000a_En la carpeta contractual obra certificación del 08 de agosto de 2014 folio 254, expedida por la supervisora del citado contrato en la que se lee “que la ASOCIACION DE PADRES DE FAMILIA LA CONCEPCION, …durante el plazo de ejecución del contrato de Aporte No. 104 incumplió el objeto y obligaciones pactadas…”. Así mismo, en el acta de liquidación del 05 de febrero de 2015, se precisó que “las partes no se declaran a paz y salvo por los conceptos derivados del contrato de aporte No.104 a la fecha, por la no entrega de parte del contratista de los soportes correspondientes a los recursos entregados por el ICBF por valor de $37.9 millones, y hasta tanto no se defina el proceso que cursa en la Fiscalía General de la Nación en contra de la Asociación de Padres de Familia La Concepción”, hechos denunciados por el director del ICBF Regional Magdalena de la época, según lo informado por la entidad."/>
    <s v="Lo anterior por incumplimiento del objeto y de las obligaciones contractuales por parte del contratista, lo que conllevó a la liquidación anticipada del contrato. _x000a__x000a_Hallazgo con presunta incidencia disciplinaria._x000a__x000a__x000a_"/>
    <s v="Controlar el cumplimiento de las obligaciones contractuales  de los operadores, mediante seguimento en el marco de los comités   operativos, acorde con la periodicidad que se establezca en cada contrato. Y que permite  evidenciar  seguimiento a obligaciones contractuales  y cumplimiento  de los requisitos para desembolsos. "/>
    <s v="3)Brindar asesoría y acompañamiento a los profesionales encargados del procedimiento de legalización de cuentas y a los supervisores de los contratos en el centro zonal "/>
    <s v="Actas de Asesoria y seguimiento."/>
    <n v="16"/>
    <d v="2015-10-01T00:00:00"/>
    <d v="2016-09-30T00:00:00"/>
    <n v="52.1"/>
    <m/>
    <n v="0"/>
    <n v="0"/>
    <n v="0"/>
    <n v="52.1"/>
    <m/>
    <m/>
  </r>
  <r>
    <x v="447"/>
    <s v="MAGDALENA "/>
    <x v="24"/>
    <s v="Hallazgo N° 49. Convenios y contratos de aporte (A - D).  _x000a__x000a_• Magdalena. Contrato de Aporte No.124 de 2014._x000a__x000a_Se evidenció que los conceptos de Idoneidad Técnica Administrativa y Financiera, correspondiente a los años 2012 y 2013, fueron expedidos por el Supervisor del Contrato, indicando que la Entidad Contratista era idónea para la prestación del servicio de Hogares Comunitarios de Bienestar Familiar. La falta de Supervisión del contrato ocasionó que fueran vinculadas al nuevo Operador Madres Comunitarias que no contaban con el perfil requerido. _x000a__x000a_• Magdalena. Contrato de aporte N° 104 de 2014_x000a__x000a_En la carpeta contractual obra certificación del 08 de agosto de 2014 folio 254, expedida por la supervisora del citado contrato en la que se lee “que la ASOCIACION DE PADRES DE FAMILIA LA CONCEPCION, …durante el plazo de ejecución del contrato de Aporte No. 104 incumplió el objeto y obligaciones pactadas…”. Así mismo, en el acta de liquidación del 05 de febrero de 2015, se precisó que “las partes no se declaran a paz y salvo por los conceptos derivados del contrato de aporte No.104 a la fecha, por la no entrega de parte del contratista de los soportes correspondientes a los recursos entregados por el ICBF por valor de $37.9 millones, y hasta tanto no se defina el proceso que cursa en la Fiscalía General de la Nación en contra de la Asociación de Padres de Familia La Concepción”, hechos denunciados por el director del ICBF Regional Magdalena de la época, según lo informado por la entidad."/>
    <s v="Lo anterior por incumplimiento del objeto y de las obligaciones contractuales por parte del contratista, lo que conllevó a la liquidación anticipada del contrato. _x000a__x000a_Hallazgo con presunta incidencia disciplinaria._x000a__x000a__x000a_"/>
    <s v="Controlar el cumplimiento de las obligaciones contractuales  de los operadores, mediante seguimento en el marco de los comités   operativos, acorde con la periodicidad que se establezca en cada contrato. Y que permite  evidenciar  seguimiento a obligaciones contractuales  y cumplimiento  de los requisitos para desembolsos. "/>
    <s v="4) Realizar seguimiento al cumplimiento del procedimiento para la legalizacion de cuenta, que adelanta el profesional a cargo, realizando la revision  aleatoria a 2 operadores por parte del supervisor. _x000a_"/>
    <s v="Actas de seguimiento "/>
    <n v="32"/>
    <d v="2015-10-30T00:00:00"/>
    <d v="2016-09-30T00:00:00"/>
    <n v="48"/>
    <m/>
    <n v="0"/>
    <n v="0"/>
    <n v="0"/>
    <n v="48"/>
    <m/>
    <m/>
  </r>
  <r>
    <x v="448"/>
    <s v="MAGDALENA "/>
    <x v="24"/>
    <s v="_x000a_Hallazgo N° 194. Pasivos estimados (A). Magdalena._x000a__x000a_Una vez revisados los soportes de los registros contables realizados durante la vigencia 2014 a la cuenta 2710 Provisión para Contingencias, se evidenció que el proceso con radicado 47-001- 2331-002-1998-006309-00, demandante identificado con CC No. 12.537.790, cuenta con sentencia definitiva condenatoria en contra del Instituto Colombiano de Bienestar Familiar por $61.621.057, emitida por el Tribunal Administrativo del Magdalena el día 09 de julio de 2014, el registro de este hecho se evidencia mediante el comprobante contable No.424885 de julio 31/2014, como se muestra a continuación:_x000a__x000a__x000a_"/>
    <s v="Lo anterior, como consecuencia de un registro contable errado (cuenta 4815) e incompleto de la sentencia en comento (no se registró la cuenta por pagar 2460) y por debilidades en los mecanismos de control interno, lo que conlleva a que el saldo de la cuenta 2460 Créditos Judiciales se encuentre subestimado y el de la cuenta 2710 Provisión para contingencias sobreestimado, toda vez que no revelan la realidad financiera de la entidad a 31 de diciembre de 2014. "/>
    <s v="Efectuar seguimiento al registro de   las provisiones para contingencias de acuerdo Resolución 0269 del 26 de enero de 2015, por medio de la cual  se delega el pago de sentencias, conciliaciones y laudos arbitrales de acuerdo  al procedimiento aplicable.   Con el fin de depurar los saldos y constituir las cuentas por pagar  por creditos judiciales, para ello se requiere el reporte actualizado por parte del  GRUPO JURIDICO del estado actual de cada proceso juridio en contra del ICBF para efectuar la contabilizacion y ajustes pertinentes en los ESTADOS FINANCIEROS. "/>
    <s v="1) Fortalecer la gestion de control interno contable  por parte de los servidores competentes, programar un  GET para estudiar el procedimiento de registro y depuracion de los PROCESOS JURIDICOS                           "/>
    <s v="Acta de reunion "/>
    <n v="1"/>
    <d v="2015-10-01T00:00:00"/>
    <d v="2015-10-31T00:00:00"/>
    <n v="4.3"/>
    <m/>
    <n v="0"/>
    <n v="0"/>
    <n v="0"/>
    <n v="4.3"/>
    <m/>
    <m/>
  </r>
  <r>
    <x v="448"/>
    <s v="MAGDALENA "/>
    <x v="24"/>
    <s v="_x000a_Hallazgo N° 194. Pasivos estimados (A). Magdalena._x000a__x000a_Una vez revisados los soportes de los registros contables realizados durante la vigencia 2014 a la cuenta 2710 Provisión para Contingencias, se evidenció que el proceso con radicado 47-001- 2331-002-1998-006309-00, demandante identificado con CC No. 12.537.790, cuenta con sentencia definitiva condenatoria en contra del Instituto Colombiano de Bienestar Familiar por $61.621.057, emitida por el Tribunal Administrativo del Magdalena el día 09 de julio de 2014, el registro de este hecho se evidencia mediante el comprobante contable No.424885 de julio 31/2014, como se muestra a continuación:_x000a__x000a__x000a_"/>
    <s v="Lo anterior, como consecuencia de un registro contable errado (cuenta 4815) e incompleto de la sentencia en comento (no se registró la cuenta por pagar 2460) y por debilidades en los mecanismos de control interno, lo que conlleva a que el saldo de la cuenta 2460 Créditos Judiciales se encuentre subestimado y el de la cuenta 2710 Provisión para contingencias sobreestimado, toda vez que no revelan la realidad financiera de la entidad a 31 de diciembre de 2014. "/>
    <s v="Efectuar seguimiento al registro de   las provisiones para contingencias de acuerdo Resolución 0269 del 26 de enero de 2015, por medio de la cual  se delega el pago de sentencias, conciliaciones y laudos arbitrales de acuerdo  al procedimiento aplicable.   Con el fin de depurar los saldos y constituir las cuentas por pagar  por creditos judiciales, para ello se requiere el reporte actualizado por parte del  GRUPO JURIDICO del estado actual de cada proceso juridio en contra del ICBF para efectuar la contabilizacion y ajustes pertinentes en los ESTADOS FINANCIEROS. "/>
    <s v="SolIcitar  al GRUPO JURIDICO que  en forma mensual reporten al GRUPO FINANCIERO   los informes de los PROCESOS JURIDICOS  EN CONTRA con el estado actual de cada proceso."/>
    <s v="Memorando "/>
    <n v="1"/>
    <d v="2015-10-01T00:00:00"/>
    <d v="2015-10-31T00:00:00"/>
    <n v="4.3"/>
    <m/>
    <n v="0"/>
    <n v="0"/>
    <n v="0"/>
    <n v="4.3"/>
    <m/>
    <m/>
  </r>
  <r>
    <x v="448"/>
    <s v="MAGDALENA "/>
    <x v="24"/>
    <s v="_x000a_Hallazgo N° 194. Pasivos estimados (A). Magdalena._x000a__x000a_Una vez revisados los soportes de los registros contables realizados durante la vigencia 2014 a la cuenta 2710 Provisión para Contingencias, se evidenció que el proceso con radicado 47-001- 2331-002-1998-006309-00, demandante identificado con CC No. 12.537.790, cuenta con sentencia definitiva condenatoria en contra del Instituto Colombiano de Bienestar Familiar por $61.621.057, emitida por el Tribunal Administrativo del Magdalena el día 09 de julio de 2014, el registro de este hecho se evidencia mediante el comprobante contable No.424885 de julio 31/2014, como se muestra a continuación:_x000a__x000a__x000a_"/>
    <s v="Lo anterior, como consecuencia de un registro contable errado (cuenta 4815) e incompleto de la sentencia en comento (no se registró la cuenta por pagar 2460) y por debilidades en los mecanismos de control interno, lo que conlleva a que el saldo de la cuenta 2460 Créditos Judiciales se encuentre subestimado y el de la cuenta 2710 Provisión para contingencias sobreestimado, toda vez que no revelan la realidad financiera de la entidad a 31 de diciembre de 2014. "/>
    <s v="Efectuar seguimiento al registro de   las provisiones para contingencias de acuerdo Resolución 0269 del 26 de enero de 2015, por medio de la cual  se delega el pago de sentencias, conciliaciones y laudos arbitrales de acuerdo  al procedimiento aplicable.   Con el fin de depurar los saldos y constituir las cuentas por pagar  por creditos judiciales, para ello se requiere el reporte actualizado por parte del  GRUPO JURIDICO del estado actual de cada proceso juridio en contra del ICBF para efectuar la contabilizacion y ajustes pertinentes en los ESTADOS FINANCIEROS. "/>
    <s v="Realizar verificaciones mensual al 100% de los registros efectuados,  correspondientes a la provisión para contingencias, de acuerdo con información suministrada por el Grupo Juridico de la Regional .                                                      _x000a__x000a__x000a__x000a_                         "/>
    <s v="Informe "/>
    <n v="11"/>
    <d v="2015-10-01T00:00:00"/>
    <d v="2016-09-30T00:00:00"/>
    <n v="52.1"/>
    <m/>
    <n v="0"/>
    <n v="0"/>
    <n v="0"/>
    <n v="52.1"/>
    <m/>
    <m/>
  </r>
  <r>
    <x v="449"/>
    <s v="MAGDALENA "/>
    <x v="24"/>
    <s v="Hallazgo N° 199. Registro contable (A). Magdalena _x000a__x000a_De acuerdo al comprobante contable 80813 del 2014/03/10, por medio del cual se contabiliza el pago de $88,721,344.00 a la FUNDACION PARA EL DESARROLLO DE LAS ZONAS PALMERAS DE COLOMBIA, correspondiente al contrato de aporte 117 de 2014, y que tiene como descripción: “Registrar Obligación Presupuestal,__2014-03-10,CONTRATO DE PRESTACION DE SERVICIOS, ENTIDAD, PAGO CORRESPONDIENTE AL APORTE INICIAL DEL 35% PARA LA ATENCION DE BENEFICIARIOS, SEGÚN CERTIFICACION DE LA CORDINADORA”. Se evidenció que la cuenta afectada con dicho registro fue la 521117 Gastos de Operación – Generales – Viáticos y Gastos de Viaje y no la cuenta 550706 Gasto Público Social – Desarrollo Comunitario y Bienestar Social – Asignación de Bienes y Servicios, tal como lo establece el Plan General de Contabilidad Pública"/>
    <s v="Lo anterior por debilidades en la aplicación del Procedimiento: Trámite y Pago de Cuentas y por deficiencias en el control interno contable, lo que conllevó a que se sobreestimara el movimiento contable de la cuenta 5211 y a que se subestimara el de la cuenta 5507."/>
    <s v=" Informar a la  Sede Nacional (Coordinacion Grupo Contabilidad), sobre los errores que en ocasiones presenta la traza presupuestal que con lleva a tomar cuentas contables erradas y a la realizacion de ajustes contables para corregir estas deficiencias.   "/>
    <s v="1) Gestionar ante la Coordinación de Contabilidad la revision del aplicativo de forma preventiva en la presente vigencia."/>
    <s v="Memorando "/>
    <n v="1"/>
    <d v="2015-10-01T00:00:00"/>
    <d v="2015-10-31T00:00:00"/>
    <n v="4.3"/>
    <m/>
    <n v="0"/>
    <n v="0"/>
    <n v="0"/>
    <n v="4.3"/>
    <m/>
    <m/>
  </r>
  <r>
    <x v="449"/>
    <s v="MAGDALENA "/>
    <x v="24"/>
    <s v="Hallazgo N° 199. Registro contable (A). Magdalena _x000a__x000a_De acuerdo al comprobante contable 80813 del 2014/03/10, por medio del cual se contabiliza el pago de $88,721,344.00 a la FUNDACION PARA EL DESARROLLO DE LAS ZONAS PALMERAS DE COLOMBIA, correspondiente al contrato de aporte 117 de 2014, y que tiene como descripción: “Registrar Obligación Presupuestal,__2014-03-10,CONTRATO DE PRESTACION DE SERVICIOS, ENTIDAD, PAGO CORRESPONDIENTE AL APORTE INICIAL DEL 35% PARA LA ATENCION DE BENEFICIARIOS, SEGÚN CERTIFICACION DE LA CORDINADORA”. Se evidenció que la cuenta afectada con dicho registro fue la 521117 Gastos de Operación – Generales – Viáticos y Gastos de Viaje y no la cuenta 550706 Gasto Público Social – Desarrollo Comunitario y Bienestar Social – Asignación de Bienes y Servicios, tal como lo establece el Plan General de Contabilidad Pública"/>
    <s v="Lo anterior por debilidades en la aplicación del Procedimiento: Trámite y Pago de Cuentas y por deficiencias en el control interno contable, lo que conllevó a que se sobreestimara el movimiento contable de la cuenta 5211 y a que se subestimara el de la cuenta 5507."/>
    <s v="Efectuar seguimiento a los saldos de BALANCE, implementando  los controles que mejoren el  control interno contable"/>
    <s v="1) Realizar pruebas selectivas de las cuentas contables de la Regional Magdalena  GASTOS de inversion y funcionamiento, para fortalecer  la gestion de control interno contable."/>
    <s v="Acta de reunion "/>
    <n v="6"/>
    <d v="2015-10-01T00:00:00"/>
    <d v="2016-03-31T00:00:00"/>
    <n v="26"/>
    <m/>
    <n v="0"/>
    <n v="0"/>
    <n v="0"/>
    <n v="26"/>
    <m/>
    <m/>
  </r>
  <r>
    <x v="449"/>
    <s v="MAGDALENA "/>
    <x v="24"/>
    <s v="Hallazgo N° 199. Registro contable (A). Magdalena _x000a__x000a_De acuerdo al comprobante contable 80813 del 2014/03/10, por medio del cual se contabiliza el pago de $88,721,344.00 a la FUNDACION PARA EL DESARROLLO DE LAS ZONAS PALMERAS DE COLOMBIA, correspondiente al contrato de aporte 117 de 2014, y que tiene como descripción: “Registrar Obligación Presupuestal,__2014-03-10,CONTRATO DE PRESTACION DE SERVICIOS, ENTIDAD, PAGO CORRESPONDIENTE AL APORTE INICIAL DEL 35% PARA LA ATENCION DE BENEFICIARIOS, SEGÚN CERTIFICACION DE LA CORDINADORA”. Se evidenció que la cuenta afectada con dicho registro fue la 521117 Gastos de Operación – Generales – Viáticos y Gastos de Viaje y no la cuenta 550706 Gasto Público Social – Desarrollo Comunitario y Bienestar Social – Asignación de Bienes y Servicios, tal como lo establece el Plan General de Contabilidad Pública"/>
    <s v="Lo anterior por debilidades en la aplicación del Procedimiento: Trámite y Pago de Cuentas y por deficiencias en el control interno contable, lo que conllevó a que se sobreestimara el movimiento contable de la cuenta 5211 y a que se subestimara el de la cuenta 5507."/>
    <s v="Efectuar seguimiento a los saldos de BALANCE, implementando  los controles que mejoren el  control interno contable"/>
    <s v="2) Analizar que las trazas presupuestales esten encadenadas a las cuentas contables correctamente, para reclasificación de acuerdo a normatividad existente, si se requiere"/>
    <s v="Acta de reunion "/>
    <n v="6"/>
    <d v="2015-10-01T00:00:00"/>
    <d v="2016-03-31T00:00:00"/>
    <n v="26"/>
    <m/>
    <n v="0"/>
    <n v="0"/>
    <n v="0"/>
    <n v="26"/>
    <m/>
    <m/>
  </r>
  <r>
    <x v="450"/>
    <s v="MAGDALENA "/>
    <x v="24"/>
    <s v="Hallazgo N° 213. Gestión Documental Archivo de la Dirección de Contratación (A–AGN). Magdalena _x000a_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Aplicar las directirces establecidas en la tablas de retención documental, para una correcta organización de los archivos en la Regional Magdalena, teniendo en cuenta las listas de chequeo que las carpetas contratacuales deben contener"/>
    <s v="1) Realizar Grupo  GET  con los servidores del Grupo Juridico, profesionales, tecnicos y auxiliares, con el objeto de analizar el procedimiento de organización de archivos y aplicación de la tabla de retencion documental PR22 MPA 1 P5_x000a__x000a_"/>
    <s v="acta"/>
    <n v="1"/>
    <d v="2015-10-15T00:00:00"/>
    <d v="2015-10-30T00:00:00"/>
    <n v="2.1"/>
    <m/>
    <n v="0"/>
    <n v="0"/>
    <n v="0"/>
    <n v="2.1"/>
    <m/>
    <m/>
  </r>
  <r>
    <x v="450"/>
    <s v="MAGDALENA "/>
    <x v="24"/>
    <s v="Hallazgo N° 213. Gestión Documental Archivo de la Dirección de Contratación (A–AGN). Magdalena _x000a_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Aplicar las directirces establecidas en la tablas de retención documental, para una correcta organización de los archivos en la Regional Magdalena, teniendo en cuenta las listas de chequeo que las carpetas contratacuales deben contener"/>
    <s v="2) Realizar seguimiento a los compromisos adquiridos en el marco del Grupo Estudio Trabajo realizado "/>
    <s v="Acta "/>
    <n v="2"/>
    <d v="2015-10-30T00:00:00"/>
    <d v="2016-04-30T00:00:00"/>
    <n v="26.1"/>
    <m/>
    <n v="0"/>
    <n v="0"/>
    <n v="0"/>
    <n v="26.1"/>
    <m/>
    <m/>
  </r>
  <r>
    <x v="450"/>
    <s v="MAGDALENA "/>
    <x v="24"/>
    <s v="Hallazgo N° 213. Gestión Documental Archivo de la Dirección de Contratación (A–AGN). Magdalena _x000a_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Aplicar las directirces establecidas en la tablas de retención documental, para una correcta organización de los archivos en la Regional Magdalena, teniendo en cuenta las listas de chequeo que las carpetas contratacuales deben contener"/>
    <s v="3) Remitir a los servidores publicos de la Regional Magdalena el mini manual:&quot;Aplicación de la tabla de retencion documental y organización de archivos de gestion en el ICBF&quot;"/>
    <s v="Correo electronico"/>
    <n v="1"/>
    <d v="2015-10-15T00:00:00"/>
    <d v="2015-10-30T00:00:00"/>
    <n v="2.1"/>
    <m/>
    <n v="0"/>
    <n v="0"/>
    <n v="0"/>
    <n v="2.1"/>
    <m/>
    <m/>
  </r>
  <r>
    <x v="450"/>
    <s v="MAGDALENA "/>
    <x v="24"/>
    <s v="Hallazgo N° 213. Gestión Documental Archivo de la Dirección de Contratación (A–AGN). Magdalena _x000a_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Aplicar las directirces establecidas en la tablas de retención documental, para una correcta organización de los archivos en la Regional Magdalena, teniendo en cuenta las listas de chequeo que las carpetas contratacuales deben contener"/>
    <s v="4) Gestionar ante el nivel nacional (Direccion Administrativa) la celebracion de una mesa de trabajo a traves de videoconferencia, con el objeto de analizar series documentales del  Grupo Juridica. _x000a__x000a__x000a_"/>
    <s v="Memorando"/>
    <n v="1"/>
    <d v="2015-10-15T00:00:00"/>
    <d v="2015-10-30T00:00:00"/>
    <n v="2.1"/>
    <m/>
    <n v="0"/>
    <n v="0"/>
    <n v="0"/>
    <n v="2.1"/>
    <m/>
    <m/>
  </r>
  <r>
    <x v="450"/>
    <s v="MAGDALENA "/>
    <x v="24"/>
    <s v="Hallazgo N° 213. Gestión Documental Archivo de la Dirección de Contratación (A–AGN). Magdalena _x000a_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Aplicar las directirces establecidas en la tablas de retención documental, para una correcta organización de los archivos en la Regional Magdalena, teniendo en cuenta las listas de chequeo que las carpetas contratacuales deben contener"/>
    <s v="4) Verificar el cumplimiento de la apliacion de  la Guia de Gestion documental con el apoyo de las listas de chequeo, establecida para tal fin "/>
    <s v="Acta "/>
    <n v="4"/>
    <d v="2015-10-01T00:00:00"/>
    <d v="2016-06-30T00:00:00"/>
    <n v="39"/>
    <m/>
    <n v="0"/>
    <n v="0"/>
    <n v="0"/>
    <n v="39"/>
    <m/>
    <m/>
  </r>
  <r>
    <x v="450"/>
    <s v="MAGDALENA "/>
    <x v="24"/>
    <s v="Hallazgo N° 213. Gestión Documental Archivo de la Dirección de Contratación (A–AGN). Magdalena _x000a_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Aplicar las directirces establecidas en la tablas de retención documental, para una correcta organización de los archivos en la Regional Magdalena, teniendo en cuenta las listas de chequeo que las carpetas contratacuales deben contener"/>
    <s v="5) Capacitar a los supervisores de los contratos,  sobre los documentos que deben contener los expedientes que se encuentran en el Grupo Juridico._x000a_"/>
    <s v="Informe "/>
    <n v="1"/>
    <d v="2015-11-01T00:00:00"/>
    <d v="2015-12-30T00:00:00"/>
    <n v="8.4"/>
    <m/>
    <n v="0"/>
    <n v="0"/>
    <n v="0"/>
    <n v="8.4"/>
    <m/>
    <m/>
  </r>
  <r>
    <x v="450"/>
    <s v="MAGDALENA "/>
    <x v="24"/>
    <s v="Hallazgo N° 213. Gestión Documental Archivo de la Dirección de Contratación (A–AGN). Magdalena _x000a_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Aplicar las directirces establecidas en la tablas de retención documental, para una correcta organización de los archivos en la Regional Magdalena, teniendo en cuenta las listas de chequeo que las carpetas contratacuales deben contener"/>
    <s v="6) Realizar seguimiento a los compromisos adquiridos en el marco de la videoconferencia realizada con el nivel nacional _x000a__x000a_"/>
    <s v="Acta "/>
    <n v="2"/>
    <d v="2015-10-30T00:00:00"/>
    <d v="2016-04-30T00:00:00"/>
    <n v="26.1"/>
    <m/>
    <n v="0"/>
    <n v="0"/>
    <n v="0"/>
    <n v="26.1"/>
    <m/>
    <m/>
  </r>
  <r>
    <x v="451"/>
    <s v="REGIONAL MAGDALENA"/>
    <x v="24"/>
    <s v="HALLAZGO 16. MAGDALENA. SELECCiÓN DE PROVEEDORES Y FORMALIZACiÓN DEL CONTRATO (A)_x000a_En el contrato N° 240 de 2011 liquidado en el 2013, no se evidenció en la_x000a_propuesta presentada por el contratista, como requisito para participar, los documentos que demuestren experiencia y el estado de cuenta de aportes Parafiscales de acuerdo con el Artículo 50 de la Ley 789 de 2002 y el Artículo 23 de la Ley 1150 de 2007; incumpliendo presuntamente los requisitos exigidos para participar establecidos en la invitación N°.005794 de 23/12/2011._x000a_En el contrato de aporte N°.79 del 2013, los Estudios Previos y Solicitud de_x000a_Contrato de Aporte, establecen en el Alcance del Objeto: u••• en desarrollo del presente contrato se atenderá un número estimado de 1.118 mnos y tunes menores de 5 años... &quot;; sin embargo, en la cláusula segunda del contrato: Alcance del objeto establece que &quot;...en desarrollo del presente contrato se atenderá un número estimado de 1.058 niños y niñas menores de 5 años... &quot;; lo que muestra que hay una diferencia de 60 niños y niñas; no obstante haberse verificado la prestación del servicio a los 1.118 niños y niñas atendidos, se evidenció un error en la cifra reportada en el contrato (1.058), lo anterior teniendo en cuenta que debe existir correspondencia en el objeto contractual de estos documentos._x000a_Así mismo, en el contrato N°. 265 de 2013, no se evidenciaron en la invitación a contratar, la redacción de los Capítulos 111, IV Y V, lo que podría incumplir con los lineamientos técnicos y requisitos exigidos para ofertar"/>
    <s v="* No realización de seguimiento y control por parte de la entidad en el cumplimiento de los requisitos establecidos._x000a_* falta de aplicación de mecanismos de Control Interno en el seguimiento y verificación de estos documentos, lo que genera incertidumbre entre el servicio a contratar y el realmente contratado, debido a deficiencias en la elaboración de los mismos."/>
    <s v="Organizar los formatos de acuerdo al tipo de contratacion que se efectuara    en cada uno de los computadores de los responsables en el Grupo Juridico      _x000a__x000a_"/>
    <s v="Organizar las carpetas de los contratos de acuerdo a las listas de chequeo "/>
    <s v="actas de revision de avances "/>
    <n v="4"/>
    <d v="2015-04-15T00:00:00"/>
    <d v="2015-12-30T00:00:00"/>
    <n v="37"/>
    <n v="2"/>
    <n v="0.5"/>
    <n v="18.5"/>
    <n v="18.5"/>
    <n v="37"/>
    <m/>
    <m/>
  </r>
  <r>
    <x v="452"/>
    <s v="REGIONAL MAGDALENA"/>
    <x v="24"/>
    <s v="HALLAZGO 80 CUMPLIMIENTO PLAN DE ACCIÓN (A)_x000a_El monitoreo integral regional de gestión en el año 2013 para estableció que de los 14 macroprocesos evaluados a este corte, la regional cuenta con 3 en &quot;nivel sobresaliente&quot;, 4 en &quot;nivel satisfactorio&quot;, 5 en &quot;requiere mejora&quot; y 2 que ameritan &quot;atención prioritaria&quot;. Los macroprocesos que requieren mejora son: el Mejoramiento continuo, Gestión de soporte (liquidación de contratos y solicitud de liquidación de contratos), Gestión jurídica y Evaluación y Monítoreo, debido a que no solo se afecta el comportamiento de los macroprocesos de la regional, sí no de su Plan de gestión Integral, el cumplimiento de sus objetivos institucionales y afecta a nivel nacional el cumplimiento de las metas del Plan Indicativo."/>
    <s v="Inadecuada planeación que genera incertidumbre al cumplimiento de metas."/>
    <s v="Realizar seguimiento y control a los analisis que elabora cada uno de los responsables de los indicadores para que se le de cumplimiento a los objetivos institucionales "/>
    <s v="1) Elaborar los analisis de los indicadores por macroprocesos por parte de los responsables a nivel regional y zonal "/>
    <s v="Analisis de los indicadores - SIMEI"/>
    <n v="9"/>
    <d v="2015-04-01T00:00:00"/>
    <d v="2015-12-30T00:00:00"/>
    <n v="39"/>
    <n v="6"/>
    <n v="0.66666666666666663"/>
    <n v="26"/>
    <n v="26"/>
    <n v="39"/>
    <s v="Se realizaron los analisis por parte de los responsables de cada uno de los indcadores. Siendo estos analisis ubicados en el SIMEI                                                                                                  AGOSTO: se registran los analisis de los resultados de  los indicadores de acuerdo al tablero de control, corte mes de julio de 2015                                                                               SEPTIEMBRE: Se reporta en el aplicativo el analisis correspondiente a los resultados del mes de agosto de 2015                                                                                       "/>
    <m/>
  </r>
  <r>
    <x v="453"/>
    <s v="REGIONAL MAGDALENA"/>
    <x v="24"/>
    <s v="HALLAZGO 120. MAGDALENA. ORGANIZACiÓN DE DOCUMENTOS (A, OI)_x000a_Dentro de la ejecución de la auditoría, se evidenció que las carpetas que contienen la contratación, no se da cumplimiento a la tabla de retención  documental, como se evidenció en algunos contratos evaluados la falta y deficiencias en la documentación. (Pag. 204,205)"/>
    <s v="Inadecuada planeación lo que genera incertidumbre al cumplimiento de metas y sitios de ejecución del contrato."/>
    <s v="Revisar y aplicar las tablas de retencion documental en el area juridica_x000a_"/>
    <s v="1) Aplicar las listas de chequeos  "/>
    <s v="actas de revision de avances "/>
    <n v="6"/>
    <d v="2015-04-01T00:00:00"/>
    <d v="2015-12-30T00:00:00"/>
    <n v="39"/>
    <n v="2"/>
    <n v="0.33333333333333331"/>
    <n v="13"/>
    <n v="13"/>
    <n v="39"/>
    <s v="Se realiza seguimiento a los avances en la organización de los archivos en el area de juridica por parte de la responsable a nivel regional de Gestion documental"/>
    <m/>
  </r>
  <r>
    <x v="454"/>
    <s v="NARIÑO"/>
    <x v="25"/>
    <s v="Hallazgo N° 4. Incapacidades laborales (A).  Nariño_x000a__x000a_El artículo 121 del Decreto Ley 019 de 2012, sobre el trámite de reconocimiento de incapacidades y licencias de maternidad y paternidad establece: “El trámite para el reconocimiento de incapacidades por enfermedad general y licencias de maternidad o paternidad a cargo del Sistema General de Seguridad Social en Salud, deberá ser adelantado, de manera directa, por el empleador ante las entidades promotoras de salud, EPS. _x000a__x000a_La Regional Nariño del Instituto Colombiano de Bienestar Familiar registra a 31 de diciembre de 2014, en la Cuenta Contable 147064 - Pago por cuenta de terceros-un saldo por $26,1 millones, que corresponde a incapacidades laborales pagadas por el ICBF sin obtener la restitución de las EPS; s_x000a__x000a_La Entidad acepta lo observado y manifiesta que la Dirección Regional del ICBF iniciará un plan de contingencia mediante el cual se asignará personal adicional para apoyar el proceso específico de cobro de incapacidades y adelantar la gestión correspondiente y de esta manera actualizar a la fecha los cobros pendientes ante las EPS."/>
    <s v="se evidencia que no se ha realizado gestión para su cobro por cuanto dicho saldo ha permanecido sin movimiento desde diciembre de 2013 hasta la fecha. Deficiencias en la gestión de cobro, que genera riesgo de pérdida de dichos recursos."/>
    <s v="Asignar  la gestión del cobro y pago de incapacidades y establecer un cronograma con tiempos de seguimiento semanales y mensuales a un profesional del Grupo Administrativo"/>
    <s v="Actividad 1: Asignar mediante memorando a un profesional del Grupo Administrativo la gestión del cobro y pago de incapacidades"/>
    <s v="Memorando"/>
    <n v="1"/>
    <d v="2015-10-01T00:00:00"/>
    <d v="2015-10-15T00:00:00"/>
    <n v="2"/>
    <m/>
    <n v="0"/>
    <n v="0"/>
    <n v="0"/>
    <n v="2"/>
    <m/>
    <m/>
  </r>
  <r>
    <x v="454"/>
    <s v="NARIÑO"/>
    <x v="25"/>
    <s v="Hallazgo N° 4. Incapacidades laborales (A).  Nariño_x000a__x000a_El artículo 121 del Decreto Ley 019 de 2012, sobre el trámite de reconocimiento de incapacidades y licencias de maternidad y paternidad establece: “El trámite para el reconocimiento de incapacidades por enfermedad general y licencias de maternidad o paternidad a cargo del Sistema General de Seguridad Social en Salud, deberá ser adelantado, de manera directa, por el empleador ante las entidades promotoras de salud, EPS. _x000a__x000a_La Regional Nariño del Instituto Colombiano de Bienestar Familiar registra a 31 de diciembre de 2014, en la Cuenta Contable 147064 - Pago por cuenta de terceros-un saldo por $26,1 millones, que corresponde a incapacidades laborales pagadas por el ICBF sin obtener la restitución de las EPS; s_x000a__x000a_La Entidad acepta lo observado y manifiesta que la Dirección Regional del ICBF iniciará un plan de contingencia mediante el cual se asignará personal adicional para apoyar el proceso específico de cobro de incapacidades y adelantar la gestión correspondiente y de esta manera actualizar a la fecha los cobros pendientes ante las EPS."/>
    <s v="se evidencia que no se ha realizado gestión para su cobro por cuanto dicho saldo ha permanecido sin movimiento desde diciembre de 2013 hasta la fecha. Deficiencias en la gestión de cobro, que genera riesgo de pérdida de dichos recursos."/>
    <s v="Asignar  la gestión del cobro y pago de incapacidades y establecer un cronograma con tiempos de seguimiento semanales y mensuales a un profesional del Grupo Administrativo"/>
    <s v="Actividad 2: Realizar seguimiento semanal a la gestión del cobro efectivo de todas las incapacidades hasta 31 de octubre de 2015."/>
    <s v="Actas de verificación a la gestión del pago de incapacidades"/>
    <n v="4"/>
    <d v="2015-10-01T00:00:00"/>
    <d v="2015-10-31T00:00:00"/>
    <n v="4.3"/>
    <m/>
    <n v="0"/>
    <n v="0"/>
    <n v="0"/>
    <n v="4.3"/>
    <m/>
    <m/>
  </r>
  <r>
    <x v="454"/>
    <s v="NARIÑO"/>
    <x v="25"/>
    <s v="Hallazgo N° 4. Incapacidades laborales (A).  Nariño_x000a__x000a_El artículo 121 del Decreto Ley 019 de 2012, sobre el trámite de reconocimiento de incapacidades y licencias de maternidad y paternidad establece: “El trámite para el reconocimiento de incapacidades por enfermedad general y licencias de maternidad o paternidad a cargo del Sistema General de Seguridad Social en Salud, deberá ser adelantado, de manera directa, por el empleador ante las entidades promotoras de salud, EPS. _x000a__x000a_La Regional Nariño del Instituto Colombiano de Bienestar Familiar registra a 31 de diciembre de 2014, en la Cuenta Contable 147064 - Pago por cuenta de terceros-un saldo por $26,1 millones, que corresponde a incapacidades laborales pagadas por el ICBF sin obtener la restitución de las EPS; s_x000a__x000a_La Entidad acepta lo observado y manifiesta que la Dirección Regional del ICBF iniciará un plan de contingencia mediante el cual se asignará personal adicional para apoyar el proceso específico de cobro de incapacidades y adelantar la gestión correspondiente y de esta manera actualizar a la fecha los cobros pendientes ante las EPS."/>
    <s v="se evidencia que no se ha realizado gestión para su cobro por cuanto dicho saldo ha permanecido sin movimiento desde diciembre de 2013 hasta la fecha. Deficiencias en la gestión de cobro, que genera riesgo de pérdida de dichos recursos."/>
    <s v="Asignar  la gestión del cobro y pago de incapacidades y establecer un cronograma con tiempos de seguimiento semanales y mensuales a un profesional del Grupo Administrativo"/>
    <s v="Actividad 3: Realizar seguimiento trimestral al cobro de incapacidades en el comité de saneamiento contable"/>
    <s v="Acta comité saneamiento contable"/>
    <n v="4"/>
    <d v="2015-10-01T00:00:00"/>
    <d v="2016-09-30T00:00:00"/>
    <n v="52.1"/>
    <m/>
    <n v="0"/>
    <n v="0"/>
    <n v="0"/>
    <n v="52.1"/>
    <m/>
    <m/>
  </r>
  <r>
    <x v="455"/>
    <s v="NARIÑO"/>
    <x v="25"/>
    <s v="Hallazgo N° 6. Metas sociales y financieras (A). Nariño_x000a__x000a_En la verificación de la ejecución de las metas sociales y financieras de los diferentes programas adelantados por la Regional Nariño del ICBF se encontró que 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_x000a__x000a_-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_x000a__x000a_-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_x000a__x000a_La menor cobertura respecto a usuarios y cupos se presentó en la modalidad CDI - Institucional Con Arriendo, y las nuevas unidades se atendieron en la Modalidad Familiar._x000a_"/>
    <s v="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s v="Retomar la metodología para la validación de programación y ejecución de metas sociales y financieras regionales, a partir del análisis desde los grupos regionales y referentes por macroproceso y los centros zonales. "/>
    <s v="Actividad 1: Retomar la metodología para la validación de programación y ejecución de metas sociales y financieras regionales, a partir del análisis desde los grupos regionales y referentes por macroproceso y los centros zonales. "/>
    <s v="Acta de comité ampliado"/>
    <n v="1"/>
    <d v="2015-10-01T00:00:00"/>
    <d v="2015-10-31T00:00:00"/>
    <n v="4.3"/>
    <m/>
    <n v="0"/>
    <n v="0"/>
    <n v="0"/>
    <n v="4.3"/>
    <m/>
    <m/>
  </r>
  <r>
    <x v="455"/>
    <s v="NARIÑO"/>
    <x v="25"/>
    <s v="Hallazgo N° 6. Metas sociales y financieras (A). Nariño_x000a__x000a_En la verificación de la ejecución de las metas sociales y financieras de los diferentes programas adelantados por la Regional Nariño del ICBF se encontró que 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_x000a__x000a_-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_x000a__x000a_-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_x000a__x000a_La menor cobertura respecto a usuarios y cupos se presentó en la modalidad CDI - Institucional Con Arriendo, y las nuevas unidades se atendieron en la Modalidad Familiar._x000a_"/>
    <s v="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s v="Retomar la metodología para la validación de programación y ejecución de metas sociales y financieras regionales, a partir del análisis desde los grupos regionales y referentes por macroproceso y los centros zonales. "/>
    <s v="Actividad 2: Revisar y aprobar programación acorde con la ejecución y las necesidades sustentadas con cada dueño de proceso."/>
    <s v="Acta de comité básico"/>
    <n v="1"/>
    <d v="2015-10-01T00:00:00"/>
    <d v="2015-10-31T00:00:00"/>
    <n v="4.3"/>
    <m/>
    <n v="0"/>
    <n v="0"/>
    <n v="0"/>
    <n v="4.3"/>
    <m/>
    <m/>
  </r>
  <r>
    <x v="455"/>
    <s v="NARIÑO"/>
    <x v="25"/>
    <s v="Hallazgo N° 6. Metas sociales y financieras (A). Nariño. Continuación_x000a__x000a__x000a_- En el Subproyecto Atención a Unidades Tradicionales se dejaron de atender 3.496 usuarios, 2.644 cupos y 85 unidades, siendo la modalidad HCB - Tradicionales Familiares con 2.390 usuarios menos atendidos, 2.418 cupos y 71 unidades, y la HCB-FAMI, las que reportan más bajo índice de cobertura._x000a__x000a_- De igual manera en el Proyecto Desarrollar Acciones de Promoción y Prevención en el Marco de la Política de Seguridad Alimentaria y Nutricional en el Territorio Nacional se dejaron de atender 98 cupos y 1 unidad, sin embargo se atendieron 44.015 cupos más de los proyectados y se devolvieron de este rubro $151 millones.  "/>
    <s v="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s v="Fortalecer los procesos de focalización (siguiendo los tres tipos de focalización) que se remiten desde la Sede Nacional a través de micro focalización en la mesa de primera infancia de cada municipio."/>
    <s v="Actividad 3: Realizar en comité básico el seguimiento de metas sociales y financieras y ejecución presupuestal (pre - liquidación)"/>
    <s v="Acta de comité básico"/>
    <n v="12"/>
    <d v="2015-10-01T00:00:00"/>
    <d v="2016-09-30T00:00:00"/>
    <n v="52.1"/>
    <m/>
    <n v="0"/>
    <n v="0"/>
    <n v="0"/>
    <n v="52.1"/>
    <m/>
    <m/>
  </r>
  <r>
    <x v="455"/>
    <s v="NARIÑO"/>
    <x v="25"/>
    <s v="Hallazgo N° 6. Metas sociales y financieras (A). Nariño. Continuación_x000a__x000a__x000a_- En el Subproyecto Atención a Unidades Tradicionales se dejaron de atender 3.496 usuarios, 2.644 cupos y 85 unidades, siendo la modalidad HCB - Tradicionales Familiares con 2.390 usuarios menos atendidos, 2.418 cupos y 71 unidades, y la HCB-FAMI, las que reportan más bajo índice de cobertura._x000a__x000a_- De igual manera en el Proyecto Desarrollar Acciones de Promoción y Prevención en el Marco de la Política de Seguridad Alimentaria y Nutricional en el Territorio Nacional se dejaron de atender 98 cupos y 1 unidad, sin embargo se atendieron 44.015 cupos más de los proyectados y se devolvieron de este rubro $151 millones.  "/>
    <s v="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s v="Fortalecer los procesos de focalización (siguiendo los tres tipos de focalización) que se remiten desde la Sede Nacional a través de micro focalización en la mesa de primera infancia de cada municipio."/>
    <s v="Actividad 4: Realizar análisis estadístico de las bases de datos enviadas por la Sede Nacional que nos permitan identificar la población sujeto de atención de manera real"/>
    <s v="Informe Técnico"/>
    <n v="9"/>
    <d v="2016-01-01T00:00:00"/>
    <d v="2016-09-30T00:00:00"/>
    <n v="39"/>
    <m/>
    <n v="0"/>
    <n v="0"/>
    <n v="0"/>
    <n v="39"/>
    <m/>
    <m/>
  </r>
  <r>
    <x v="456"/>
    <s v="NARIÑO"/>
    <x v="25"/>
    <s v="Hallazgo N° 12. Indicadores de Gestión (A). Nariño._x000a__x000a_Los indicadores de gestión y sistemas de información se constituyen en una herramienta administrativa necesaria para realizar la planeación institucional, medir la incidencia de los programas implementados, el cumplimiento de los objetivos institucionales y facilitar la toma de decisiones, principalmente._x000a__x000a_- De acuerdo con los informes de monitoreo con corte diciembre de 2014, para la Regional Nariño del ICBF aplican 99 indicadores que se encuentran formulados para medir la gestión de la entidad, de los cuales se calificó en estado óptimo el 46% (46), el 28% (28) en estado adecuado, el 13% (13) en riesgo y el 12% (12) en estado crítico.   _x000a__x000a_- De los 12 indicadores en estado crítico, los indicadores que no alcanzaron la meta y muestran un porcentaje de avance mínimo o bajo y llaman la atención por lo representativo dentro de la gestión de la entidad, en especial dentro de la Gestión de la Contratación, son los siguientes:_x000a__x000a_Si se tiene en cuenta que el monitoreo a los indicadores permite identificar los indicadores en condición crítica y que deben ser objeto de acciones correctivas, así como también, el monitoreo de metas de la Regional, como un ejercicio integrador, permite evaluar las metas en temas misionales, estratégicos, de apoyo y de evaluación de acuerdo al mapa de macroprocesos de la entidad, los ajustes a los datos oficiales del indicador no justificados o documentados, además del bajo nivel de cumplimiento y la falta de confiabilidad de los indicadores, afectan la planeación, organización y control de la entidad, así como también la confiabilidad de la información y la consolidación de los resultados de la Sede Central."/>
    <s v="Falta de seguimiento permanente al estado de los indicadores, las acciones correctivas para superar el indicador no son efectivas._x000a__x000a_El Grupo de Asistencia Técnica no asumió su responsabilidad el seguimiento a los indicadores de los procesos misionales."/>
    <s v="Fortalecer el liderazgo de los referentes de los macroporcesos misionales."/>
    <s v="Actividad 1: Realizar seguimiento a los indicadores en comité básico y ampliado y establecer compromisos para superar aquellos que se encuentren en  estado crítico y en riesgo."/>
    <s v="Acta comité."/>
    <n v="12"/>
    <d v="2015-10-01T00:00:00"/>
    <d v="2016-09-30T00:00:00"/>
    <n v="52.1"/>
    <m/>
    <n v="0"/>
    <n v="0"/>
    <n v="0"/>
    <n v="52.1"/>
    <m/>
    <m/>
  </r>
  <r>
    <x v="456"/>
    <s v="NARIÑO"/>
    <x v="25"/>
    <s v="Hallazgo N° 12. Indicadores de Gestión (A). Nariño._x000a__x000a_Los indicadores de gestión y sistemas de información se constituyen en una herramienta administrativa necesaria para realizar la planeación institucional, medir la incidencia de los programas implementados, el cumplimiento de los objetivos institucionales y facilitar la toma de decisiones, principalmente._x000a__x000a_- De acuerdo con los informes de monitoreo con corte diciembre de 2014, para la Regional Nariño del ICBF aplican 99 indicadores que se encuentran formulados para medir la gestión de la entidad, de los cuales se calificó en estado óptimo el 46% (46), el 28% (28) en estado adecuado, el 13% (13) en riesgo y el 12% (12) en estado crítico.   _x000a__x000a_- De los 12 indicadores en estado crítico, los indicadores que no alcanzaron la meta y muestran un porcentaje de avance mínimo o bajo y llaman la atención por lo representativo dentro de la gestión de la entidad, en especial dentro de la Gestión de la Contratación, son los siguientes:_x000a__x000a_Si se tiene en cuenta que el monitoreo a los indicadores permite identificar los indicadores en condición crítica y que deben ser objeto de acciones correctivas, así como también, el monitoreo de metas de la Regional, como un ejercicio integrador, permite evaluar las metas en temas misionales, estratégicos, de apoyo y de evaluación de acuerdo al mapa de macroprocesos de la entidad, los ajustes a los datos oficiales del indicador no justificados o documentados, además del bajo nivel de cumplimiento y la falta de confiabilidad de los indicadores, afectan la planeación, organización y control de la entidad, así como también la confiabilidad de la información y la consolidación de los resultados de la Sede Central."/>
    <s v="Falta de seguimiento permanente al estado de los indicadores, las acciones correctivas para superar el indicador no son efectivas._x000a__x000a_El Grupo de Asistencia Técnica no asumió su responsabilidad el seguimiento a los indicadores de los procesos misionales."/>
    <s v="Fortalecer el liderazgo de los referentes de los macroporcesos misionales."/>
    <s v="Actividad 2: realizar seguimiento a los compromisos establecidos para superar el estado de los indicadores en crítico y en riesgo"/>
    <s v="Acta de comité"/>
    <n v="12"/>
    <d v="2015-10-01T00:00:00"/>
    <d v="2016-09-30T00:00:00"/>
    <n v="52.1"/>
    <m/>
    <n v="0"/>
    <n v="0"/>
    <n v="0"/>
    <n v="52.1"/>
    <m/>
    <m/>
  </r>
  <r>
    <x v="457"/>
    <s v="NARIÑO"/>
    <x v="25"/>
    <s v="Hallazgo N° 17. Inventario de bienes devolutivos en poder de Terceros en contratos de aporte (A, D). Nariño_x000a__x000a_“Sin excepción todo servidor público de planta y todo contratista deberán ser registrados en el sistema de información que se tenga implementado para el manejo de los bienes del ICBF_x000a__x000a_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_x000a__x000a_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_x000a__x000a_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_x000a__x000a__x000a__x000a__x000a__x000a_"/>
    <s v="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
    <s v="Reorientar el control de los inventarios de los bienes adquiridos por el operador en el marco del desarrollo del contrato de aporte."/>
    <s v="Actividad 1: Solicitar mediante memorando que los inventarios del operador con su registro contable forme parte del expediente contractual que reposa en el Grupo Jurídico."/>
    <s v="Memorando"/>
    <n v="1"/>
    <d v="2015-10-01T00:00:00"/>
    <d v="2015-10-31T00:00:00"/>
    <n v="4.3"/>
    <m/>
    <n v="0"/>
    <n v="0"/>
    <n v="0"/>
    <n v="4.3"/>
    <m/>
    <m/>
  </r>
  <r>
    <x v="457"/>
    <s v="NARIÑO"/>
    <x v="25"/>
    <s v="Hallazgo N° 17. Inventario de bienes devolutivos en poder de Terceros en contratos de aporte (A, D). Nariño_x000a__x000a_“Sin excepción todo servidor público de planta y todo contratista deberán ser registrados en el sistema de información que se tenga implementado para el manejo de los bienes del ICBF_x000a__x000a_El Instructivo del ICBF para la contratación de ampliación y tránsito segundo semestre de 2013 con vigencias futuras para los programas de primera infancia que aplica para la contratación del servicio de continuidad, modalidades CDI, Familiar, Hogar Infantil y Lactante y Preescolares, establece en el numeral 3 Bienes muebles – dotación – adquiridos en el marco del contrato de aporte: “Los bienes que adquiera la Entidad Administradora del Servicio con los recursos aportados por el ICBF deberán registrarse en los estados financieros del contratista, diferenciando los bienes devolutivos de los bienes fungibles. El contratista deberá mantener los documentos que acrediten la compra de dotación, la cual podrá ser requerida por el Instituto en cualquier momento”._x000a__x000a_El Manual de supervisión de contratos y convenios del ICBF versión 1.0 de fecha 29 de enero de 2013 determina que la supervisión financiera se debe dirigir a vigilar la inversión del presupuesto asignado para el cumplimiento de las obligaciones contractuales y con su ejercicio se constata que el gasto se efectúe de manera ajustada a la destinación y montos previstos en el contrato y el plan operativo y a conducir el correcto manejo de los dineros públicos._x000a__x000a_En el 100% de la muestra de contratos revisados de las Entidades Administradoras del Servicio–EAS que administraron CDI en las vigencias 2013 y 2014 se determinó que no registran en su contabilidad el inventario de bienes de carácter devolutivo adquiridos con recursos de los contratos de aporte, tal como se constató en los estados y notas contables adjuntas a la carpeta del contrato. De otra parte, las EAS si bien es cierto tienen una relación de los bienes devolutivos adquiridos, dichos bienes no se encuentran debidamente plaqueteados y valorizados_x000a__x000a__x000a__x000a__x000a__x000a_"/>
    <s v="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
    <s v="Reorientar el control de los inventarios de los bienes adquiridos por el operador en el marco del desarrollo del contrato de aporte."/>
    <s v="Actividad 2: Revisar trimestralmente en comité técnico la actualización de los inventarios por parte de los supervisores contractuales.  _x000a__x000a_El centro zonal presentará un informe consolidado al Grupo de Planeación y Sistemas del seguimiento de los inventarios de los operadores realizado en comité técnico."/>
    <s v="Informe seguimiento inventarios"/>
    <n v="4"/>
    <d v="2015-11-01T00:00:00"/>
    <d v="2016-09-30T00:00:00"/>
    <n v="47.7"/>
    <m/>
    <n v="0"/>
    <n v="0"/>
    <n v="0"/>
    <n v="47.7"/>
    <m/>
    <m/>
  </r>
  <r>
    <x v="458"/>
    <s v="NARIÑO"/>
    <x v="25"/>
    <s v="Hallazgo N° 18. Recursos Sin Ejecutar (A). Nariño_x000a__x000a_La Guía de Cierre Financiero del ICBF para la vigencia 2014, respecto al Análisis de saldos establece: “De acuerdo con los saldos de apropiación existentes en cada uno de los identificadores o rubros presupuestales, se deberá realizar un análisis a los mismos con el fin de establecer cuáles serán susceptibles de compromiso o, si es del caso, comunicar al Gerente de Recurso respectivo para que este adelante la gestión de devolución al Nivel Nacional, a partir del 1 de octubre en forma permanente. (…) _x000a__x000a_De la ejecución presupuestal de la vigencia se destacan las siguientes situaciones:_x000a__x000a_Saldos de apropiación disponibles en cuantía de $1.425.2 millones, los cuales al cierre de la vigencia no fueron comprometidos en los programas misionales del ICBF, si bien es cierto el porcentaje de saldo disponible representa el 0,80% de la apropiación definitiva, su no ejecución no permite ampliar las metas sociales propuestas afectándose la atención a la población beneficiaria_x000a__x000a__x000a_"/>
    <s v="El periodo de ejecución de los contratos finaliza el 31 de diciembre de la vigencia respectiva, durante los meses de noviembre y diciembre las no ejecuciones no es viable devolverlas ni reutilizarlas al termino de la vigencia._x000a__x000a_Las actas de liquidación de los contratos no son inmediatas."/>
    <s v="Realizar liberación de recursos a 30 de septiembre de 2015 para evitar la constitución de rezago presupuestal y mensual"/>
    <s v="Actividad 1: Realizar liberación de recursos a 30 de septiembre de 2015 para evitar la constitución de rezago presupuestal y mensual."/>
    <s v="Acta de comité básico"/>
    <n v="3"/>
    <d v="2015-10-01T00:00:00"/>
    <d v="2015-12-31T00:00:00"/>
    <n v="13"/>
    <m/>
    <n v="0"/>
    <n v="0"/>
    <n v="0"/>
    <n v="13"/>
    <m/>
    <m/>
  </r>
  <r>
    <x v="458"/>
    <s v="NARIÑO"/>
    <x v="25"/>
    <s v="Hallazgo N° 18. Recursos Sin Ejecutar (A). Nariño_x000a__x000a_La Guía de Cierre Financiero del ICBF para la vigencia 2014, respecto al Análisis de saldos establece: “De acuerdo con los saldos de apropiación existentes en cada uno de los identificadores o rubros presupuestales, se deberá realizar un análisis a los mismos con el fin de establecer cuáles serán susceptibles de compromiso o, si es del caso, comunicar al Gerente de Recurso respectivo para que este adelante la gestión de devolución al Nivel Nacional, a partir del 1 de octubre en forma permanente. (…) _x000a__x000a_De la ejecución presupuestal de la vigencia se destacan las siguientes situaciones:_x000a__x000a_Saldos de apropiación disponibles en cuantía de $1.425.2 millones, los cuales al cierre de la vigencia no fueron comprometidos en los programas misionales del ICBF, si bien es cierto el porcentaje de saldo disponible representa el 0,80% de la apropiación definitiva, su no ejecución no permite ampliar las metas sociales propuestas afectándose la atención a la población beneficiaria_x000a__x000a__x000a_"/>
    <s v="El periodo de ejecución de los contratos finaliza el 31 de diciembre de la vigencia respectiva, durante los meses de noviembre y diciembre las no ejecuciones no es viable devolverlas ni reutilizarlas al termino de la vigencia._x000a__x000a_Las actas de liquidación de los contratos no son inmediatas."/>
    <s v="Realizar liberación de recursos a 30 de septiembre de 2015 para evitar la constitución de rezago presupuestal y mensual"/>
    <s v="Actividad 2: Seguimiento quincenal en comité básico a la unidad ejecutora a los proyectos misionales con el fin de fortalecer el control a la constitución del rezago presupuestal."/>
    <s v="Acta comité"/>
    <n v="24"/>
    <d v="2015-10-01T00:00:00"/>
    <d v="2016-09-30T00:00:00"/>
    <n v="52.1"/>
    <m/>
    <n v="0"/>
    <n v="0"/>
    <n v="0"/>
    <n v="52.1"/>
    <m/>
    <m/>
  </r>
  <r>
    <x v="459"/>
    <s v="NARIÑO"/>
    <x v="25"/>
    <s v="Hallazgo N° 36. Publicación Sistema Electrónico para la Contratación Pública SECOP (A-D)  Nariño._x000a__x000a_La Ley 1150 de 2007 por medio de la cual se introducen medidas para la eficiencia y las transparencia en la Ley 80 de 1993, y el Decreto 1510 de 2013 por el cual se reglamenta el sistema de compras y contratación pública estableció en su Artículo 19 la obligación de las entidades estatales de publicar los documentos generados con ocasión de la actividad contractual, así: &quot;Publicidad en el SECOP. La entidad Estatal está obligada a publicar en el SECOP los documentos del proceso y los actos administrativos del Proceso de Contratación, dentro de los tres 3 días siguientes a su expedición. La oferta que debe ser publicada es la de adjudicación del Proceso de Contratación…”._x000a__x000a_El Instituto Colombiano de Bienestar Familiar suscribió contratos de prestación de servicios para lo cual adelantó los correspondientes estudios previos, sin embargo no fueron publicados en el SECOP, desconociendo el principio constitucional y legal de publicidad. _x000a__x000a__x000a__x000a_"/>
    <s v="Falta de seguimiento en la publicación oportuna en el SECOP."/>
    <s v="Asignar un profesional para el seguimiento de la publicación en el SECOP."/>
    <s v="Actividad 1: Asignar mediante memorando un profesional del Grupo Jurídico el seguimiento de la publicación oportuna en SECOP."/>
    <s v="Memorando."/>
    <n v="1"/>
    <d v="2015-10-01T00:00:00"/>
    <d v="2015-10-31T00:00:00"/>
    <n v="4.3"/>
    <m/>
    <n v="0"/>
    <n v="0"/>
    <n v="0"/>
    <n v="4.3"/>
    <m/>
    <m/>
  </r>
  <r>
    <x v="459"/>
    <s v="NARIÑO"/>
    <x v="25"/>
    <s v="Hallazgo N° 36. Publicación Sistema Electrónico para la Contratación Pública SECOP (A-D)  Nariño._x000a__x000a_La Ley 1150 de 2007 por medio de la cual se introducen medidas para la eficiencia y las transparencia en la Ley 80 de 1993, y el Decreto 1510 de 2013 por el cual se reglamenta el sistema de compras y contratación pública estableció en su Artículo 19 la obligación de las entidades estatales de publicar los documentos generados con ocasión de la actividad contractual, así: &quot;Publicidad en el SECOP. La entidad Estatal está obligada a publicar en el SECOP los documentos del proceso y los actos administrativos del Proceso de Contratación, dentro de los tres 3 días siguientes a su expedición. La oferta que debe ser publicada es la de adjudicación del Proceso de Contratación…”._x000a__x000a_El Instituto Colombiano de Bienestar Familiar suscribió contratos de prestación de servicios para lo cual adelantó los correspondientes estudios previos, sin embargo no fueron publicados en el SECOP, desconociendo el principio constitucional y legal de publicidad. _x000a__x000a__x000a__x000a_"/>
    <s v="Falta de seguimiento en la publicación oportuna en el SECOP."/>
    <s v="Asignar un profesional para el seguimiento de la publicación en el SECOP."/>
    <s v="Actividad 2: Revisar que todos los contratos se encuentran publicados del SECOP, verificar con lo reportado en la NAS y establecer compromisos del cargue de la información que se encuentra pendiente."/>
    <s v="Acta de verificación"/>
    <n v="12"/>
    <d v="2015-10-01T00:00:00"/>
    <d v="2016-09-30T00:00:00"/>
    <n v="52.1"/>
    <m/>
    <n v="0"/>
    <n v="0"/>
    <n v="0"/>
    <n v="52.1"/>
    <m/>
    <m/>
  </r>
  <r>
    <x v="460"/>
    <s v="NARIÑO"/>
    <x v="25"/>
    <s v="Hallazgo N° 48. Convenios y contratos de aporte (A).  Nariño _x000a__x000a_Oportunidad en desembolsos contratos de aporte_x000a__x000a_Se encontró que el ICBF realiza los pagos de los contratos de aportes, como pagos de alistamiento y los pactados, de manera inoportuna, presentándose retardos de un mes o dos meses de haberse iniciado el contrato, lo cual conlleva a que los demás giros también se atrasen o se acumulen o que los recursos de alistamientos se giren después del primer pago, hecho que genera que el operador al carecer de recursos transfiera recursos de otras cuentas a la cuenta origen para el inicio de la ejecución del contrato conllevando a inadecuados manejos de los recursos o riesgos de incumplimientos del servicio en cuanto a calidad de la atención de los niños menores de cinco años. Situaciones presentadas en los siguientes casos:_x000a__x000a_- En el 100% de los contratos de aportes revisados el pago de alistamiento (primer pago) se realizó después del segundo pago, incumpliéndose el fin para el cual se pactó._x000a__x000a_- Contrato de Aporte No. 658 de 2014: el ICBF transfiere el primer desembolso por $172,37 millones el 5 de febrero de 2015, del mismo que debió ser girado en enero de 2015._x000a_El segundo desembolso se realizó en 11 de marzo por $0,73 millones, el que debió consignarse al iniciar el contrato y un tercer desembolso que debió hacerse en marzo de 2015 se consignó a finales del mes de abril de 2015._x000a__x000a_- El Contrato de Aporte No. 285 de 2014 tuvo una adición por $0,97 millones, por concepto de arrendamiento para el pago del mes octubre del CDI que funciona en el municipio de Córdoba, firmada en sept. 30 de 2014, y el ICBF realizó el pago en diciembre 15 de 2014."/>
    <s v="Lo anterior evidencia fallas en la planeación para los pagos y en la coordinación entre las áreas involucradas en el proceso, conllevando a financiar el 99.9% de los contratos de aporte con vigencias futuras._x000a__x000a_Los hechos descritos no garantizan un oportuno flujo de caja para el adecuado desarrollo del servicio contratado y una eficiente ejecución del contrato, además conlleva a que el operador no mantenga un control presupuestal y contable adecuado para la ejecución, administración y manejo de los recursos, mayores erogaciones financieras para el operador y riesgos de incumplimientos en la prestación del servicio._x000a_"/>
    <s v="Solicitar a la Dirección de Primera Infancia que los cronogramas para convocatoria pública no afecte los cronogramas de pagos a los operadores y que la forma de pago sea armónica con los tiempos de la vigencia."/>
    <s v="Actividad 1: Solicitar mediante memorando a la Dirección de Primera Infancia que los cronogramas para convocatoria pública no afecte los cronogramas de pago a los operadores y que la forma de pago sea armónica con los tiempos de vigencia"/>
    <s v="Memorando"/>
    <n v="1"/>
    <d v="2015-10-01T00:00:00"/>
    <d v="2015-11-30T00:00:00"/>
    <n v="8.6"/>
    <m/>
    <n v="0"/>
    <n v="0"/>
    <n v="0"/>
    <n v="8.6"/>
    <m/>
    <m/>
  </r>
  <r>
    <x v="460"/>
    <s v="NARIÑO"/>
    <x v="25"/>
    <s v="Hallazgo N° 48. Convenios y contratos de aporte (A).  Nariño _x000a__x000a_Oportunidad en desembolsos contratos de aporte_x000a__x000a_Se encontró que el ICBF realiza los pagos de los contratos de aportes, como pagos de alistamiento y los pactados, de manera inoportuna, presentándose retardos de un mes o dos meses de haberse iniciado el contrato, lo cual conlleva a que los demás giros también se atrasen o se acumulen o que los recursos de alistamientos se giren después del primer pago, hecho que genera que el operador al carecer de recursos transfiera recursos de otras cuentas a la cuenta origen para el inicio de la ejecución del contrato conllevando a inadecuados manejos de los recursos o riesgos de incumplimientos del servicio en cuanto a calidad de la atención de los niños menores de cinco años. Situaciones presentadas en los siguientes casos:_x000a__x000a_- En el 100% de los contratos de aportes revisados el pago de alistamiento (primer pago) se realizó después del segundo pago, incumpliéndose el fin para el cual se pactó._x000a__x000a_- Contrato de Aporte No. 658 de 2014: el ICBF transfiere el primer desembolso por $172,37 millones el 5 de febrero de 2015, del mismo que debió ser girado en enero de 2015._x000a_El segundo desembolso se realizó en 11 de marzo por $0,73 millones, el que debió consignarse al iniciar el contrato y un tercer desembolso que debió hacerse en marzo de 2015 se consignó a finales del mes de abril de 2015._x000a__x000a_- El Contrato de Aporte No. 285 de 2014 tuvo una adición por $0,97 millones, por concepto de arrendamiento para el pago del mes octubre del CDI que funciona en el municipio de Córdoba, firmada en sept. 30 de 2014, y el ICBF realizó el pago en diciembre 15 de 2014."/>
    <s v="Lo anterior evidencia fallas en la planeación para los pagos y en la coordinación entre las áreas involucradas en el proceso, conllevando a financiar el 99.9% de los contratos de aporte con vigencias futuras._x000a__x000a_Los hechos descritos no garantizan un oportuno flujo de caja para el adecuado desarrollo del servicio contratado y una eficiente ejecución del contrato, además conlleva a que el operador no mantenga un control presupuestal y contable adecuado para la ejecución, administración y manejo de los recursos, mayores erogaciones financieras para el operador y riesgos de incumplimientos en la prestación del servicio._x000a_"/>
    <s v="Solicitar a la Dirección de Primera Infancia que los cronogramas para convocatoria pública no afecte los cronogramas de pagos a los operadores y que la forma de pago sea armónica con los tiempos de la vigencia."/>
    <s v="Actividad 2: Realizar seguimiento mensual a la unidad ejecutora (pagos operadores)"/>
    <s v="Acta comité básico"/>
    <n v="12"/>
    <d v="2015-10-01T00:00:00"/>
    <d v="2016-09-30T00:00:00"/>
    <n v="52.1"/>
    <m/>
    <n v="0"/>
    <n v="0"/>
    <n v="0"/>
    <n v="52.1"/>
    <m/>
    <m/>
  </r>
  <r>
    <x v="460"/>
    <s v="NARIÑO"/>
    <x v="25"/>
    <s v="Hallazgo N° 48. Convenios y contratos de aporte (A).  Nariño _x000a__x000a_Oportunidad en desembolsos contratos de aporte_x000a__x000a_- Para el Contrato de Aporte No. 368 de 2013 el primer desembolso de alistamiento y ejecución se hizo 15 de noviembre de 2013, debió hacerse una vez perfeccionado el contrato en septiembre de 2013, el segundo desembolso se giró en diciembre de 2013 y debió transferirse en octubre del mismo año._x000a__x000a_- El primer desembolso correspondiente a alistamiento del contrato 650 de 2014 por $1,55 millones se realizó el 11 de marzo de 2015. _x000a__x000a_- Para la ejecución del Contrato de Aporte No. 193 de 2014, el ICBF transfiere el primer desembolso por $321,39 millones el 19 de marzo de 2014, mismo que debió ser girado en la fecha en que se perfeccionó el contrato._x000a_El segundo desembolso se realizó el 29 de abril por $313,33 millones y debió consignarse en marzo de 2014, el tercero se debió girar en mayo y se realizó en julio por $130,90 millones, el cuarto debió efectuarse en julio y se consigna en septiembre de 2014._x000a__x000a_- En la revisión de los pagos Contrato de Aporte No. 638 de 2014 se observó retardo de 47 días en el aporte para alistamiento de atención de beneficiarios: la entidad realizó el pago el 11 de marzo de 2015, después del segundo desembolso, pago que quedó registrado al final de la vigencia en cuentas por pagar_x000a__x000a__x000a_La entidad afirma que estos retrasos se ocasionan por cuanto la documentación para los giros son objeto de análisis y verificación por parte de los supervisores y del área financiera, para establecer su pertinencia y confiabilidad, y el área financiera cuenta con 10 días hábiles para este procedimiento; además que los pagos están sujetos a disponibilidad del PAC por parte del Ministerio de Hacienda y Crédito Público. "/>
    <s v="Lo anterior evidencia fallas en la planeación para los pagos y en la coordinación entre las áreas involucradas en el proceso, conllevando a financiar el 99.9% de los contratos de aporte con vigencias futuras._x000a__x000a_Los hechos descritos no garantizan un oportuno flujo de caja para el adecuado desarrollo del servicio contratado y una eficiente ejecución del contrato, además conlleva a que el operador no mantenga un control presupuestal y contable adecuado para la ejecución, administración y manejo de los recursos, mayores erogaciones financieras para el operador y riesgos de incumplimientos en la prestación del servicio._x000a_"/>
    <s v="Solicitar a la Dirección de Primera Infancia que los cronogramas para convocatoria pública no afecte los cronogramas de pagos a los operadores y que la forma de pago sea armónica con los tiempos de la vigencia."/>
    <s v="Actividad 3: Revisar en comité ampliado el cumplimiento de pago a los operadores de acuerdo al seguimiento realizado con unidad ejecutora."/>
    <s v="Acta comité Ampliado"/>
    <n v="12"/>
    <d v="2015-10-01T00:00:00"/>
    <d v="2016-09-30T00:00:00"/>
    <n v="52.1"/>
    <m/>
    <n v="0"/>
    <n v="0"/>
    <n v="0"/>
    <n v="52.1"/>
    <m/>
    <m/>
  </r>
  <r>
    <x v="461"/>
    <s v="NARIÑO"/>
    <x v="25"/>
    <s v="Hallazgo N° 49. Convenios y contratos de aporte (A - D).  Nariño._x000a__x000a_Acciones Oficina Jurídica cumplimiento Contratos de Aporte_x000a_La Ley 1474 de 2012 en el Artículo 86, titulado “Imposición de multas, sanciones y declaratorias de incumplimiento”, establece:_x000a__x000a_“Las entidades sometidas al Estatuto General de Contratación de la Administración Pública podrán declarar el incumplimiento, cuantificando los perjuicios del mismo, imponer las multas y sanciones pactadas en el contrato, y hacer efectiva la cláusula penal&quot;_x000a__x000a_El Manual de Contratación del ICBF expedido mediante Resolución 3146 del 30 de mayo de 2014, en el numeral 14 del Título III regula el trámite para la imposición de multas y sanciones. _x000a__x000a_En la visita fiscal efectuada al Centro Zonal Túquerres se determinó que efectivamente se dio incumplimiento por parte del Operador de los hechos denunciados, hechos verificados en registros fotográficos, entrevistas a los beneficiarios, actas de reuniones y de comité entre el ICBF, el operador y agentes educativos, de las cuales se requirió al Operador para que presente los descargos pertinentes respecto de la omisión de las obligaciones contractuales. _x000a__x000a_El operador incumplió con la entrega de los refrigerios correspondientes a la semana del 9 al 13 de febrero de 2015, y que la primera entrega de material de consumo y aseo se realizó el 18 de febrero de 2015, es decir dos meses después de iniciado el contrato_x000a__x000a_Analizada la situación se determinó que los menores no tuvieron suministro de alimentos durante los meses de febrero y marzo desfavoreciendo a la población infantil beneficiaria en cuanto a la vulneración de los fines esenciales del estado como es la nutrición de los niños menos favorecidos"/>
    <m/>
    <s v="Conformar un equipo interdisciplinario para debidos procesos en la Regional"/>
    <s v="Actividad 1: Mediante memorando conformar equipo interdisciplinario para debidos procesos"/>
    <s v="Memorando"/>
    <n v="1"/>
    <d v="2015-10-01T00:00:00"/>
    <d v="2015-10-30T00:00:00"/>
    <n v="4.0999999999999996"/>
    <m/>
    <n v="0"/>
    <n v="0"/>
    <n v="0"/>
    <n v="4.0999999999999996"/>
    <m/>
    <m/>
  </r>
  <r>
    <x v="461"/>
    <s v="NARIÑO"/>
    <x v="25"/>
    <s v="Hallazgo N° 49. Convenios y contratos de aporte (A - D).  Nariño._x000a__x000a_Acciones Oficina Jurídica cumplimiento Contratos de Aporte_x000a_La Ley 1474 de 2012 en el Artículo 86, titulado “Imposición de multas, sanciones y declaratorias de incumplimiento”, establece:_x000a__x000a_“Las entidades sometidas al Estatuto General de Contratación de la Administración Pública podrán declarar el incumplimiento, cuantificando los perjuicios del mismo, imponer las multas y sanciones pactadas en el contrato, y hacer efectiva la cláusula penal&quot;_x000a__x000a_El Manual de Contratación del ICBF expedido mediante Resolución 3146 del 30 de mayo de 2014, en el numeral 14 del Título III regula el trámite para la imposición de multas y sanciones. _x000a__x000a_En la visita fiscal efectuada al Centro Zonal Túquerres se determinó que efectivamente se dio incumplimiento por parte del Operador de los hechos denunciados, hechos verificados en registros fotográficos, entrevistas a los beneficiarios, actas de reuniones y de comité entre el ICBF, el operador y agentes educativos, de las cuales se requirió al Operador para que presente los descargos pertinentes respecto de la omisión de las obligaciones contractuales. _x000a__x000a_El operador incumplió con la entrega de los refrigerios correspondientes a la semana del 9 al 13 de febrero de 2015, y que la primera entrega de material de consumo y aseo se realizó el 18 de febrero de 2015, es decir dos meses después de iniciado el contrato_x000a__x000a_Analizada la situación se determinó que los menores no tuvieron suministro de alimentos durante los meses de febrero y marzo desfavoreciendo a la población infantil beneficiaria en cuanto a la vulneración de los fines esenciales del estado como es la nutrición de los niños menos favorecidos"/>
    <m/>
    <s v="Conformar un equipo interdisciplinario para debidos procesos en la Regional"/>
    <s v="Actividad 2: Solicitar a la Dirección de Contratación capacitación en debidos procesos."/>
    <s v="Memorando"/>
    <n v="1"/>
    <d v="2015-10-01T00:00:00"/>
    <d v="2015-10-31T00:00:00"/>
    <n v="4.3"/>
    <m/>
    <n v="0"/>
    <n v="0"/>
    <n v="0"/>
    <n v="4.3"/>
    <m/>
    <m/>
  </r>
  <r>
    <x v="461"/>
    <s v="NARIÑO"/>
    <x v="25"/>
    <s v="Hallazgo N° 49. Convenios y contratos de aporte (A - D).  Nariño.- Continuación._x000a__x000a_Acciones Oficina Jurídica cumplimiento Contratos de Aporte_x000a__x000a__x000a_Las gestiones adelantadas por la Oficina Jurídica de la Regional frente a estos hechos se limitan a establecer la necesidad de formular un plan de mejora con acciones efectivas para garantizar el cumplimiento de las obligaciones contractuales de las EAS en cumplimiento de ejercicio de supervisión. Informa además, que este contrato es objeto de monitoreo permanente por parte de la Dirección Regional con el fin de garantizar que su ejecución se realice en el marco de las obligaciones pactadas en el mismo._x000a__x000a_A la fecha se está a la espera de “fijar fecha y hora con miras a dar inicio procesal a la audiencia de debido proceso por incumplimiento contractual en armonía con las disposiciones contenidas en los Artículos 17 de la Ley 1150 de 2007 y el Artículo 86 de la Ley 1474 de 2011.” _x000a__x000a_Si se tiene en cuenta que los incumplimientos se configuraron en el mes de febrero de 2015 y que la entidad ha tenido conocimiento de los mismos en virtud de los informes presentados por la Coordinadora del Centro Zonal Túquerres, han transcurrido tres meses, no obstante la entidad no ha dado inicio al proceso de imposición de multas, aun cuando el Artículo 86 de la ley 1474 precisa que es deber del Instituto dar inicio al trámite sancionatorio a la mayor brevedad posible, fijando fecha y hora para la realización de la audiencia. Es preciso indicar que el Estatuto Anticorrupción establece que el ordenador del gasto es solidariamente responsable cuando enterado de los incumplimientos no adelanta las acciones para conminar a cumplir a los contratistas"/>
    <m/>
    <s v="Conformar un equipo interdisciplinario para debidos procesos en la Regional"/>
    <s v="Actividad 1: Realizar seguimiento al estado de los debidos procesos, requerimiento y posibles acciones de imposición de multas."/>
    <s v="Acta de seguimiento"/>
    <n v="12"/>
    <d v="2015-10-01T00:00:00"/>
    <d v="2016-09-30T00:00:00"/>
    <n v="52.1"/>
    <m/>
    <n v="0"/>
    <n v="0"/>
    <n v="0"/>
    <n v="52.1"/>
    <m/>
    <m/>
  </r>
  <r>
    <x v="462"/>
    <s v="NARIÑO"/>
    <x v="25"/>
    <s v="Hallazgo N° 50. Garantías en los contratos de aporte (A). Nariño _x000a__x000a_Dentro del Contrato No. 554 de 2014 se modifica el análisis que se había realizado en los estudios previos y se constituyen los amparos así: Cumplimiento (10%), Calidad del Servicio (10%), Salarios y prestaciones Sociales (5%) y Responsabilidad Civil Extracontractual (5%)._x000a__x000a__x000a_En los estudios previos adelantados para suscribir el Contrato No. 294 de 2014 se hace el análisis que sustenta la exigencia de las garantías con fundamento en el Decreto 0734 de 2012 así: Cumplimiento (10%), Calidad del Servicio (10%), Salarios y prestaciones sociales e indemnizaciones laborales (5%) y de Responsabilidad Civil Extracontractual (5%)._x000a__x000a_Dentro del contrato No. 098 de 2014 se indica que el contratista deberá constituir las garantías en virtud de lo establecido en los artículo 3, 17, y 116 del Decreto 1510 de 2013, y la Resolución de Junio de 2012 (Manual de Contratación). _x000a__x000a_Es decir que para realizar la contratación de aporte del año 2014, se realizaron los estudios previos utilizando variedad de normas entre ellas el Decreto 2923 de 1994 (este decreto solo incluye el amparo de cumplimiento (3%) y Salarios y prestaciones Sociales (2%), Decreto 734 de 2012 (derogado el 17 de julio de 2013), y el Decreto 1510 de 2013_x000a__x000a__x000a_"/>
    <s v="La entidad no es coherente al momento de elaborar los estudios previos, adecua la normatividad conforme al funcionario que participa en la preparación de los documentos, lo que genera dificultades al momento de solicitar las garantías no solo en los amparos requeridos sino también en los montos amparados. _x000a__x000a_Se observa desconocimiento de las normas que regulan la materia, toda vez que si los estudios previos que son el sustento del proceso de contratación son elaborados de manera deficiente, mal puede exigirse una buena ejecución contractual._x000a__x000a_Al no determinar con exactitud en los estudios previos la estimación y valoración de nuevos riesgos para esta modalidad de contratación, no permite realizar seguimiento y verificación de los mismos y mitigar las causas a través de la  implementación de controles"/>
    <s v="Fortalecer fase precontractual con el fin de minimizar errores."/>
    <s v="Actividad 1: Revisar la minuta e informar a la Sede Nacional las inconsistencias y debilidades de la misma e informar en comité de contratación."/>
    <s v="Acta de comité de contratación"/>
    <n v="4"/>
    <d v="2015-10-01T00:00:00"/>
    <d v="2016-09-30T00:00:00"/>
    <n v="52.1"/>
    <m/>
    <n v="0"/>
    <n v="0"/>
    <n v="0"/>
    <n v="52.1"/>
    <m/>
    <m/>
  </r>
  <r>
    <x v="462"/>
    <s v="NARIÑO"/>
    <x v="25"/>
    <s v="Hallazgo N° 50. Garantías en los contratos de aporte (A). Nariño - Continuación._x000a__x000a_• Pólizas de Cumplimiento y Responsabilidad Civil Extracontractual contrato de Aporte 638 de 2014 _x000a__x000a__x000a_El pliego de condiciones para la convocatoria pública 003 de 2014, en el numeral 3.14 sobre la póliza de seriedad determina: &quot;Cuando se trate de consorcio o unión temporal deberá tomarse la garantía a nombre de todos y cada uno de los integrantes con su respectivo porcentaje de participación…”_x000a__x000a_Teniendo en cuenta que el Contrato No. 638 de 2014, fue suscrito en virtud de la convocatoria pública No. 003 los pliegos de condiciones establecían lo siguiente con respecto a la normatividad aplicable al proceso de contratación_x000a__x000a_Revisadas las garantías que reposan en la carpeta del Contrato de Aporte No. 638 de 2014, se tiene que las pólizas de Cumplimiento y de Responsabilidad Civil, se expiden a nombre de la Unión Temporal Creando Futuro, sin precisar quiénes son los integrantes ni cuál es el porcentaje de participación de cada uno, requisito que es necesario ya que en esta clase de asociación las sanciones se imponen de acuerdo al porcentaje de participación por lo tanto es necesario que haya claridad al respecto_x000a_"/>
    <s v="La entidad no es coherente al momento de elaborar los estudios previos, adecua la normatividad conforme al funcionario que participa en la preparación de los documentos, lo que genera dificultades al momento de solicitar las garantías no solo en los amparos requeridos sino también en los montos amparados. _x000a__x000a_Se observa desconocimiento de las normas que regulan la materia, toda vez que si los estudios previos que son el sustento del proceso de contratación son elaborados de manera deficiente, mal puede exigirse una buena ejecución contractual._x000a__x000a_Al no determinar con exactitud en los estudios previos la estimación y valoración de nuevos riesgos para esta modalidad de contratación, no permite realizar seguimiento y verificación de los mismos y mitigar las causas a través de la  implementación de controles"/>
    <s v="Fortalecer fase precontractual con el fin de minimizar errores."/>
    <s v="Actividad 2: Enviar a los responsables de proceso los modelos de estudios previos estandarizados y revisados de acuerdo a la modalidad a contratar y al normograma (normatividad vigente)."/>
    <s v="Correo electrónico"/>
    <n v="4"/>
    <d v="2015-10-01T00:00:00"/>
    <d v="2016-09-30T00:00:00"/>
    <n v="52.1"/>
    <m/>
    <n v="0"/>
    <n v="0"/>
    <n v="0"/>
    <n v="52.1"/>
    <m/>
    <m/>
  </r>
  <r>
    <x v="463"/>
    <s v="NARIÑO"/>
    <x v="25"/>
    <s v="Hallazgo N° 51. Visitas precontractuales para verificar la capacidad técnica para contratar en la selección de Uniones Temporales (A). Nariño_x000a__x000a_El numeral 3.1.2 de la Resolución 2690 de 2012 regula sobre la visita a las instalaciones con anterioridad a la suscripción del Contrato de Aporte y determina que el ICBF deberá realizar una visita a las instalaciones de la persona natural o jurídica sin ánimo de lucro que pretende contratar a efectos de identificar la capacidad técnica de operación._x000a__x000a_En el mismo sentido se regula respecto a estas visitas en el instructivo vigente para la contratación realizada en el año 2014._x000a__x000a_Revisadas las carpetas contractuales de las uniones temporales se encuentra que el ICBF falla en la realización de las visitas previas a la suscripción del contrato para determinar la capacidad técnica para la selección de uniones temporales._x000a_En los Contratos de Aportes Nos. 380 de 2013 y 294 y 297 de 2014 suscritos con las Uniones Temporales Creando Futuro para Nariño y COEMPRENDER respectivamente, se encontró que en la Regional Nariño del ICBF no se realizó las visitas precontractuales para la verificación de la capacidad técnica de las personas jurídicas: Fundación Semillas para la Prosperidad, Cooperativa Multiactiva Nueva Esperanza y Fundación Emprender_x000a__x000a__x000a_"/>
    <s v="Esto sucede por debilidades en los mecanismos de control interno y genera riesgo de afectación en la prestación del servicio al contratar con personas jurídicas que no tengan la capacidad técnica para operar"/>
    <s v="Incluir en el expediente las actas de visitas correspondiente"/>
    <s v="Actividad 1: Realizar visita a las instalaciones del operador con anterioridad a la suscripción del contrato, presentar informe del consolidado de visitas al comité de contratación"/>
    <s v="Informe de visita"/>
    <n v="2"/>
    <d v="2015-10-01T00:00:00"/>
    <d v="2016-09-30T00:00:00"/>
    <n v="52.1"/>
    <m/>
    <n v="0"/>
    <n v="0"/>
    <n v="0"/>
    <n v="52.1"/>
    <m/>
    <m/>
  </r>
  <r>
    <x v="463"/>
    <s v="NARIÑO"/>
    <x v="25"/>
    <s v="Hallazgo N° 51. Visitas precontractuales para verificar la capacidad técnica para contratar en la selección de Uniones Temporales (A). Nariño_x000a__x000a_El numeral 3.1.2 de la Resolución 2690 de 2012 regula sobre la visita a las instalaciones con anterioridad a la suscripción del Contrato de Aporte y determina que el ICBF deberá realizar una visita a las instalaciones de la persona natural o jurídica sin ánimo de lucro que pretende contratar a efectos de identificar la capacidad técnica de operación._x000a__x000a_En el mismo sentido se regula respecto a estas visitas en el instructivo vigente para la contratación realizada en el año 2014._x000a__x000a_Revisadas las carpetas contractuales de las uniones temporales se encuentra que el ICBF falla en la realización de las visitas previas a la suscripción del contrato para determinar la capacidad técnica para la selección de uniones temporales._x000a_En los Contratos de Aportes Nos. 380 de 2013 y 294 y 297 de 2014 suscritos con las Uniones Temporales Creando Futuro para Nariño y COEMPRENDER respectivamente, se encontró que en la Regional Nariño del ICBF no se realizó las visitas precontractuales para la verificación de la capacidad técnica de las personas jurídicas: Fundación Semillas para la Prosperidad, Cooperativa Multiactiva Nueva Esperanza y Fundación Emprender_x000a__x000a__x000a_"/>
    <s v="Esto sucede por debilidades en los mecanismos de control interno y genera riesgo de afectación en la prestación del servicio al contratar con personas jurídicas que no tengan la capacidad técnica para operar"/>
    <s v="Incluir en el expediente las actas de visitas correspondiente"/>
    <s v="Actividad 2: verificar que en el expediente contractual se encuentre las actas de visitas a los operadores e informar al supervisor del contratos aquellas que se encuentren pendientes por remitir al Grupo Jurídico para su archivo en el expediente correspondiente."/>
    <s v="Acta de verificación"/>
    <n v="12"/>
    <d v="2015-10-01T00:00:00"/>
    <d v="2016-09-30T00:00:00"/>
    <n v="52.1"/>
    <m/>
    <n v="0"/>
    <n v="0"/>
    <n v="0"/>
    <n v="52.1"/>
    <m/>
    <m/>
  </r>
  <r>
    <x v="464"/>
    <s v="NARIÑO"/>
    <x v="25"/>
    <s v="Hallazgo N° 52. Capacidad financiera exigida para los contratos de aportes (A). Nariño, _x000a__x000a_Los requisitos financieros exigidos por el ICBF en sus instructivos de contratación son insuficientes teniendo en cuenta el valor y objeto contractual que es atender integralmente a la primera infancia y sus objetivos misionales de mejorar calidad en la atención integral a la Primera Infancia, promover los Derechos de los NNA y prevenir los riesgos o amenazas de vulneración de los mismos y promover la seguridad alimentaria y nutricional en el desarrollo de la primera infancia, los NNA y la familia; más aún cuando el interés superior del niño, niña y adolescente, obliga a todas las personas a garantizar la satisfacción integral y simultánea de todos sus derechos humanos, que son universales, prevalentes e interdependientes. _x000a__x000a_Lo anterior se evidencia al realizar un análisis financiero de los operadores contratados, pues se puede determinar que si bien cumplen con los requisitos financieros determinados en los instructivos de contratación internos; los requisitos financieros exigidos no son adecuados ni proporcionales a la naturaleza y valor de los contratos; una evaluación de los estados financieros permiten evidenciar que las EAS contratadas reportaban un capital de trabajo que no guarda relación con el valor total de la contratación y para el funcionamiento adecuado de los servicios contratados, como se observa en el siguiente cuadro:_x000a__x000a_Si adicional a lo anterior se suma el hecho de las demoras de 30 a 60 días en que incurre el ICBF para realzar el primer pago, lo descrito conlleva a riesgo en la calidad en la prestación del servicio, por falta de capital de trabajo suficiente por parte de las EAS para asumir compras de alimentos, de material didáctico, pago de personal y todas las actividades de la etapa de alistamiento de los contratos."/>
    <s v="la entidad se ha limitado a realizar un análisis mecánico de los requisitos mínimos exigidos, lo que impide tener un panorama financiero real de la capacidad operativa de las EAS, más allá de los indicadores financieros mínimos que se les exige y acorde con el objeto contractual, la población a quién beneficia y las exigencias económicas de los contratos suscritos y los plazos de pagos reales del ICBF._x000a__x000a_"/>
    <s v="Aplicar los instructivos enviados por la Sede Nacional los cuales incluyen capital de trabajo"/>
    <s v="Actividad 1: Verificar en el comité de contratación que la aplicación de los instructivos enviados por la Sede Nacional en el cual incluyen capital de trabajo.  En el caso de que los instructivos no contemplen capital de trabajo solicitar la orientación a la Sede Nacional referente al tema."/>
    <s v="Acta de comité de contratación"/>
    <n v="4"/>
    <d v="2015-10-01T00:00:00"/>
    <d v="2016-09-30T00:00:00"/>
    <n v="52.1"/>
    <m/>
    <n v="0"/>
    <n v="0"/>
    <n v="0"/>
    <n v="52.1"/>
    <m/>
    <m/>
  </r>
  <r>
    <x v="464"/>
    <s v="NARIÑO"/>
    <x v="25"/>
    <s v="Hallazgo N° 52. Capacidad financiera exigida para los contratos de aportes (A). Nariño, _x000a__x000a_Los requisitos financieros exigidos por el ICBF en sus instructivos de contratación son insuficientes teniendo en cuenta el valor y objeto contractual que es atender integralmente a la primera infancia y sus objetivos misionales de mejorar calidad en la atención integral a la Primera Infancia, promover los Derechos de los NNA y prevenir los riesgos o amenazas de vulneración de los mismos y promover la seguridad alimentaria y nutricional en el desarrollo de la primera infancia, los NNA y la familia; más aún cuando el interés superior del niño, niña y adolescente, obliga a todas las personas a garantizar la satisfacción integral y simultánea de todos sus derechos humanos, que son universales, prevalentes e interdependientes. _x000a__x000a_Lo anterior se evidencia al realizar un análisis financiero de los operadores contratados, pues se puede determinar que si bien cumplen con los requisitos financieros determinados en los instructivos de contratación internos; los requisitos financieros exigidos no son adecuados ni proporcionales a la naturaleza y valor de los contratos; una evaluación de los estados financieros permiten evidenciar que las EAS contratadas reportaban un capital de trabajo que no guarda relación con el valor total de la contratación y para el funcionamiento adecuado de los servicios contratados, como se observa en el siguiente cuadro:_x000a__x000a_Si adicional a lo anterior se suma el hecho de las demoras de 30 a 60 días en que incurre el ICBF para realzar el primer pago, lo descrito conlleva a riesgo en la calidad en la prestación del servicio, por falta de capital de trabajo suficiente por parte de las EAS para asumir compras de alimentos, de material didáctico, pago de personal y todas las actividades de la etapa de alistamiento de los contratos."/>
    <s v="la entidad se ha limitado a realizar un análisis mecánico de los requisitos mínimos exigidos, lo que impide tener un panorama financiero real de la capacidad operativa de las EAS, más allá de los indicadores financieros mínimos que se les exige y acorde con el objeto contractual, la población a quién beneficia y las exigencias económicas de los contratos suscritos y los plazos de pagos reales del ICBF._x000a__x000a_"/>
    <s v="Aplicar los instructivos enviados por la Sede Nacional los cuales incluyen capital de trabajo"/>
    <s v="Actividad 2: Proponer a la Sede Nacional se establezcan topes mínimos de capital de los operadores de acuerdo al presupuesto a contratar.  El capital de trabajo de los operadores debe ser acorde a la cuantía a contratar en lo referente a capital de trabajo"/>
    <s v="Memorando"/>
    <n v="1"/>
    <d v="2015-10-01T00:00:00"/>
    <d v="2015-10-31T00:00:00"/>
    <n v="4.3"/>
    <m/>
    <n v="0"/>
    <n v="0"/>
    <n v="0"/>
    <n v="4.3"/>
    <m/>
    <m/>
  </r>
  <r>
    <x v="465"/>
    <s v="NARIÑO"/>
    <x v="25"/>
    <s v="Hallazgo N° 53. Contrato de aporte N° 297-2014 (A – D - IP). Nariño_x000a__x000a_Revisado el expediente contractual se evidenció un presunto incumplimiento del objeto contractual, se allegan requerimientos del 13 de noviembre de 2014 a la representante legal de la Unión Temporal por parte de la Coordinadora del Centro Zonal Tumaco, solicitando explicaciones sobre el presunto incumplimiento del contrato, con respecto a:_x000a__x000a_En respuesta del 18 de noviembre de 2014, presentado por la representante legal de la UT, en donde solicita el desembolso del 30% del valor del contrato, la Coordinadora del CZ Tumaco con oficio del 24 de noviembre de 2014 informa lo siguiente: _x000a__x000a_“(…) a la fecha aún se sigue revisando y corrigiendo la cuenta del mes de agosto, para lo cual se ha enviado correos electrónicos en el mes de noviembre, a pesar de las solicitudes y asesorías del 27/10/2014, aun no se ha legalizado el 70% de los recursos que se les fue girado en su oportunidad. Así mismo, lo correspondiente al mes de septiembre presentará inconsistencias ya que no se ha saneado el mes de agosto. Estas son unas de las causas por las cuales no se ha certificado y planillado el desembolso del 30%, hasta tanto los recursos del ICBF no se encuentren legalizados como lo establece la norma._x000a__x000a_Solo hasta el 26 de noviembre de 2014 el Grupo Jurídico del ICBF Regional Nariño, mediante Memorando a la Supervisora Contractual del Centro Zonal Tumaco, solicita explicación de los presuntos incumplimientos del Contrato de Aporte 297-2014, pese a que la citada Coordinadora, proyectaba con copia de las respuestas al Operador a la Oficina Jurídica y a la Directora de la Regional. _x000a__x000a_"/>
    <s v="Debilidad en el proceso de supervisión del contrato 297 - 2014"/>
    <s v="Iniciar debido proceso contrato 297 - 2014"/>
    <s v="Actividad 1: Oficiar al Grupo Jurídico solicitando se informe la razón por la cual no se inició debido proceso y las acciones adelantadas desde la recepción del informe preliminar de la CGR (mayo y septiembre)"/>
    <s v="Memorando"/>
    <n v="1"/>
    <d v="2015-10-01T00:00:00"/>
    <d v="2015-10-31T00:00:00"/>
    <n v="4.3"/>
    <m/>
    <n v="0"/>
    <n v="0"/>
    <n v="0"/>
    <n v="4.3"/>
    <m/>
    <m/>
  </r>
  <r>
    <x v="465"/>
    <s v="NARIÑO"/>
    <x v="25"/>
    <s v="Hallazgo N° 53. Contrato de aporte N° 297-2014 (A – D - IP). Nariño_x000a__x000a_Revisado el expediente contractual se evidenció un presunto incumplimiento del objeto contractual, se allegan requerimientos del 13 de noviembre de 2014 a la representante legal de la Unión Temporal por parte de la Coordinadora del Centro Zonal Tumaco, solicitando explicaciones sobre el presunto incumplimiento del contrato, con respecto a:_x000a__x000a_En respuesta del 18 de noviembre de 2014, presentado por la representante legal de la UT, en donde solicita el desembolso del 30% del valor del contrato, la Coordinadora del CZ Tumaco con oficio del 24 de noviembre de 2014 informa lo siguiente: _x000a__x000a_“(…) a la fecha aún se sigue revisando y corrigiendo la cuenta del mes de agosto, para lo cual se ha enviado correos electrónicos en el mes de noviembre, a pesar de las solicitudes y asesorías del 27/10/2014, aun no se ha legalizado el 70% de los recursos que se les fue girado en su oportunidad. Así mismo, lo correspondiente al mes de septiembre presentará inconsistencias ya que no se ha saneado el mes de agosto. Estas son unas de las causas por las cuales no se ha certificado y planillado el desembolso del 30%, hasta tanto los recursos del ICBF no se encuentren legalizados como lo establece la norma._x000a__x000a_Solo hasta el 26 de noviembre de 2014 el Grupo Jurídico del ICBF Regional Nariño, mediante Memorando a la Supervisora Contractual del Centro Zonal Tumaco, solicita explicación de los presuntos incumplimientos del Contrato de Aporte 297-2014, pese a que la citada Coordinadora, proyectaba con copia de las respuestas al Operador a la Oficina Jurídica y a la Directora de la Regional. _x000a__x000a_"/>
    <s v="Debilidad en el proceso de supervisión del contrato 297 - 2014"/>
    <s v="Iniciar debido proceso contrato 297 - 2014"/>
    <s v="Actividad 2: Oficiar a la supervisora del contrato solicitando informe concluyente del contrato 297 - 2014 con el fin de iniciar el debido proceso."/>
    <s v="Memorando"/>
    <n v="1"/>
    <d v="2015-10-01T00:00:00"/>
    <d v="2015-10-31T00:00:00"/>
    <n v="4.3"/>
    <m/>
    <n v="0"/>
    <n v="0"/>
    <n v="0"/>
    <n v="4.3"/>
    <m/>
    <m/>
  </r>
  <r>
    <x v="465"/>
    <s v="NARIÑO"/>
    <x v="25"/>
    <s v="Hallazgo N° 53. Contrato de aporte N° 297-2014 (A – D - IP). Nariño_x000a__x000a_Revisado el expediente contractual se evidenció un presunto incumplimiento del objeto contractual, se allegan requerimientos del 13 de noviembre de 2014 a la representante legal de la Unión Temporal por parte de la Coordinadora del Centro Zonal Tumaco, solicitando explicaciones sobre el presunto incumplimiento del contrato, con respecto a:_x000a__x000a_En respuesta del 18 de noviembre de 2014, presentado por la representante legal de la UT, en donde solicita el desembolso del 30% del valor del contrato, la Coordinadora del CZ Tumaco con oficio del 24 de noviembre de 2014 informa lo siguiente: _x000a__x000a_“(…) a la fecha aún se sigue revisando y corrigiendo la cuenta del mes de agosto, para lo cual se ha enviado correos electrónicos en el mes de noviembre, a pesar de las solicitudes y asesorías del 27/10/2014, aun no se ha legalizado el 70% de los recursos que se les fue girado en su oportunidad. Así mismo, lo correspondiente al mes de septiembre presentará inconsistencias ya que no se ha saneado el mes de agosto. Estas son unas de las causas por las cuales no se ha certificado y planillado el desembolso del 30%, hasta tanto los recursos del ICBF no se encuentren legalizados como lo establece la norma._x000a__x000a_Solo hasta el 26 de noviembre de 2014 el Grupo Jurídico del ICBF Regional Nariño, mediante Memorando a la Supervisora Contractual del Centro Zonal Tumaco, solicita explicación de los presuntos incumplimientos del Contrato de Aporte 297-2014, pese a que la citada Coordinadora, proyectaba con copia de las respuestas al Operador a la Oficina Jurídica y a la Directora de la Regional. _x000a__x000a_"/>
    <s v="Debilidad en el proceso de supervisión del contrato 297 - 2014"/>
    <s v="Iniciar debido proceso contrato 297 - 2014"/>
    <s v="Actividad 3: Realizar seguimiento en comité ampliado sobre el estado de debidos procesos e incumplimientos. "/>
    <s v="Acta de comité ampliado"/>
    <n v="12"/>
    <d v="2015-10-01T00:00:00"/>
    <d v="2016-09-30T00:00:00"/>
    <n v="52.1"/>
    <m/>
    <n v="0"/>
    <n v="0"/>
    <n v="0"/>
    <n v="52.1"/>
    <m/>
    <m/>
  </r>
  <r>
    <x v="466"/>
    <s v="NARIÑO"/>
    <x v="25"/>
    <s v="Hallazgo N° 54. Gastos no soportados contrato de aporte 161 de 2014 (A – D - IP). Nariño_x000a__x000a_El ICBF firmó Contrato de Aporte No. 161 de 2014 por $4.169,5 millones, para operar en el municipio de Tumaco entre el 22 de enero de 2014 y 31 de enero de 2015, cuyo objeto es la prestación del servicio bajo las modalidades Familiar y FAMI. Contrato que a la fecha se encuentra terminado y sin liquidar. _x000a__x000a_En la revisión de la ejecución de los recursos consignados por el ICBF en la cuenta certificada por la EAS para el manejo exclusivo de los recursos del Contrato No. 161 de 2014, se encontraron erogaciones para  realizar traslados a caja general, por valor $229,52 millones, sin que se evidencie el uso de estos dineros en la ejecución del objeto del contrato._x000a__x000a__x000a__x000a_"/>
    <s v="La anterior deficiencia se ocasiona por debilidades en el proceso de supervisión y en el acompañamiento por parte del Instituto a la debida ejecución de los contratos, lo que genera presunta falta disciplinaria y para apertura de indagación preliminar"/>
    <s v="Iniciar debido proceso contrato 161 - 2014"/>
    <s v="Actividad 1: Oficiar al Grupo Jurídico solicitando se informe la razón por la cual no se inició debido proceso y las acciones adelantadas desde la recepción del informe preliminar de la CGR (mayo y septiembre)"/>
    <s v="Memorando"/>
    <n v="1"/>
    <d v="2015-10-01T00:00:00"/>
    <d v="2015-10-31T00:00:00"/>
    <n v="4.3"/>
    <m/>
    <n v="0"/>
    <n v="0"/>
    <n v="0"/>
    <n v="4.3"/>
    <m/>
    <m/>
  </r>
  <r>
    <x v="466"/>
    <s v="NARIÑO"/>
    <x v="25"/>
    <s v="Hallazgo N° 54. Gastos no soportados contrato de aporte 161 de 2014 (A – D - IP). Nariño_x000a__x000a_El ICBF firmó Contrato de Aporte No. 161 de 2014 por $4.169,5 millones, para operar en el municipio de Tumaco entre el 22 de enero de 2014 y 31 de enero de 2015, cuyo objeto es la prestación del servicio bajo las modalidades Familiar y FAMI. Contrato que a la fecha se encuentra terminado y sin liquidar. _x000a__x000a_En la revisión de la ejecución de los recursos consignados por el ICBF en la cuenta certificada por la EAS para el manejo exclusivo de los recursos del Contrato No. 161 de 2014, se encontraron erogaciones para  realizar traslados a caja general, por valor $229,52 millones, sin que se evidencie el uso de estos dineros en la ejecución del objeto del contrato._x000a__x000a__x000a__x000a_"/>
    <s v="La anterior deficiencia se ocasiona por debilidades en el proceso de supervisión y en el acompañamiento por parte del Instituto a la debida ejecución de los contratos, lo que genera presunta falta disciplinaria y para apertura de indagación preliminar"/>
    <s v="Iniciar debido proceso contrato 161 - 2014"/>
    <s v="Actividad 2: Oficiar a la supervisora del contrato solicitando informe concluyente del contrato 161 - 2014 con el fin de iniciar el debido proceso."/>
    <s v="Memorando"/>
    <n v="1"/>
    <d v="2015-10-01T00:00:00"/>
    <d v="2015-10-31T00:00:00"/>
    <n v="4.3"/>
    <m/>
    <n v="0"/>
    <n v="0"/>
    <n v="0"/>
    <n v="4.3"/>
    <m/>
    <m/>
  </r>
  <r>
    <x v="466"/>
    <s v="NARIÑO"/>
    <x v="25"/>
    <s v="Hallazgo N° 54. Gastos no soportados contrato de aporte 161 de 2014 (A – D - IP). Nariño_x000a__x000a_El ICBF firmó Contrato de Aporte No. 161 de 2014 por $4.169,5 millones, para operar en el municipio de Tumaco entre el 22 de enero de 2014 y 31 de enero de 2015, cuyo objeto es la prestación del servicio bajo las modalidades Familiar y FAMI. Contrato que a la fecha se encuentra terminado y sin liquidar. _x000a__x000a_En la revisión de la ejecución de los recursos consignados por el ICBF en la cuenta certificada por la EAS para el manejo exclusivo de los recursos del Contrato No. 161 de 2014, se encontraron erogaciones para  realizar traslados a caja general, por valor $229,52 millones, sin que se evidencie el uso de estos dineros en la ejecución del objeto del contrato._x000a__x000a__x000a__x000a_"/>
    <s v="La anterior deficiencia se ocasiona por debilidades en el proceso de supervisión y en el acompañamiento por parte del Instituto a la debida ejecución de los contratos, lo que genera presunta falta disciplinaria y para apertura de indagación preliminar"/>
    <s v="Iniciar debido proceso contrato 161 - 2014"/>
    <s v="Actividad 3: Realizar seguimiento en comité ampliado sobre el estado de debidos procesos e incumplimientos.  Brindar asistencia técnica a los coordinadores de centro zonal y grupo regional en las inquietudes que se presenten"/>
    <s v="Acta de comité ampliado"/>
    <n v="12"/>
    <d v="2015-10-01T00:00:00"/>
    <d v="2016-09-30T00:00:00"/>
    <n v="52.1"/>
    <m/>
    <n v="0"/>
    <n v="0"/>
    <n v="0"/>
    <n v="52.1"/>
    <m/>
    <m/>
  </r>
  <r>
    <x v="467"/>
    <s v="NARIÑO"/>
    <x v="25"/>
    <s v="Hallazgo N° 57. Contratos de aporte y Cuéntame (A). Nariño _x000a__x000a_• Ajustes en Cuéntame_x000a__x000a_En los contratos suscritos con COASOANDES para operar en el Centro Zonal Remolino HCB se presentaron demoras de más de 6 meses en los pagos por parte del ICBF debido a que, según ICBF, la EAS no alcanzaba un nivel óptimo en el cargue de beneficiarios en Cuéntame._x000a__x000a_Situación errada, dado que según correos electrónicos remitidos por el representante legal de COASOANDES el 8 y 23 de septiembre de 2014, donde informó que el sistema no tuvo en cuenta las unidades aplicativas que no estaban en funcionamiento y las que se hicieron reducción del contrato por bajas coberturas, situación que permite evidenciar demora de ajustes en Cuéntame por parte del ICBF, según la realidad contractual_x000a__x000a__x000a__x000a_"/>
    <s v="Lo anterior se debe a la falta de coordinación entre las áreas involucradas en el proceso que y ocasionó demora de más de 6 meses en los pagos al contratista generando riesgos de afectación en la prestación del servicio según los estándares exigidos para garantizar los derechos fundamentales de los menores atendidos"/>
    <s v="Realizar seguimiento al aplicativo CUENTAME"/>
    <s v="Actividad 1: Realizar seguimiento por cada contrato con la persona designada por cada EAS y el Ingeniero CUENTAME de la Regional."/>
    <s v="Informe de Seguimiento"/>
    <n v="12"/>
    <d v="2015-10-01T00:00:00"/>
    <d v="2016-09-30T00:00:00"/>
    <n v="52.1"/>
    <m/>
    <n v="0"/>
    <n v="0"/>
    <n v="0"/>
    <n v="52.1"/>
    <m/>
    <m/>
  </r>
  <r>
    <x v="467"/>
    <s v="NARIÑO"/>
    <x v="25"/>
    <s v="Hallazgo N° 57. Contratos de aporte y Cuéntame (A). Nariño - Continuación_x000a__x000a_Con fundamento en los criterios antes anotados, se observó que en la minuta contractual no se especifica las unidades de atención objeto del contrato, el alcance del objeto definido en la cláusula segunda únicamente registra que se atenderá un número estimado de 364 niños y niñas menores de 5 años y/o hasta el ingreso del sistema educativo en la modalidad Centro de Desarrollo Integral (CDI) en las unidades de atención de la jurisdicción del Centro Zonal de Pasto Uno de la Regional Nariño del ICBF. Al igual que la adición en valor al contracto y la modificación al alcance del objeto, no identifica las unidades de atención objeto del referido contrato._x000a__x000a_Las insuficiencias en la elaboración de la minuta contractual en cuanto al alcance del objeto conllevan a confusiones al momento de su ejecución y legalización de los aportes por parte del Operador y que se prolongue la fase de alistamiento y focalización de beneficiarios por la falta de definición de unidades de atención._x000a__x000a_Deficiencia que se ve reflejada en el aplicativo CUENTAME porque únicamente se relaciona una Unidad de Atención con el nombre CDI EL CARMEN CABRERA con dirección carrera 3E No. 21-28 y se cargaron a esta unidad todos los cupos, sin embargo, en visita fiscal al operador se constató que con este contrato se atendieron dos CDI, el CDI El Carmen y el CDI Cabrera, demostrando que no se revisa la información que se carga a CUENTAME, no siendo consistente y confiable_x000a__x000a__x000a__x000a__x000a_"/>
    <s v="Lo anterior se debe a la falta de coordinación entre las áreas involucradas en el proceso que y ocasionó demora de más de 6 meses en los pagos al contratista generando riesgos de afectación en la prestación del servicio según los estándares exigidos para garantizar los derechos fundamentales de los menores atendidos"/>
    <s v="Realizar seguimiento al aplicativo CUENTAME"/>
    <s v="Actividad 2: Realizar informe sobre el cargue de información por parte de los operadores en el aplicativo CUENTAME y presentar resultados en comité ampliado"/>
    <s v="Acta de comité ampliado"/>
    <n v="12"/>
    <d v="2015-10-01T00:00:00"/>
    <d v="2016-09-30T00:00:00"/>
    <n v="52.1"/>
    <m/>
    <n v="0"/>
    <n v="0"/>
    <n v="0"/>
    <n v="52.1"/>
    <m/>
    <m/>
  </r>
  <r>
    <x v="468"/>
    <s v="NARIÑO"/>
    <x v="25"/>
    <s v="Hallazgo N° 58. Legalización de las Cuentas Contrato de Aporte No. 638 de 2014(A, D, Dian). Nariño_x000a__x000a_Contrato de Aporte No. 638-2014_x000a_- La certificación y autorización para realizar el primer pago presentada por la Supervisora del Contrato (Fl 49 expediente contractual), se expidió con anterioridad a la cuenta de cobro y certificaciones allegadas por la UT, mientras la certificación registra como fecha 02/01/2015, la cuenta de cobro y certificaciones del operador registran 31 de enero de 2015 (documentos que reposan en la carpeta de supervisión en el Centro Zonal), es decir se certificó y autorizó el primer pago sin tener certeza del cumplimiento de las obligaciones contractuales exigidas para ello._x000a__x000a_- En el FORMATO 3: INFORME FINANCIERO: MODALIDADES: INSTITUCIONAL - CDI Y FAMILIAR en el numeral 3 el Operador registra que se atendieron 1.094 cupos en el período 16 a 30 de enero de 2105 lo que representa 32 cupos sin atender, sin embargo el Acta de revisión del informe financiero suscrita por el Supervisor y el operador dice que se dejaron de atender 55 cupos, no hay consistencia en la información reportada, generando incertidumbre sobre la debida ejecución del contrato, conllevando a realizar mayores pagos al reconocer cupos no atendidos_x000a__x000a_- La certificación y autorización para realizar el segundo pago presentada por la Supervisora del Contrato (Fl 51 expediente contractual), se expidió con anterioridad a la cuenta de cobro y certificaciones allegadas por la UT._x000a__x000a_- Al 21 de enero de 2015 fecha en la cual se certificó el cumplimiento del objeto y obligaciones pactadas y se autoriza el segundo pago (Fl 51 expediente contractual), se certifica como total de cupos contratados 824 y total de cupos utilizados 824, siendo inconsistente este registro, toda vez que el total de cupos contratados corresponde a 1.126. _x000a__x000a_Así como se certificó con estos 824 cupos el cumplimiento del objeto contractual y se autorizó el pago, le correspondía un menor valor a transferir por parte del ICBF al Operador, sin embargo se transfirió por el valor total del aporte del segundo pago._x000a__x000a__x000a_"/>
    <s v="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 "/>
    <s v="Realizar capacitación supervisión contractual y legalización de cuentas"/>
    <s v="Actividad 1: Emitir memorando dando las instrucciones a los supervisores y equipo de apoyo para el procedimiento de legalización y certificación de cuentas de acuerdo a los temas tratados en la capacitación realizada en el segundo semestre de 2015."/>
    <s v="Memorando"/>
    <n v="1"/>
    <d v="2015-10-01T00:00:00"/>
    <d v="2015-10-31T00:00:00"/>
    <n v="4.3"/>
    <m/>
    <n v="0"/>
    <n v="0"/>
    <n v="0"/>
    <n v="4.3"/>
    <m/>
    <m/>
  </r>
  <r>
    <x v="468"/>
    <s v="NARIÑO"/>
    <x v="25"/>
    <s v="Hallazgo N° 58. Legalización de las Cuentas Contrato de Aporte No. 638 de 2014(A, D, Dian). Nariño_x000a__x000a_Contrato de Aporte No. 638-2014_x000a_- La certificación y autorización para realizar el primer pago presentada por la Supervisora del Contrato (Fl 49 expediente contractual), se expidió con anterioridad a la cuenta de cobro y certificaciones allegadas por la UT, mientras la certificación registra como fecha 02/01/2015, la cuenta de cobro y certificaciones del operador registran 31 de enero de 2015 (documentos que reposan en la carpeta de supervisión en el Centro Zonal), es decir se certificó y autorizó el primer pago sin tener certeza del cumplimiento de las obligaciones contractuales exigidas para ello._x000a__x000a_- En el FORMATO 3: INFORME FINANCIERO: MODALIDADES: INSTITUCIONAL - CDI Y FAMILIAR en el numeral 3 el Operador registra que se atendieron 1.094 cupos en el período 16 a 30 de enero de 2105 lo que representa 32 cupos sin atender, sin embargo el Acta de revisión del informe financiero suscrita por el Supervisor y el operador dice que se dejaron de atender 55 cupos, no hay consistencia en la información reportada, generando incertidumbre sobre la debida ejecución del contrato, conllevando a realizar mayores pagos al reconocer cupos no atendidos_x000a__x000a_- La certificación y autorización para realizar el segundo pago presentada por la Supervisora del Contrato (Fl 51 expediente contractual), se expidió con anterioridad a la cuenta de cobro y certificaciones allegadas por la UT._x000a__x000a_- Al 21 de enero de 2015 fecha en la cual se certificó el cumplimiento del objeto y obligaciones pactadas y se autoriza el segundo pago (Fl 51 expediente contractual), se certifica como total de cupos contratados 824 y total de cupos utilizados 824, siendo inconsistente este registro, toda vez que el total de cupos contratados corresponde a 1.126. _x000a__x000a_Así como se certificó con estos 824 cupos el cumplimiento del objeto contractual y se autorizó el pago, le correspondía un menor valor a transferir por parte del ICBF al Operador, sin embargo se transfirió por el valor total del aporte del segundo pago._x000a__x000a__x000a_"/>
    <s v="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 "/>
    <s v="Realizar capacitación supervisión contractual y legalización de cuentas"/>
    <s v="Actividad 2: Verificar que  en los centros zonales se aplica las instrucciones emitidas en la capacitación"/>
    <s v="Acta de reunión"/>
    <n v="4"/>
    <d v="2015-10-01T00:00:00"/>
    <d v="2016-09-30T00:00:00"/>
    <n v="52.1"/>
    <m/>
    <n v="0"/>
    <n v="0"/>
    <n v="0"/>
    <n v="52.1"/>
    <m/>
    <m/>
  </r>
  <r>
    <x v="468"/>
    <s v="NARIÑO"/>
    <x v="25"/>
    <s v="Hallazgo N° 58. Legalización de las Cuentas Contrato de Aporte No. 638 de 2014(A, D, Dian). Nariño - Continuación_x000a__x000a_Legalización Período 1:_x000a__x000a_El informe de gastos presentado por el Operador no coincide con la sumatoria real de gastos, evidenciando lo siguiente_x000a_Confirmándose que se presenta una diferencia de $28,5 millones como mayor valor legalizado en el rubro de Talento Humano._x000a__x000a_• En el 55% de las facturas (40) que legalizan el rubro Alimentación al igual que en tres facturas que soportan el egreso del rubro Refrigerio Familiar, no se diligencian las casillas: nombre del cliente, NIT o CC, dirección y fecha de la adquisición, inobservando lo prescrito en el artículo 617 del Estatuto Tributario, quien emita factura o documento equivalente, debe cumplir con todos los requisitos de la factura de venta establecidos en dicho artículo._x000a__x000a__x000a_No obstante los pagos certificados por el Supervisor del contrato, se evidencian mayores valores cancelados al operador por conceptos que aparecen soportados en expediente contractual. Hallazgo con presunta connotación disciplinaria, respecto al 55% de las facturas se trasladará a la DIAN para lo de su competencia._x000a_"/>
    <s v="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 "/>
    <s v="Realizar capacitación supervisión contractual y legalización de cuentas"/>
    <s v="Actividad 3: Solicitar a la Sede Nacional la revisión del manual de legalización de cuentas."/>
    <s v="Memorando"/>
    <n v="1"/>
    <d v="2015-10-01T00:00:00"/>
    <d v="2015-10-31T00:00:00"/>
    <n v="4.3"/>
    <m/>
    <n v="0"/>
    <n v="0"/>
    <n v="0"/>
    <n v="4.3"/>
    <m/>
    <m/>
  </r>
  <r>
    <x v="468"/>
    <s v="NARIÑO"/>
    <x v="25"/>
    <s v="Hallazgo N° 58. Legalización de las Cuentas Contrato de Aporte No. 638 de 2014(A, D, Dian). Nariño - Continuación_x000a__x000a_Legalización Período 1:_x000a__x000a_El informe de gastos presentado por el Operador no coincide con la sumatoria real de gastos, evidenciando lo siguiente_x000a_Confirmándose que se presenta una diferencia de $28,5 millones como mayor valor legalizado en el rubro de Talento Humano._x000a__x000a_• En el 55% de las facturas (40) que legalizan el rubro Alimentación al igual que en tres facturas que soportan el egreso del rubro Refrigerio Familiar, no se diligencian las casillas: nombre del cliente, NIT o CC, dirección y fecha de la adquisición, inobservando lo prescrito en el artículo 617 del Estatuto Tributario, quien emita factura o documento equivalente, debe cumplir con todos los requisitos de la factura de venta establecidos en dicho artículo._x000a__x000a__x000a_No obstante los pagos certificados por el Supervisor del contrato, se evidencian mayores valores cancelados al operador por conceptos que aparecen soportados en expediente contractual. Hallazgo con presunta connotación disciplinaria, respecto al 55% de las facturas se trasladará a la DIAN para lo de su competencia._x000a_"/>
    <s v="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 "/>
    <s v="Realizar capacitación supervisión contractual y legalización de cuentas"/>
    <s v="Actividad 3: revisar contrato 638 - 2014 según estado oficiar las razones y acciones inmediatas tomadas frente al tema y realizar seguimiento en comité técnico."/>
    <s v="Acta de reunión"/>
    <n v="1"/>
    <d v="2015-10-01T00:00:00"/>
    <d v="2015-10-31T00:00:00"/>
    <n v="4.3"/>
    <m/>
    <n v="0"/>
    <n v="0"/>
    <n v="0"/>
    <n v="4.3"/>
    <m/>
    <m/>
  </r>
  <r>
    <x v="469"/>
    <s v="NARIÑO"/>
    <x v="25"/>
    <s v="Hallazgo N° 66. Giros de ICBF a cuentas diferentes a las certificadas por los Operadores (A - D). Nariño_x000a__x000a_Sin embargo, el ICBF no ejerce control para el giro de los recursos, los consigna en cuentas no certificadas por el operador tal como se puede apreciar en los siguientes casos:_x000a__x000a_- Contrato de Aporte No. 658 de 2014 se giran los recursos a la cuenta No. 106170047612 de Davivienda que no corresponde al número de cuenta radicada por el contratista, así mismo el tercer desembolso se efectuó a la cuenta No. 106170047612 de Davivienda la cual no ha sido asignada a ningún contrato._x000a__x000a_- En el Contrato de Aporte No. 650 de 2014, se consignó el segundo y tercer desembolso a la cuenta No. 106170043033 de Davivienda y no a la cuenta certificada, _x000a__x000a_- En los contratos de aporte Nos. 425 de 2013, 169, 170, 179 y 314 de 2014 el ICBF realizó giros a cuentas bancarias diferentes a las registradas para cada contrato,_x000a__x000a_Contrato de Aporte No. 191 de 2014- Para el Contrato de Aporte No. 191 de 2014 se certificó la cuenta No. 101300001076 de Davivienda, no obstante el ICBF consignó recursos por $35,08 millones y $147,87 millones en febrero de 2015 a la cuenta 101300012214 del mismo banco_x000a__x000a_Contrato de Aporte No. 638 de 2014 - - Para el pago de alistamiento, el ICBF consignó en una sola cuenta los recursos correspondientes a los contratos No. 638 y 639 de 2014, pese a que se certificaron cuentas para contrato_x000a__x000a_"/>
    <s v="La situación descrita evidencia falencias de control interno de las áreas involucradas en el ICBF, falta de articulación entre las dependencias responsables del proceso y falta de seguimiento en la ejecución de los pagos._x000a__x000a_Deficiencia que genera dificultad al seguimiento de los recursos y distribución de los mismos, que el operador no lleve el manejo presupuestal y contable independiente para la ejecución, administración y manejo de los recursos, afectándose la debida ejecución del objeto contractual por los mayores gastos financieros ocasionados por las erogaciones canceladas por las transferencias de dineros de las cuentas que debe realizar el Operador. _x000a__x000a_"/>
    <s v="Solicitar a las Direcciones Misionales que se incluya en la minuta del contrato el número de la cuenta en la que se consignaran los recursos de la ejecución del contrato por parte del operador"/>
    <s v="Actividad 1: Revisar aleatoriamente cada tres meses 10 expedientes contractuales que la cuenta que reposa en el compromiso contractual es la misma del expediente contractual."/>
    <s v="Acta de verificación entre presupuesto y jurídica"/>
    <n v="4"/>
    <d v="2015-10-01T00:00:00"/>
    <d v="2016-09-30T00:00:00"/>
    <n v="52.1"/>
    <m/>
    <n v="0"/>
    <n v="0"/>
    <n v="0"/>
    <n v="52.1"/>
    <m/>
    <m/>
  </r>
  <r>
    <x v="469"/>
    <s v="NARIÑO"/>
    <x v="25"/>
    <s v="Hallazgo N° 66. Giros de ICBF a cuentas diferentes a las certificadas por los Operadores (A - D). Nariño_x000a__x000a_Sin embargo, el ICBF no ejerce control para el giro de los recursos, los consigna en cuentas no certificadas por el operador tal como se puede apreciar en los siguientes casos:_x000a__x000a_- Contrato de Aporte No. 658 de 2014 se giran los recursos a la cuenta No. 106170047612 de Davivienda que no corresponde al número de cuenta radicada por el contratista, así mismo el tercer desembolso se efectuó a la cuenta No. 106170047612 de Davivienda la cual no ha sido asignada a ningún contrato._x000a__x000a_- En el Contrato de Aporte No. 650 de 2014, se consignó el segundo y tercer desembolso a la cuenta No. 106170043033 de Davivienda y no a la cuenta certificada, _x000a__x000a_- En los contratos de aporte Nos. 425 de 2013, 169, 170, 179 y 314 de 2014 el ICBF realizó giros a cuentas bancarias diferentes a las registradas para cada contrato,_x000a__x000a_Contrato de Aporte No. 191 de 2014- Para el Contrato de Aporte No. 191 de 2014 se certificó la cuenta No. 101300001076 de Davivienda, no obstante el ICBF consignó recursos por $35,08 millones y $147,87 millones en febrero de 2015 a la cuenta 101300012214 del mismo banco_x000a__x000a_Contrato de Aporte No. 638 de 2014 - - Para el pago de alistamiento, el ICBF consignó en una sola cuenta los recursos correspondientes a los contratos No. 638 y 639 de 2014, pese a que se certificaron cuentas para contrato_x000a__x000a_"/>
    <s v="La situación descrita evidencia falencias de control interno de las áreas involucradas en el ICBF, falta de articulación entre las dependencias responsables del proceso y falta de seguimiento en la ejecución de los pagos._x000a__x000a_Deficiencia que genera dificultad al seguimiento de los recursos y distribución de los mismos, que el operador no lleve el manejo presupuestal y contable independiente para la ejecución, administración y manejo de los recursos, afectándose la debida ejecución del objeto contractual por los mayores gastos financieros ocasionados por las erogaciones canceladas por las transferencias de dineros de las cuentas que debe realizar el Operador. _x000a__x000a_"/>
    <s v="Solicitar a las Direcciones Misionales que se incluya en la minuta del contrato el número de la cuenta en la que se consignaran los recursos de la ejecución del contrato por parte del operador"/>
    <s v="Actividad 2: Verificar en comité de contratación (al inicio de un proceso de contratación) la inactivación  las cuentas de los contratos que terminan su ejecución de aquellos de los compromisos que se encuentran en cero (0)"/>
    <s v="Acta de comité de contratación"/>
    <n v="2"/>
    <d v="2015-11-01T00:00:00"/>
    <d v="2016-03-30T00:00:00"/>
    <n v="21.4"/>
    <m/>
    <n v="0"/>
    <n v="0"/>
    <n v="0"/>
    <n v="21.4"/>
    <m/>
    <m/>
  </r>
  <r>
    <x v="470"/>
    <s v="NARIÑO"/>
    <x v="25"/>
    <s v="Hallazgo N° 67. Cumplimiento de Estándares en las Unidades Aplicativas  (A - D). Nariño_x000a__x000a_Realizadas las visitas a las unidades aplicativas con el fin de realizar seguimiento a los estándares de calidad, se encontró los siguientes resultados._x000a__x000a_Durante la visita a los hogares comunitarios correspondientes al centro Zonal de Túquerres se evaluó los estándares de calidad a 3 hogares comunitarios, Los pequeñines, niño Jesús de Praga, de igual manera se visitó 2 CDI modalidad Institucional 2 en el Municipio de Túquerres y 1 en Pasto, se evidenció que dichos unidades no cumplen con el 100% de los estándares de calidad, mostrando el siguiente resultado_x000a__x000a_Operador: Asociación de Padres las Delicias_x000a_HCB. Mis Pequeñines - municipio Ospina Vereda Nariño - Contrato No. 150-2014 Estándar 2,5,14,29 y 30. _x000a__x000a_Operador: Asociación de Usuarios de Bienestar del programa HCB la Esperanza. HCB. Niño Jesús de Praga – Ospina Vereda Nariño – Contrato No. 138-2014: Estándar 2,5,14,15,20,29,30,32,36, 47 y 58._x000a__x000a_Centros de Desarrollo Infantil CDI_x000a_Operador Fundación ICTUS CDI ICTUS_x000a_Estándar 60. El lugar donde funciona el CDI carece del certificado de aptitud para su funcionamiento, inmueble que fue construido antes del año 2011._x000a__x000a__x000a_CDI GOTITAS DE AMOR Contrato 627-2014 Túquerres y 626-2014 Ipiales – COLEGIO MUSICAL BRITANICO_x000a__x000a_Estándar 12, 14, 18, 21, 11, 22,23,41,48,45, 46, 54, 4_x000a__x000a__x000a__x000a_"/>
    <s v="La no aplicación de la Guía para verificación de estándares a los contratos de aportes del ICBF, observa falta de coordinación con el operador, falta de Planeación y evaluaciones  por parte de los supervisores del ICBF a estándares a las diferentes unidades aplicativas, lo que permite visualizar incumplimientos de los procesos de atención a la niñez y sus familias y por ende el incumplimiento de los aspectos técnicos de la entidad contratista respecto al objeto del mismo de conformidad con las directrices, lineamientos y estándares establecidos por el ICBF. _x000a__x000a_"/>
    <s v="Aplicar la guía de verificación de estándares"/>
    <s v="Actividad 1: Oficiar a los supervisores con el fin verificar el cumplimiento de los hallazgos identificados por la Contraloría en las unidades visitadas, de lo contrario incluir en el próximo cronograma de visitas."/>
    <s v="Memorando"/>
    <n v="1"/>
    <d v="2015-10-01T00:00:00"/>
    <d v="2015-10-31T00:00:00"/>
    <n v="4.3"/>
    <m/>
    <n v="0"/>
    <n v="0"/>
    <n v="0"/>
    <n v="4.3"/>
    <m/>
    <m/>
  </r>
  <r>
    <x v="470"/>
    <s v="NARIÑO"/>
    <x v="25"/>
    <s v="Hallazgo N° 67. Cumplimiento de Estándares en las Unidades Aplicativas  (A - D). Nariño_x000a__x000a_Realizadas las visitas a las unidades aplicativas con el fin de realizar seguimiento a los estándares de calidad, se encontró los siguientes resultados._x000a__x000a_Durante la visita a los hogares comunitarios correspondientes al centro Zonal de Túquerres se evaluó los estándares de calidad a 3 hogares comunitarios, Los pequeñines, niño Jesús de Praga, de igual manera se visitó 2 CDI modalidad Institucional 2 en el Municipio de Túquerres y 1 en Pasto, se evidenció que dichos unidades no cumplen con el 100% de los estándares de calidad, mostrando el siguiente resultado_x000a__x000a_Operador: Asociación de Padres las Delicias_x000a_HCB. Mis Pequeñines - municipio Ospina Vereda Nariño - Contrato No. 150-2014 Estándar 2,5,14,29 y 30. _x000a__x000a_Operador: Asociación de Usuarios de Bienestar del programa HCB la Esperanza. HCB. Niño Jesús de Praga – Ospina Vereda Nariño – Contrato No. 138-2014: Estándar 2,5,14,15,20,29,30,32,36, 47 y 58._x000a__x000a_Centros de Desarrollo Infantil CDI_x000a_Operador Fundación ICTUS CDI ICTUS_x000a_Estándar 60. El lugar donde funciona el CDI carece del certificado de aptitud para su funcionamiento, inmueble que fue construido antes del año 2011._x000a__x000a__x000a_CDI GOTITAS DE AMOR Contrato 627-2014 Túquerres y 626-2014 Ipiales – COLEGIO MUSICAL BRITANICO_x000a__x000a_Estándar 12, 14, 18, 21, 11, 22,23,41,48,45, 46, 54, 4_x000a__x000a__x000a__x000a_"/>
    <s v="La no aplicación de la Guía para verificación de estándares a los contratos de aportes del ICBF, observa falta de coordinación con el operador, falta de Planeación y evaluaciones  por parte de los supervisores del ICBF a estándares a las diferentes unidades aplicativas, lo que permite visualizar incumplimientos de los procesos de atención a la niñez y sus familias y por ende el incumplimiento de los aspectos técnicos de la entidad contratista respecto al objeto del mismo de conformidad con las directrices, lineamientos y estándares establecidos por el ICBF. _x000a__x000a_"/>
    <s v="Aplicar la guía de verificación de estándares"/>
    <s v="Actividad 3: Realizar seguimiento trimestral en comité ampliado a las unidades que no cumplen el 100% y las acciones de mejora establecidas."/>
    <s v="Acta de Comité Ampliado"/>
    <n v="4"/>
    <d v="2015-10-01T00:00:00"/>
    <d v="2016-09-30T00:00:00"/>
    <n v="52.1"/>
    <m/>
    <n v="0"/>
    <n v="0"/>
    <n v="0"/>
    <n v="52.1"/>
    <m/>
    <m/>
  </r>
  <r>
    <x v="471"/>
    <s v="NARIÑO"/>
    <x v="25"/>
    <s v="Hallazgo N° 68. Verificación de Estándares a la Variable Contabilidad (A). Nariño_x000a__x000a_El Contrato de Consultoría No. 3335 de 2012 suscrito entre el ICBF y C&amp;M Consultores S.A., estipula en la cláusula primera (…) A su vez, en la cláusula tercera, establece como obligaciones especiales del contratista las siguientes:“1) Aplicar la Guía de verificación de estándares de los contratos de aporte del ICBF, (…), a las Entidades Contratistas y Unidades Aplicativas (…). 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_x000a_"/>
    <s v="Lo anterior se ocasiona por un deficiente proceso de interventoría en lo que respecta a este estándar, lo que no le permite al ICBF identificar oportunamente las falencias reales detectadas e implementar los correctivos requeridos._x000a__x000a_"/>
    <s v="Aplicar la guía de verificación de estándares"/>
    <s v="Actividad 1: Oficiar a los supervisores  (contrato C&amp;M) con el fin verificar el cumplimiento de los hallazgos identificados por la Contraloría en las unidades visitadas."/>
    <s v="Memorando"/>
    <n v="1"/>
    <d v="2015-10-01T00:00:00"/>
    <d v="2015-10-31T00:00:00"/>
    <n v="4.3"/>
    <m/>
    <n v="0"/>
    <n v="0"/>
    <n v="0"/>
    <n v="4.3"/>
    <m/>
    <m/>
  </r>
  <r>
    <x v="471"/>
    <s v="NARIÑO"/>
    <x v="25"/>
    <s v="Hallazgo N° 68. Verificación de Estándares a la Variable Contabilidad (A). Nariño_x000a__x000a_El Contrato de Consultoría No. 3335 de 2012 suscrito entre el ICBF y C&amp;M Consultores S.A., estipula en la cláusula primera (…) A su vez, en la cláusula tercera, establece como obligaciones especiales del contratista las siguientes:“1) Aplicar la Guía de verificación de estándares de los contratos de aporte del ICBF, (…), a las Entidades Contratistas y Unidades Aplicativas (…). 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_x000a_"/>
    <s v="Lo anterior se ocasiona por un deficiente proceso de interventoría en lo que respecta a este estándar, lo que no le permite al ICBF identificar oportunamente las falencias reales detectadas e implementar los correctivos requeridos._x000a__x000a_"/>
    <s v="Aplicar la guía de verificación de estándares"/>
    <s v="Actividad 2: Realizar capacitación en el componente financiero y contable a los profesionales que aplican estándares con el fin de que se incluyen todos los aspectos."/>
    <s v="Acta de capacitación"/>
    <n v="1"/>
    <d v="2015-10-01T00:00:00"/>
    <d v="2016-03-30T00:00:00"/>
    <n v="25.9"/>
    <m/>
    <n v="0"/>
    <n v="0"/>
    <n v="0"/>
    <n v="25.9"/>
    <m/>
    <m/>
  </r>
  <r>
    <x v="471"/>
    <s v="NARIÑO"/>
    <x v="25"/>
    <s v="Hallazgo N° 68. Verificación de Estándares a la Variable Contabilidad (A). Nariño_x000a__x000a_El Contrato de Consultoría No. 3335 de 2012 suscrito entre el ICBF y C&amp;M Consultores S.A., estipula en la cláusula primera (…) A su vez, en la cláusula tercera, establece como obligaciones especiales del contratista las siguientes:“1) Aplicar la Guía de verificación de estándares de los contratos de aporte del ICBF, (…), a las Entidades Contratistas y Unidades Aplicativas (…). 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_x000a_"/>
    <s v="Lo anterior se ocasiona por un deficiente proceso de interventoría en lo que respecta a este estándar, lo que no le permite al ICBF identificar oportunamente las falencias reales detectadas e implementar los correctivos requeridos._x000a__x000a_"/>
    <s v="Aplicar la guía de verificación de estándares"/>
    <s v="Actividad 3: Realizar seguimiento trimestral a cada centro zonal con el fin de constatar que se están aplicando las instrucciones sobre componente financiero y contable."/>
    <s v="Acta de visita"/>
    <n v="4"/>
    <d v="2015-10-01T00:00:00"/>
    <d v="2016-09-30T00:00:00"/>
    <n v="52.1"/>
    <m/>
    <n v="0"/>
    <n v="0"/>
    <n v="0"/>
    <n v="52.1"/>
    <m/>
    <m/>
  </r>
  <r>
    <x v="472"/>
    <s v="NARIÑO"/>
    <x v="25"/>
    <s v="Hallazgo N° 69. Cumplimiento requisitos sanitarios de las bodegas de los operadores para la prestación del servicio (A – D – Inst. Dptal Salud Nariño). Nariño_x000a__x000a_La Resolución 2674 de 2013 del Ministerio de Salud y Protección Social establece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 o registro sanitario de los alimentos, según el riesgo en salud pública, con el fin de proteger la vida y la salud de las personas. _x000a__x000a_Se constató que en el 100% de las bodegas visitadas, destinadas por los operadores para el almacenamiento de productos para la prestación de servicio para los programas de primera infancia, se presentan incumplimientos de los requisitos sanitarios exigidos para garantizar la calidad e inocuidad de los alimentos suministrados._x000a__x000a_"/>
    <s v="Lo anterior se ocasiona por deficiencias en el seguimiento y control por parte del operador, supervisores e interventores del contrato y conlleva que no se garantice una alimentación inocua generando el riesgo de vulneración del derecho a la salud y alimentación de los niños, niñas y adolescentes atendidos por el ICBF"/>
    <s v="Gestionar la capacitación ante el Instituto Departamental de Salud de Nariño para los responsables de las EAS en el manejo de bodega y aplicación de los normatividad vigente"/>
    <s v="Actividad 1: Gestionar  la capacitación ante el Instituto Departamental de Salud de Nariño para los responsables de las EAS en el manejo de bodega y aplicación de los normatividad vigente"/>
    <s v="Memorando"/>
    <n v="1"/>
    <d v="2015-10-01T00:00:00"/>
    <d v="2015-10-30T00:00:00"/>
    <n v="4.0999999999999996"/>
    <m/>
    <n v="0"/>
    <n v="0"/>
    <n v="0"/>
    <n v="4.0999999999999996"/>
    <m/>
    <m/>
  </r>
  <r>
    <x v="472"/>
    <s v="NARIÑO"/>
    <x v="25"/>
    <s v="Hallazgo N° 69. Cumplimiento requisitos sanitarios de las bodegas de los operadores para la prestación del servicio (A – D – Inst. Dptal Salud Nariño). Nariño_x000a__x000a_La Resolución 2674 de 2013 del Ministerio de Salud y Protección Social establece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 o registro sanitario de los alimentos, según el riesgo en salud pública, con el fin de proteger la vida y la salud de las personas. _x000a__x000a_Se constató que en el 100% de las bodegas visitadas, destinadas por los operadores para el almacenamiento de productos para la prestación de servicio para los programas de primera infancia, se presentan incumplimientos de los requisitos sanitarios exigidos para garantizar la calidad e inocuidad de los alimentos suministrados._x000a__x000a_"/>
    <s v="Lo anterior se ocasiona por deficiencias en el seguimiento y control por parte del operador, supervisores e interventores del contrato y conlleva que no se garantice una alimentación inocua generando el riesgo de vulneración del derecho a la salud y alimentación de los niños, niñas y adolescentes atendidos por el ICBF"/>
    <s v="Gestionar la capacitación ante el IDSN y secretarias de salud municipal para los responsables de las EAS en el manejo de bodega y aplicación de los normatividad vigente"/>
    <s v="Actividad 2:  Solicitar a los supervisores la verificación de las bodegas de los operadores y que sea parte del informe de supervisión."/>
    <s v="Memorando"/>
    <n v="1"/>
    <d v="2015-10-01T00:00:00"/>
    <d v="2015-11-30T00:00:00"/>
    <n v="8.6"/>
    <m/>
    <n v="0"/>
    <n v="0"/>
    <n v="0"/>
    <n v="8.6"/>
    <m/>
    <m/>
  </r>
  <r>
    <x v="472"/>
    <s v="NARIÑO"/>
    <x v="25"/>
    <s v="Hallazgo N° 69. Cumplimiento requisitos sanitarios de las bodegas de los operadores para la prestación del servicio (A – D – Inst. Dptal Salud Nariño). Nariño_x000a__x000a_La Resolución 2674 de 2013 del Ministerio de Salud y Protección Social establece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 o registro sanitario de los alimentos, según el riesgo en salud pública, con el fin de proteger la vida y la salud de las personas. _x000a__x000a_Se constató que en el 100% de las bodegas visitadas, destinadas por los operadores para el almacenamiento de productos para la prestación de servicio para los programas de primera infancia, se presentan incumplimientos de los requisitos sanitarios exigidos para garantizar la calidad e inocuidad de los alimentos suministrados._x000a__x000a_"/>
    <s v="Lo anterior se ocasiona por deficiencias en el seguimiento y control por parte del operador, supervisores e interventores del contrato y conlleva que no se garantice una alimentación inocua generando el riesgo de vulneración del derecho a la salud y alimentación de los niños, niñas y adolescentes atendidos por el ICBF"/>
    <s v="Gestionar la capacitación ante el IDSN y secretarias de salud municipal para los responsables de las EAS en el manejo de bodega y aplicación de los normatividad vigente"/>
    <s v="Actividad 3: Verificar aleatoria cada tres meses 15 expedientes contractuales de las modalidades de Primera Infancia y revisar que los informes de supervisión contenga el cumplimiento de las bodegas de alimentos.  Informar los resultados de la verificación en comité ampliado."/>
    <s v="Acta de verificación"/>
    <n v="4"/>
    <d v="2015-10-01T00:00:00"/>
    <d v="2016-09-30T00:00:00"/>
    <n v="52.1"/>
    <m/>
    <n v="0"/>
    <n v="0"/>
    <n v="0"/>
    <n v="52.1"/>
    <m/>
    <m/>
  </r>
  <r>
    <x v="473"/>
    <s v="NARIÑO"/>
    <x v="25"/>
    <s v="Hallazgo N° 70. Certificado de Idoneidad emitido por el Supervisor para contratar (A - D). Nariño_x000a__x000a_Durante la auditoría realizada en el año 2014, se estableció que Comfamiliar de Nariño ejecutó en el Centro Zonal La Unión el Contrato de Aporte No. 151 de 2013 y revisadas las carpetas contractuales se encontró que el operador incurrió en diferentes incumplimientos de las cláusulas contractuales tales como: _x000a__x000a_- Demora en el pago de aporte de salud de las madres comunitarias, desde el inicio del contrato, lo que repercutió en que algunas madres comunitarias y sus familias les fuera negado el servicio de salud en las respectivas EPS._x000a_- Demora de más de un mes en la entrega de material didáctico de consumo._x000a_- Incumplimiento en la entrega de refrigerios en la modalidad FAMI._x000a_- Demora en el pago de tasas compensatorias desde la vigencia 2012._x000a_- Inoportunidad en el diligenciamiento de los formatos correspondientes al aplicativo de Salud y Nutrición; al respecto el personal de ICBF informa que frente al incumplimiento del operador, se realizó plan de contingencia con el personal del Centro Zonal La Unión para la toma de datos y reporte oportuno de la información, respecto a las cuatro tomas programadas para el seguimiento nutricional. _x000a_- La primera aplicación de listas de chequeo a las unidades aplicativas, que debe realizar el operador, se aplican en octubre de 2013 y se entrega en noviembre de 2013, un mes antes de terminarse el contrato._x000a_- Falta de documento sobre esquema de vacunación y valoración de peso y talla en el 100% de los menores atendidos._x000a_- No se cuenta con personal idóneo y completo para atender los requerimientos del programa._x000a_- Falta de planeación pedagógica mensual y semanal._x000a_- Demora en el cargue de información en el aplicativo Cuéntame._x000a_- No se establecieron planes de mejoramiento con las unidades aplicativas que presentaron incumplimientos en sus obligaciones._x000a_- Demora en la entrega de metas sociales y financieras_x000a__x000a_No obstante los hechos descritos, para la vigencia 2015 la Dirección Regional del ICBF realizó nuevos contratos con Comfamiliar de Nariño para operar hogares infantiles._x000a_Según esto, el Supervisor del Contrato de Aporte No. 151 de 2013, pese a los diferentes incumplimientos evidenciados, emitió el certificado de idoneidad al operador mencionado para la suscripción de nuevos contratos en 2015_x000a_"/>
    <s v="esto debido a un proceso de supervisión débil inobservando los instructivos de contratación, poniendo en riesgo la prestación del servicio en los contratos suscritos para la vigencia 2015."/>
    <s v="aplicar los instructivos de contratación enviados por la Sede Nacional"/>
    <s v="Actividad 1:  Impartir instrucciones a los supervisores de contrato referente a requisitos para expedir el certificado de idoneidad."/>
    <s v="Memorando"/>
    <n v="2"/>
    <d v="2015-10-01T00:00:00"/>
    <d v="2016-01-31T00:00:00"/>
    <n v="17.399999999999999"/>
    <m/>
    <n v="0"/>
    <n v="0"/>
    <n v="0"/>
    <n v="17.399999999999999"/>
    <m/>
    <m/>
  </r>
  <r>
    <x v="473"/>
    <s v="NARIÑO"/>
    <x v="25"/>
    <s v="Hallazgo N° 70. Certificado de Idoneidad emitido por el Supervisor para contratar (A - D). Nariño_x000a__x000a_Durante la auditoría realizada en el año 2014, se estableció que Comfamiliar de Nariño ejecutó en el Centro Zonal La Unión el Contrato de Aporte No. 151 de 2013 y revisadas las carpetas contractuales se encontró que el operador incurrió en diferentes incumplimientos de las cláusulas contractuales tales como: _x000a__x000a_- Demora en el pago de aporte de salud de las madres comunitarias, desde el inicio del contrato, lo que repercutió en que algunas madres comunitarias y sus familias les fuera negado el servicio de salud en las respectivas EPS._x000a_- Demora de más de un mes en la entrega de material didáctico de consumo._x000a_- Incumplimiento en la entrega de refrigerios en la modalidad FAMI._x000a_- Demora en el pago de tasas compensatorias desde la vigencia 2012._x000a_- Inoportunidad en el diligenciamiento de los formatos correspondientes al aplicativo de Salud y Nutrición; al respecto el personal de ICBF informa que frente al incumplimiento del operador, se realizó plan de contingencia con el personal del Centro Zonal La Unión para la toma de datos y reporte oportuno de la información, respecto a las cuatro tomas programadas para el seguimiento nutricional. _x000a_- La primera aplicación de listas de chequeo a las unidades aplicativas, que debe realizar el operador, se aplican en octubre de 2013 y se entrega en noviembre de 2013, un mes antes de terminarse el contrato._x000a_- Falta de documento sobre esquema de vacunación y valoración de peso y talla en el 100% de los menores atendidos._x000a_- No se cuenta con personal idóneo y completo para atender los requerimientos del programa._x000a_- Falta de planeación pedagógica mensual y semanal._x000a_- Demora en el cargue de información en el aplicativo Cuéntame._x000a_- No se establecieron planes de mejoramiento con las unidades aplicativas que presentaron incumplimientos en sus obligaciones._x000a_- Demora en la entrega de metas sociales y financieras_x000a__x000a_No obstante los hechos descritos, para la vigencia 2015 la Dirección Regional del ICBF realizó nuevos contratos con Comfamiliar de Nariño para operar hogares infantiles._x000a_Según esto, el Supervisor del Contrato de Aporte No. 151 de 2013, pese a los diferentes incumplimientos evidenciados, emitió el certificado de idoneidad al operador mencionado para la suscripción de nuevos contratos en 2015_x000a_"/>
    <s v="esto debido a un proceso de supervisión débil inobservando los instructivos de contratación, poniendo en riesgo la prestación del servicio en los contratos suscritos para la vigencia 2015."/>
    <s v="aplicar los instructivos de contratación enviados por la Sede Nacional"/>
    <s v="Actividad 2: Solicitar a la Dirección de Contratación que en el banco de oferentes se tenga en cuenta multas sanciones e incumplimientos para que sea un tema de inhabilidad."/>
    <s v="Memorando"/>
    <n v="1"/>
    <d v="2015-10-01T00:00:00"/>
    <d v="2015-12-31T00:00:00"/>
    <n v="13"/>
    <m/>
    <n v="0"/>
    <n v="0"/>
    <n v="0"/>
    <n v="13"/>
    <m/>
    <m/>
  </r>
  <r>
    <x v="473"/>
    <s v="NARIÑO"/>
    <x v="25"/>
    <s v="Hallazgo N° 70. Certificado de Idoneidad emitido por el Supervisor para contratar (A - D). Nariño_x000a__x000a_Durante la auditoría realizada en el año 2014, se estableció que Comfamiliar de Nariño ejecutó en el Centro Zonal La Unión el Contrato de Aporte No. 151 de 2013 y revisadas las carpetas contractuales se encontró que el operador incurrió en diferentes incumplimientos de las cláusulas contractuales tales como: _x000a__x000a_- Demora en el pago de aporte de salud de las madres comunitarias, desde el inicio del contrato, lo que repercutió en que algunas madres comunitarias y sus familias les fuera negado el servicio de salud en las respectivas EPS._x000a_- Demora de más de un mes en la entrega de material didáctico de consumo._x000a_- Incumplimiento en la entrega de refrigerios en la modalidad FAMI._x000a_- Demora en el pago de tasas compensatorias desde la vigencia 2012._x000a_- Inoportunidad en el diligenciamiento de los formatos correspondientes al aplicativo de Salud y Nutrición; al respecto el personal de ICBF informa que frente al incumplimiento del operador, se realizó plan de contingencia con el personal del Centro Zonal La Unión para la toma de datos y reporte oportuno de la información, respecto a las cuatro tomas programadas para el seguimiento nutricional. _x000a_- La primera aplicación de listas de chequeo a las unidades aplicativas, que debe realizar el operador, se aplican en octubre de 2013 y se entrega en noviembre de 2013, un mes antes de terminarse el contrato._x000a_- Falta de documento sobre esquema de vacunación y valoración de peso y talla en el 100% de los menores atendidos._x000a_- No se cuenta con personal idóneo y completo para atender los requerimientos del programa._x000a_- Falta de planeación pedagógica mensual y semanal._x000a_- Demora en el cargue de información en el aplicativo Cuéntame._x000a_- No se establecieron planes de mejoramiento con las unidades aplicativas que presentaron incumplimientos en sus obligaciones._x000a_- Demora en la entrega de metas sociales y financieras_x000a__x000a_No obstante los hechos descritos, para la vigencia 2015 la Dirección Regional del ICBF realizó nuevos contratos con Comfamiliar de Nariño para operar hogares infantiles._x000a_Según esto, el Supervisor del Contrato de Aporte No. 151 de 2013, pese a los diferentes incumplimientos evidenciados, emitió el certificado de idoneidad al operador mencionado para la suscripción de nuevos contratos en 2015_x000a_"/>
    <s v="esto debido a un proceso de supervisión débil inobservando los instructivos de contratación, poniendo en riesgo la prestación del servicio en los contratos suscritos para la vigencia 2015."/>
    <s v="aplicar los instructivos de contratación enviados por la Sede Nacional"/>
    <s v="Actividad 3: aplicar los instructivos de contratación enviados por la Sede Nacional"/>
    <s v="Acta de comité de contratación"/>
    <n v="2"/>
    <d v="2015-11-01T00:00:00"/>
    <d v="2016-03-30T00:00:00"/>
    <n v="21.4"/>
    <m/>
    <n v="0"/>
    <n v="0"/>
    <n v="0"/>
    <n v="21.4"/>
    <m/>
    <m/>
  </r>
  <r>
    <x v="474"/>
    <s v="NARIÑO"/>
    <x v="25"/>
    <s v="Hallazgo N° 99. Contratación de prestación de servicios (A).  Nariño_x000a__x000a_• Nariño. Estudios previos_x000a_En los procesos tomados para revisión, sobre contratación de profesionales de apoyo a la gestión, el ICBF adelantó estudios previos cumpliendo la normatividad y los requisitos establecidos en el Decreto 1510 de 2013._x000a__x000a_Dentro de los estudios previos se precisa quien será el futuro contratista bajo la premisa que es idóneo para ejecutar el contrato, se considera que esta anotación desnaturaliza la finalidad de los estudios previos pues según la norma los mismos son el soporte para el proceso de contratación, entonces no es coherente ni adecuado que dentro de los mismos ya se incluya al contratista si se tiene en cuenta que dichos documentos son previos a la contratación. _x000a__x000a_Hay inobservancia de las normas que regulan la contratación estatal, de manera que no se asegura la correcta adquisición de bienes y servicios y por lo tanto se dificulta la consecución de los fines estatales, pues la selección del contratista debe cumplir con los principios establecidos en la Ley 80 de 1993 como la económica, transparencia y en especial selección objetiva._x000a__x000a_"/>
    <m/>
    <s v="Aplicar manual de contratación vigente"/>
    <s v="Actividad 1: Realizar capacitación en estudios previos y en general en los procesos de contratación."/>
    <s v="Acta de capacitación"/>
    <n v="1"/>
    <d v="2015-11-01T00:00:00"/>
    <d v="2016-03-30T00:00:00"/>
    <n v="21.4"/>
    <m/>
    <n v="0"/>
    <n v="0"/>
    <n v="0"/>
    <n v="21.4"/>
    <m/>
    <m/>
  </r>
  <r>
    <x v="474"/>
    <s v="NARIÑO"/>
    <x v="25"/>
    <s v="Hallazgo N° 99. Contratación de prestación de servicios (A).  Nariño_x000a__x000a_• Nariño. Estudios previos_x000a_En los procesos tomados para revisión, sobre contratación de profesionales de apoyo a la gestión, el ICBF adelantó estudios previos cumpliendo la normatividad y los requisitos establecidos en el Decreto 1510 de 2013._x000a__x000a_Dentro de los estudios previos se precisa quien será el futuro contratista bajo la premisa que es idóneo para ejecutar el contrato, se considera que esta anotación desnaturaliza la finalidad de los estudios previos pues según la norma los mismos son el soporte para el proceso de contratación, entonces no es coherente ni adecuado que dentro de los mismos ya se incluya al contratista si se tiene en cuenta que dichos documentos son previos a la contratación. _x000a__x000a_Hay inobservancia de las normas que regulan la contratación estatal, de manera que no se asegura la correcta adquisición de bienes y servicios y por lo tanto se dificulta la consecución de los fines estatales, pues la selección del contratista debe cumplir con los principios establecidos en la Ley 80 de 1993 como la económica, transparencia y en especial selección objetiva._x000a__x000a_"/>
    <m/>
    <s v="Aplicar manual de contratación vigente"/>
    <s v="Actividad 2: Aplicar manual de contratación vigente en los procesos de contratación, realizar la revisión y validación de estudios previos por parte del Grupo Jurídico, de encontrarse inconsistencias retroalimentar a la Sede Nacional sobre las mismas"/>
    <s v="Acta de comité de contratación"/>
    <n v="2"/>
    <d v="2015-10-01T00:00:00"/>
    <d v="2016-03-30T00:00:00"/>
    <n v="25.9"/>
    <m/>
    <n v="0"/>
    <n v="0"/>
    <n v="0"/>
    <n v="25.9"/>
    <m/>
    <m/>
  </r>
  <r>
    <x v="475"/>
    <s v="NARIÑO"/>
    <x v="25"/>
    <s v="Hallazgo N° 100. Análisis y cesión en contratos de prestación de servicios. (A - D) Nariño _x000a__x000a_• Análisis del sector_x000a_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_x000a__x000a_• Cesión_x000a__x000a_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_x000a__x000a_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_x000a__x000a_Se exige realizar un análisis y motivar la decisión que da lugar a aceptar la cesión de un contrato, así como conocer los fundamentos legales que llevaron a adoptar esta decisión, situación que en el presente caso no se dio. _x000a__x000a_No se expide certificado de idoneidad de la psicóloga identificada con C.C. No. 27.082.XXX, y se continúa la ejecución del contrato con la indicada profesional"/>
    <s v="Se observa desconocimiento en las normas que regulan la contratación estatal generando riesgos en el proceso contractual. _x000a__x000a_"/>
    <s v="Enviar comunicación a coordinadores que la responsabilidad de realizar los estudio previos es el encargado del área solicitante y la realizar la minuta es el área contratante"/>
    <s v="Actividad 1: Enviar instrucciones para realizar una cesión de contrato con la normatividad vigente frente a contratación de prestación de servicio.  La persona que cede el contrato debe motivar la carta de motivación (ley 80 y manual de contratación)."/>
    <s v="Memorando"/>
    <n v="2"/>
    <d v="2015-10-01T00:00:00"/>
    <d v="2016-03-30T00:00:00"/>
    <n v="25.9"/>
    <m/>
    <n v="0"/>
    <n v="0"/>
    <n v="0"/>
    <n v="25.9"/>
    <m/>
    <m/>
  </r>
  <r>
    <x v="475"/>
    <s v="NARIÑO"/>
    <x v="25"/>
    <s v="Hallazgo N° 100. Análisis y cesión en contratos de prestación de servicios. (A - D) Nariño _x000a__x000a_• Análisis del sector_x000a_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_x000a__x000a_• Cesión_x000a__x000a_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_x000a__x000a_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_x000a__x000a_Se exige realizar un análisis y motivar la decisión que da lugar a aceptar la cesión de un contrato, así como conocer los fundamentos legales que llevaron a adoptar esta decisión, situación que en el presente caso no se dio. _x000a__x000a_No se expide certificado de idoneidad de la psicóloga identificada con C.C. No. 27.082.XXX, y se continúa la ejecución del contrato con la indicada profesional"/>
    <s v="Se observa desconocimiento en las normas que regulan la contratación estatal generando riesgos en el proceso contractual. _x000a__x000a_"/>
    <s v="Enviar comunicación a coordinadores que la responsabilidad de realizar los estudio previos es el encargado del área solicitante y la realizar la minuta es el área contratante"/>
    <s v="Actividad 2: Presentar al comité de asesoría contractual las hojas de vida para el análisis para Contratos de Prestación de Servicio acorde a la necesidad."/>
    <s v="Acta de comité de contratación"/>
    <n v="2"/>
    <d v="2015-11-01T00:00:00"/>
    <d v="2016-03-30T00:00:00"/>
    <n v="21.4"/>
    <m/>
    <n v="0"/>
    <n v="0"/>
    <n v="0"/>
    <n v="21.4"/>
    <m/>
    <m/>
  </r>
  <r>
    <x v="475"/>
    <s v="NARIÑO"/>
    <x v="25"/>
    <s v="Hallazgo N° 100. Análisis y cesión en contratos de prestación de servicios. (A - D) Nariño _x000a__x000a_• Análisis del sector_x000a_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_x000a__x000a_• Cesión_x000a__x000a_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_x000a__x000a_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_x000a__x000a_Se exige realizar un análisis y motivar la decisión que da lugar a aceptar la cesión de un contrato, así como conocer los fundamentos legales que llevaron a adoptar esta decisión, situación que en el presente caso no se dio. _x000a__x000a_No se expide certificado de idoneidad de la psicóloga identificada con C.C. No. 27.082.XXX, y se continúa la ejecución del contrato con la indicada profesional"/>
    <s v="Se observa desconocimiento en las normas que regulan la contratación estatal generando riesgos en el proceso contractual. _x000a__x000a_"/>
    <s v="Enviar comunicación a coordinadores que la responsabilidad de realizar los estudio previos es el encargado del área solicitante y la realizar la minuta es el área contratante"/>
    <s v="Actividad 3: Reforzar en comité ampliado los procesos de contratación a los Coordinadores de Centro Zonal y Grupo Regional"/>
    <s v="Acta comité ampliado"/>
    <n v="5"/>
    <d v="2015-11-01T00:00:00"/>
    <d v="2016-03-30T00:00:00"/>
    <n v="21.4"/>
    <m/>
    <n v="0"/>
    <n v="0"/>
    <n v="0"/>
    <n v="21.4"/>
    <m/>
    <m/>
  </r>
  <r>
    <x v="475"/>
    <s v="NARIÑO"/>
    <x v="25"/>
    <s v="Hallazgo N° 100. Análisis y cesión en contratos de prestación de servicios. (A - D) Nariño _x000a__x000a_• Análisis del sector_x000a_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_x000a__x000a_• Cesión_x000a__x000a_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_x000a__x000a_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_x000a__x000a_Se exige realizar un análisis y motivar la decisión que da lugar a aceptar la cesión de un contrato, así como conocer los fundamentos legales que llevaron a adoptar esta decisión, situación que en el presente caso no se dio. _x000a__x000a_No se expide certificado de idoneidad de la psicóloga identificada con C.C. No. 27.082.XXX, y se continúa la ejecución del contrato con la indicada profesional"/>
    <s v="Se observa desconocimiento en las normas que regulan la contratación estatal generando riesgos en el proceso contractual. _x000a__x000a_"/>
    <s v="Enviar comunicación a coordinadores que la responsabilidad de realizar los estudio previos es el encargado del área solicitante y la realizar la minuta es el área contratante"/>
    <s v="Actividad 4: Realizar seguimiento trimestral, verificando de forma aleatoria en 15 expedientes contractuales la conformidad de los estudios previos."/>
    <s v="Acta de verificación"/>
    <n v="4"/>
    <d v="2015-10-01T00:00:00"/>
    <d v="2016-09-30T00:00:00"/>
    <n v="52.1"/>
    <m/>
    <n v="0"/>
    <n v="0"/>
    <n v="0"/>
    <n v="52.1"/>
    <m/>
    <m/>
  </r>
  <r>
    <x v="476"/>
    <s v="NARIÑO"/>
    <x v="25"/>
    <s v="Hallazgo N° 103. Centros de Desarrollo Infantil (A).  Nariño _x000a__x000a_• Nariño. Focalización de beneficiarios CDI Familiar_x000a__x000a_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_x000a__x000a_El ICBF manifiesta que en el municipio de Túquerres esta situación sucede por cuanto corresponde a beneficiarios que vienen del programa PAIPI, que transitaron a la modalidad FAMI; sin embargo hay que tener en cuenta que esta modalidad terminó en los años 2012 y 2013 y a la fecha se continúa prestando el servicio modalidad FAMILIAR, a menores de 2 años. _x000a__x000a_"/>
    <s v="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_x000a_"/>
    <s v="Enviar memorando a los supervisores de las modalidades familiares que deben verificar que sus beneficiarios sean de zona rural y no de zona urbana"/>
    <s v="Actividad 1: Realizar cruce de base de datos mensual en modalidad familiar sobre la población beneficiaria y de acuerdo a los resultados enviar memorandos al supervisor."/>
    <s v="Informe de resultados"/>
    <n v="12"/>
    <d v="2015-10-01T00:00:00"/>
    <d v="2016-09-30T00:00:00"/>
    <n v="52.1"/>
    <m/>
    <n v="0"/>
    <n v="0"/>
    <n v="0"/>
    <n v="52.1"/>
    <m/>
    <m/>
  </r>
  <r>
    <x v="476"/>
    <s v="NARIÑO"/>
    <x v="25"/>
    <s v="Hallazgo N° 103. Centros de Desarrollo Infantil (A).  Nariño _x000a__x000a_• Nariño. Focalización de beneficiarios CDI Familiar_x000a__x000a_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_x000a__x000a_El ICBF manifiesta que en el municipio de Túquerres esta situación sucede por cuanto corresponde a beneficiarios que vienen del programa PAIPI, que transitaron a la modalidad FAMI; sin embargo hay que tener en cuenta que esta modalidad terminó en los años 2012 y 2013 y a la fecha se continúa prestando el servicio modalidad FAMILIAR, a menores de 2 años. _x000a__x000a_"/>
    <s v="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_x000a_"/>
    <s v="Enviar memorando a los supervisores de las modalidades familiares que deben verificar que sus beneficiarios sean de zona rural y no de zona urbana"/>
    <s v="Actividad 2: Realizar seguimiento mensual al ingreso de la información en el aplicativo CUENTAME referente a modalidad familiar (beneficiarios zona rural) y presentar resultados en comité ampliado."/>
    <s v="Acta de comité ampliado_x000a_Informe de resultados"/>
    <n v="12"/>
    <d v="2015-10-01T00:00:00"/>
    <d v="2016-09-30T00:00:00"/>
    <n v="52.1"/>
    <m/>
    <n v="0"/>
    <n v="0"/>
    <n v="0"/>
    <n v="52.1"/>
    <m/>
    <m/>
  </r>
  <r>
    <x v="477"/>
    <s v="NARIÑO"/>
    <x v="25"/>
    <s v="Hallazgo N° 104. Registros y condiciones de atención (A-D). Nariño_x000a__x000a_• Nariño. Conformación grupos para CDI y registros Cuéntame_x000a_Se encuentra que el ICBF conformó grupos para CDI, que no son consistentes con el Manual Operativo ya que no se tuvo en cuenta la capacidad instalada, la proporción de talento humano y el presupuesto del contrato, especialmente en el componente de infraestructura. _x000a__x000a_Esto se evidencia en la suscripción de los contratos de aportes Nos. 399 y 650 de 2014 para la modalidad CDI institucional, los que se ejecutan sin tener en cuenta una adecuada distribución de cupos que garantice el cumplimiento de los estándares y un uso eficiente de los recursos según los costos de referencia establecidos para CDI institucional, teniendo en cuenta que el pago se realiza por cupo contratado y atendido._x000a__x000a_En el Contrato de Aporte No. 399 de 2014 se contrató la atención de 560 menores, divididos en 15 unidades aplicativas,  Al consultar en el aplicativo Cuéntame la información de este contrato, se reporta que se ejecuta  con 158 cupos y tres unidades aplicativas._x000a__x000a_En lo que atañe al Contrato de Aporte No. 650 de 2014 se contrató 216 cupos, divididos en 7 unidades aplicativas.  En Cuéntame se registra que el contrato 650 opera en los municipios de Arboleda (3 unidades aplicativas u.a), La Unión (1 u.a.) y San Lorenzo (5 u.a.), atendiendo 757 menores. _x000a__x000a_El personal vinculado para este contrato para garantizar la atención supera lo establecido en la canasta. _x000a__x000a_La distribución de cupos por unidad aplicativa contratada no garantiza el cumplimiento de los estándares de calidad establecidos en el manual operativo, especialmente para aquellos CDI con menos de 50 cupos y/o afecta el presupuesto real del contrato especialmente para la asignación de recursos para pago de talento humano como manipuladores de alimentos, auxiliar de servicios generales y para los rubros de pago de arrendamientos, servicios públicos y mantenimiento y adecuaciones. _x000a__x000a_En cuanto al CDI “Semillitas de Vida” operado por la Fundación Renovar mediante contrato No. 161 de 2015, para atender 24 menores, no cuenta con la capacidad instalada de espacio requerida según los estándares y cupos atendidos, observándose hacinamiento de los menores y alimentos almacenados junto con material didáctico_x000a__x000a__x000a__x000a__x000a_"/>
    <s v="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s v="Realizar propuesta de CDI por categoría (por numero de cupos) a la Dirección de Primera Infancia y ajuste de lineamientos"/>
    <s v="Actividad 1: Realizar la programación de metas sociales y financieras 2016 con la participación y sustentación por cada centro zonal."/>
    <s v="Acta comité ampliado"/>
    <n v="1"/>
    <d v="2015-09-24T00:00:00"/>
    <d v="2015-10-31T00:00:00"/>
    <n v="5.3"/>
    <m/>
    <n v="0"/>
    <n v="0"/>
    <n v="0"/>
    <n v="5.3"/>
    <m/>
    <m/>
  </r>
  <r>
    <x v="477"/>
    <s v="NARIÑO"/>
    <x v="25"/>
    <s v="Hallazgo N° 104. Registros y condiciones de atención (A-D). Nariño_x000a__x000a_• Nariño. Conformación grupos para CDI y registros Cuéntame_x000a_Se encuentra que el ICBF conformó grupos para CDI, que no son consistentes con el Manual Operativo ya que no se tuvo en cuenta la capacidad instalada, la proporción de talento humano y el presupuesto del contrato, especialmente en el componente de infraestructura. _x000a__x000a_Esto se evidencia en la suscripción de los contratos de aportes Nos. 399 y 650 de 2014 para la modalidad CDI institucional, los que se ejecutan sin tener en cuenta una adecuada distribución de cupos que garantice el cumplimiento de los estándares y un uso eficiente de los recursos según los costos de referencia establecidos para CDI institucional, teniendo en cuenta que el pago se realiza por cupo contratado y atendido._x000a__x000a_En el Contrato de Aporte No. 399 de 2014 se contrató la atención de 560 menores, divididos en 15 unidades aplicativas,  Al consultar en el aplicativo Cuéntame la información de este contrato, se reporta que se ejecuta  con 158 cupos y tres unidades aplicativas._x000a__x000a_En lo que atañe al Contrato de Aporte No. 650 de 2014 se contrató 216 cupos, divididos en 7 unidades aplicativas.  En Cuéntame se registra que el contrato 650 opera en los municipios de Arboleda (3 unidades aplicativas u.a), La Unión (1 u.a.) y San Lorenzo (5 u.a.), atendiendo 757 menores. _x000a__x000a_El personal vinculado para este contrato para garantizar la atención supera lo establecido en la canasta. _x000a__x000a_La distribución de cupos por unidad aplicativa contratada no garantiza el cumplimiento de los estándares de calidad establecidos en el manual operativo, especialmente para aquellos CDI con menos de 50 cupos y/o afecta el presupuesto real del contrato especialmente para la asignación de recursos para pago de talento humano como manipuladores de alimentos, auxiliar de servicios generales y para los rubros de pago de arrendamientos, servicios públicos y mantenimiento y adecuaciones. _x000a__x000a_En cuanto al CDI “Semillitas de Vida” operado por la Fundación Renovar mediante contrato No. 161 de 2015, para atender 24 menores, no cuenta con la capacidad instalada de espacio requerida según los estándares y cupos atendidos, observándose hacinamiento de los menores y alimentos almacenados junto con material didáctico_x000a__x000a__x000a__x000a__x000a_"/>
    <s v="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s v="Realizar propuesta de CDI por categoría (por numero de cupos) a la Dirección de Primera Infancia y ajuste de lineamientos"/>
    <s v="Actividad 2: Constatar la capacidad instalada en la visita previa a la contratación y que el contrato se establezca de acuerdo al numero de cupos como prerrequisito contractual."/>
    <s v="Acta de comité de contratación"/>
    <n v="2"/>
    <d v="2015-10-01T00:00:00"/>
    <d v="2016-03-30T00:00:00"/>
    <n v="25.9"/>
    <m/>
    <n v="0"/>
    <n v="0"/>
    <n v="0"/>
    <n v="25.9"/>
    <m/>
    <m/>
  </r>
  <r>
    <x v="478"/>
    <s v="NARIÑO"/>
    <x v="25"/>
    <s v="Hallazgo N° 144. Saneamiento de Cartera (A). Nariño_x000a__x000a_En los procesos objeto de análisis se observa que la Dirección Regional suministra los datos dentro de la ficha para el saneamiento de cartera, a fin de que la Oficina Asesora Jurídica dé el visto bueno para declarar la prescripción, sin embargo la información no se suministra correctamente por parte de la Dirección Regional lo que genera retrasos en la gestión administrativa, como quiera que se siguen adelantado gestiones para el recaudo del dinero cuando la obligación ya está prescrita. _x000a__x000a_La norma es clara al establecer el termino de prescripción de las obligaciones, por lo tanto es deber de los empleados públicos actuar con diligencia en el trámite de los procesos. _x000a__x000a__x000a_Hay inobservancia de las normas que regulan el cobro coactivo, lo cual atenta contra los postulados de eficiencia y eficacia de la gestión fiscal, y genera retrasos en los procesos que tienen obligaciones vigentes._x000a__x000a__x000a_"/>
    <s v="Inobservancia de la norma"/>
    <s v="Seguimiento al estado de los expedientes de cobro coactivo"/>
    <s v="Actividad 1: Revisar los expedientes de cobro coactivo para verificar los tiempos de prescripción (matriz)."/>
    <s v="Acta de reunión"/>
    <n v="12"/>
    <d v="2015-10-01T00:00:00"/>
    <d v="2016-09-30T00:00:00"/>
    <n v="52.1"/>
    <m/>
    <n v="0"/>
    <n v="0"/>
    <n v="0"/>
    <n v="52.1"/>
    <m/>
    <m/>
  </r>
  <r>
    <x v="478"/>
    <s v="NARIÑO"/>
    <x v="25"/>
    <s v="Hallazgo N° 144. Saneamiento de Cartera (A). Nariño_x000a__x000a_En los procesos objeto de análisis se observa que la Dirección Regional suministra los datos dentro de la ficha para el saneamiento de cartera, a fin de que la Oficina Asesora Jurídica dé el visto bueno para declarar la prescripción, sin embargo la información no se suministra correctamente por parte de la Dirección Regional lo que genera retrasos en la gestión administrativa, como quiera que se siguen adelantado gestiones para el recaudo del dinero cuando la obligación ya está prescrita. _x000a__x000a_La norma es clara al establecer el termino de prescripción de las obligaciones, por lo tanto es deber de los empleados públicos actuar con diligencia en el trámite de los procesos. _x000a__x000a__x000a_Hay inobservancia de las normas que regulan el cobro coactivo, lo cual atenta contra los postulados de eficiencia y eficacia de la gestión fiscal, y genera retrasos en los procesos que tienen obligaciones vigentes._x000a__x000a__x000a_"/>
    <s v="Inobservancia de la norma"/>
    <s v="Seguimiento al estado de los expedientes de cobro coactivo"/>
    <s v="Actividad 2: Adelantar las acciones pertinentes para prescripción u orden de pago."/>
    <s v="Matriz de seguimiento."/>
    <n v="12"/>
    <d v="2015-10-01T00:00:00"/>
    <d v="2016-09-30T00:00:00"/>
    <n v="52.1"/>
    <m/>
    <n v="0"/>
    <n v="0"/>
    <n v="0"/>
    <n v="52.1"/>
    <m/>
    <m/>
  </r>
  <r>
    <x v="478"/>
    <s v="NARIÑO"/>
    <x v="25"/>
    <s v="Hallazgo N° 144. Saneamiento de Cartera (A). Nariño_x000a__x000a_En los procesos objeto de análisis se observa que la Dirección Regional suministra los datos dentro de la ficha para el saneamiento de cartera, a fin de que la Oficina Asesora Jurídica dé el visto bueno para declarar la prescripción, sin embargo la información no se suministra correctamente por parte de la Dirección Regional lo que genera retrasos en la gestión administrativa, como quiera que se siguen adelantado gestiones para el recaudo del dinero cuando la obligación ya está prescrita. _x000a__x000a_La norma es clara al establecer el termino de prescripción de las obligaciones, por lo tanto es deber de los empleados públicos actuar con diligencia en el trámite de los procesos. _x000a__x000a__x000a_Hay inobservancia de las normas que regulan el cobro coactivo, lo cual atenta contra los postulados de eficiencia y eficacia de la gestión fiscal, y genera retrasos en los procesos que tienen obligaciones vigentes._x000a__x000a__x000a_"/>
    <s v="Inobservancia de la norma"/>
    <s v="Seguimiento al estado de los expedientes de cobro coactivo"/>
    <s v="Actividad 3: Realizar seguimiento trimestral al estado de cobros o prescripciones en comité básico"/>
    <s v="Acta de comité básico"/>
    <n v="4"/>
    <d v="2015-10-01T00:00:00"/>
    <d v="2016-09-30T00:00:00"/>
    <n v="52.1"/>
    <m/>
    <n v="0"/>
    <n v="0"/>
    <n v="0"/>
    <n v="52.1"/>
    <m/>
    <m/>
  </r>
  <r>
    <x v="479"/>
    <s v="NARIÑO"/>
    <x v="25"/>
    <s v="Hallazgo N° 145. Conciliación judicial y extrajudicial (A)., Nariño_x000a__x000a_• Nariño. Conciliación extrajudicial_x000a__x000a_En aplicación de esta disposición la Dirección Regional presenta para estudio, el asunto en el que un menor resultó lesionado como resultado de la mordedura de un perro en un hogar comunitario, con el fin que el Comité de Conciliación verifique la procedencia de la conciliación. _x000a__x000a_Se considera sobre el particular que la Oficina Jurídica, no analiza a profundidad el caso sometido a conciliación, no se recaudan pruebas que contribuyan a las defensa del ICBF, no se analizan las causales eximentes de responsabilidad. En la ficha se hace referencia al material probatorio allegado por los convocantes pero no se hace análisis del informe del supervisor, o de la madre comunitaria sobre los hechos debatidos. _x000a__x000a_En la ficha se limitan a indicar que la cuantía es bastante elevada, pero no hay análisis de que tan razonada esta._x000a__x000a_Con respecto a la acción de repetición, el Comité de Defensa Judicial y Conciliación, recomendó adelantar esta acción en contra de la ASOCIACION DE PADRES DE FAMILIA LAS DELICIAS, al considerar que se configura la culpa grave en el actuar de la madre comunitaria, pero no se incluye dentro de la recomendación la procedencia de la acción de repetición en contra del supervisor encargado de vigilar el cumplimiento del contrato._x000a__x000a__x000a_Si bien el Comité de Conciliación y Defensa Judicial del ICBF oportunamente recomendó iniciar acción de repetición en cumplimiento de la Ley 678 de 2001, no se hizo el análisis a profundidad de todas aquellas personas que con su actuar dieron lugar al pago del reconocimiento indemnizatorio ocasionando menoscabo a la entidad al impedir el recaudo del dinero pagado._x000a_"/>
    <s v="Las anteriores situaciones denotan el incumplimiento de los funcionarios de la entidad de las disposiciones que regulan la materia, poniendo en riesgo el inicio de futuras acciones judiciales en contra de quienes dieron lugar a que la entidad haya tenido efectuar un pago, y de igual forma en lo que respecta al operador que dio lugar al pago podría incluso seguir contratando con el ICBF, si no se despliegan de manera oportuna las acciones correspondientes"/>
    <s v="Fortalecer el seguimiento de las clausulas en el tema de seguridad y salud ocupacional"/>
    <s v="Actividad 1: Presentar a la Dirección Regional el estado de la acción de repetición en contra el operador"/>
    <s v="Informe"/>
    <n v="1"/>
    <d v="2015-10-01T00:00:00"/>
    <d v="2015-10-31T00:00:00"/>
    <n v="4.3"/>
    <m/>
    <n v="0"/>
    <n v="0"/>
    <n v="0"/>
    <n v="4.3"/>
    <m/>
    <m/>
  </r>
  <r>
    <x v="479"/>
    <s v="NARIÑO"/>
    <x v="25"/>
    <s v="Hallazgo N° 145. Conciliación judicial y extrajudicial (A)., Nariño_x000a__x000a_• Nariño. Conciliación extrajudicial_x000a__x000a_En aplicación de esta disposición la Dirección Regional presenta para estudio, el asunto en el que un menor resultó lesionado como resultado de la mordedura de un perro en un hogar comunitario, con el fin que el Comité de Conciliación verifique la procedencia de la conciliación. _x000a__x000a_Se considera sobre el particular que la Oficina Jurídica, no analiza a profundidad el caso sometido a conciliación, no se recaudan pruebas que contribuyan a las defensa del ICBF, no se analizan las causales eximentes de responsabilidad. En la ficha se hace referencia al material probatorio allegado por los convocantes pero no se hace análisis del informe del supervisor, o de la madre comunitaria sobre los hechos debatidos. _x000a__x000a_En la ficha se limitan a indicar que la cuantía es bastante elevada, pero no hay análisis de que tan razonada esta._x000a__x000a_Con respecto a la acción de repetición, el Comité de Defensa Judicial y Conciliación, recomendó adelantar esta acción en contra de la ASOCIACION DE PADRES DE FAMILIA LAS DELICIAS, al considerar que se configura la culpa grave en el actuar de la madre comunitaria, pero no se incluye dentro de la recomendación la procedencia de la acción de repetición en contra del supervisor encargado de vigilar el cumplimiento del contrato._x000a__x000a__x000a_Si bien el Comité de Conciliación y Defensa Judicial del ICBF oportunamente recomendó iniciar acción de repetición en cumplimiento de la Ley 678 de 2001, no se hizo el análisis a profundidad de todas aquellas personas que con su actuar dieron lugar al pago del reconocimiento indemnizatorio ocasionando menoscabo a la entidad al impedir el recaudo del dinero pagado._x000a_"/>
    <s v="Las anteriores situaciones denotan el incumplimiento de los funcionarios de la entidad de las disposiciones que regulan la materia, poniendo en riesgo el inicio de futuras acciones judiciales en contra de quienes dieron lugar a que la entidad haya tenido efectuar un pago, y de igual forma en lo que respecta al operador que dio lugar al pago podría incluso seguir contratando con el ICBF, si no se despliegan de manera oportuna las acciones correspondientes"/>
    <s v="Fortalecer el seguimiento de las clausulas en el tema de seguridad y salud ocupacional"/>
    <s v="Actividad 2: Emitir directrices referente a daño antijurídico específicamente sobre los riesgos latentes en la presentación del servicio. (información para supervisores de contrato)."/>
    <s v="Memorando"/>
    <n v="1"/>
    <d v="2015-10-01T00:00:00"/>
    <d v="2015-10-31T00:00:00"/>
    <n v="4.3"/>
    <m/>
    <n v="0"/>
    <n v="0"/>
    <n v="0"/>
    <n v="4.3"/>
    <m/>
    <m/>
  </r>
  <r>
    <x v="479"/>
    <s v="NARIÑO"/>
    <x v="25"/>
    <s v="Hallazgo N° 145. Conciliación judicial y extrajudicial (A)., Nariño_x000a__x000a_• Nariño. Conciliación extrajudicial_x000a__x000a_En aplicación de esta disposición la Dirección Regional presenta para estudio, el asunto en el que un menor resultó lesionado como resultado de la mordedura de un perro en un hogar comunitario, con el fin que el Comité de Conciliación verifique la procedencia de la conciliación. _x000a__x000a_Se considera sobre el particular que la Oficina Jurídica, no analiza a profundidad el caso sometido a conciliación, no se recaudan pruebas que contribuyan a las defensa del ICBF, no se analizan las causales eximentes de responsabilidad. En la ficha se hace referencia al material probatorio allegado por los convocantes pero no se hace análisis del informe del supervisor, o de la madre comunitaria sobre los hechos debatidos. _x000a__x000a_En la ficha se limitan a indicar que la cuantía es bastante elevada, pero no hay análisis de que tan razonada esta._x000a__x000a_Con respecto a la acción de repetición, el Comité de Defensa Judicial y Conciliación, recomendó adelantar esta acción en contra de la ASOCIACION DE PADRES DE FAMILIA LAS DELICIAS, al considerar que se configura la culpa grave en el actuar de la madre comunitaria, pero no se incluye dentro de la recomendación la procedencia de la acción de repetición en contra del supervisor encargado de vigilar el cumplimiento del contrato._x000a__x000a__x000a_Si bien el Comité de Conciliación y Defensa Judicial del ICBF oportunamente recomendó iniciar acción de repetición en cumplimiento de la Ley 678 de 2001, no se hizo el análisis a profundidad de todas aquellas personas que con su actuar dieron lugar al pago del reconocimiento indemnizatorio ocasionando menoscabo a la entidad al impedir el recaudo del dinero pagado._x000a_"/>
    <s v="Las anteriores situaciones denotan el incumplimiento de los funcionarios de la entidad de las disposiciones que regulan la materia, poniendo en riesgo el inicio de futuras acciones judiciales en contra de quienes dieron lugar a que la entidad haya tenido efectuar un pago, y de igual forma en lo que respecta al operador que dio lugar al pago podría incluso seguir contratando con el ICBF, si no se despliegan de manera oportuna las acciones correspondientes"/>
    <s v="Fortalecer el seguimiento de las clausulas en el tema de seguridad y salud ocupacional"/>
    <s v="Actividad 2: Realizar trimestralmente Grupos de Estudio de Trabajo al interior del Grupo Jurídico sobre los casos que se han presentado en el tema de daño antijurídico._x000a_"/>
    <s v="Acta de reunión"/>
    <n v="4"/>
    <d v="2015-10-01T00:00:00"/>
    <d v="2016-09-30T00:00:00"/>
    <n v="52.1"/>
    <m/>
    <n v="0"/>
    <n v="0"/>
    <n v="0"/>
    <n v="52.1"/>
    <m/>
    <m/>
  </r>
  <r>
    <x v="479"/>
    <s v="NARIÑO"/>
    <x v="25"/>
    <s v="Hallazgo N° 145. Conciliación judicial y extrajudicial (A)., Nariño_x000a__x000a_• Nariño. Conciliación extrajudicial_x000a__x000a_En aplicación de esta disposición la Dirección Regional presenta para estudio, el asunto en el que un menor resultó lesionado como resultado de la mordedura de un perro en un hogar comunitario, con el fin que el Comité de Conciliación verifique la procedencia de la conciliación. _x000a__x000a_Se considera sobre el particular que la Oficina Jurídica, no analiza a profundidad el caso sometido a conciliación, no se recaudan pruebas que contribuyan a las defensa del ICBF, no se analizan las causales eximentes de responsabilidad. En la ficha se hace referencia al material probatorio allegado por los convocantes pero no se hace análisis del informe del supervisor, o de la madre comunitaria sobre los hechos debatidos. _x000a__x000a_En la ficha se limitan a indicar que la cuantía es bastante elevada, pero no hay análisis de que tan razonada esta._x000a__x000a_Con respecto a la acción de repetición, el Comité de Defensa Judicial y Conciliación, recomendó adelantar esta acción en contra de la ASOCIACION DE PADRES DE FAMILIA LAS DELICIAS, al considerar que se configura la culpa grave en el actuar de la madre comunitaria, pero no se incluye dentro de la recomendación la procedencia de la acción de repetición en contra del supervisor encargado de vigilar el cumplimiento del contrato._x000a__x000a__x000a_Si bien el Comité de Conciliación y Defensa Judicial del ICBF oportunamente recomendó iniciar acción de repetición en cumplimiento de la Ley 678 de 2001, no se hizo el análisis a profundidad de todas aquellas personas que con su actuar dieron lugar al pago del reconocimiento indemnizatorio ocasionando menoscabo a la entidad al impedir el recaudo del dinero pagado._x000a_"/>
    <s v="Las anteriores situaciones denotan el incumplimiento de los funcionarios de la entidad de las disposiciones que regulan la materia, poniendo en riesgo el inicio de futuras acciones judiciales en contra de quienes dieron lugar a que la entidad haya tenido efectuar un pago, y de igual forma en lo que respecta al operador que dio lugar al pago podría incluso seguir contratando con el ICBF, si no se despliegan de manera oportuna las acciones correspondientes"/>
    <s v="Fortalecer el seguimiento de las clausulas en el tema de seguridad y salud ocupacional"/>
    <s v="Actividad 3: Realizar trimestralmente a los casos que presenten daño antijurídico y presentar informe en comité ampliado."/>
    <s v="Acta de Comité_x000a_Informe"/>
    <n v="4"/>
    <d v="2015-10-01T00:00:00"/>
    <d v="2016-09-30T00:00:00"/>
    <n v="52.1"/>
    <m/>
    <n v="0"/>
    <n v="0"/>
    <n v="0"/>
    <n v="52.1"/>
    <m/>
    <m/>
  </r>
  <r>
    <x v="480"/>
    <s v="NARIÑO"/>
    <x v="25"/>
    <s v="_x000a_Hallazgo N° 148. Supervisión de contratos (A-D). Nariño._x000a__x000a_Durante el desarrollo de la auditoría se evidenció que para los contratos de aporte No. 368, 367, 373, 418 de 2013, 385 y 399 de 2013, 192, 193, 179, 169, 305, 162, 296 de 2014 no existió un efectivo seguimiento y control por parte de los supervisores asignados, debido a que incumplieron las obligaciones exigidas para el manejo técnico y financiero, se determinó que en las EAS la administración de los recursos no se ajusta a un adecuado y correcto manejo contable y presupuestal de acuerdo a lo previsto en el contrato, al plan operativo y lineamientos establecidos por el ICBF, sustentado en las siguientes razones:...._x000a__x000a_Así mismo, no se realiza una adecuada y periódica verificación de estándares de calidad para las diferentes modalidades diseñadas para la atención en desarrollo del programa de asistencia a la primera infancia, por cuanto se encontraron falencias en las unidades aplicativas visitadas_x000a__x000a_Las sumas que el ICBF gira a las instituciones contratistas a título de aporte no constituyen derechos de éstas, es decir, no tienen la calidad de créditos, como tampoco de salarios, emolumentos o retribución de servicios y ni siquiera de reembolsos, figuras que podrían dar lugar a entender su incorporación al patrimonio. Lejos de ello, las tienen a un título tan precario como el de depósito, el de mandato o el de agencia. Por ejemplo, los rendimientos financieros del anticipo den ser devueltos al ICBF y los restantes, aplicados a la ejecución del contrato; los desembolsos del ICBF se ajustan al número de raciones suministrado; el alcance del servicio puede variar al vincularse otros aportantes, y, como se vio, el contrato impone la aplicación de la totalidad del aporte a sus fines del contrato, sin dejar un margen para el contratista, que no en vano debe carecer de ánimo de lucro. Todo esto evidencia hasta qué punto nos encontramos ante una relación atípica que no se apoya en obligaciones de carácter civil, comercial ni laboral, que son las que originan créditos, derechos embargables por excelencia. (Párrafo 8)”._x000a__x000a__x000a__x000a__x000a_"/>
    <s v="Debilidad en los procesos de supervisión"/>
    <s v="Solicitar a la Dirección Contratación se revise el manual de legalización de cuentas"/>
    <s v="Actividad 1: Revisar y analizar el estado de los contratos mencionados en el hallazgo y realizar un informe para toma de acciones."/>
    <s v="Informe."/>
    <n v="1"/>
    <d v="2015-10-01T00:00:00"/>
    <d v="2015-11-30T00:00:00"/>
    <n v="8.6"/>
    <m/>
    <n v="0"/>
    <n v="0"/>
    <n v="0"/>
    <n v="8.6"/>
    <m/>
    <m/>
  </r>
  <r>
    <x v="480"/>
    <s v="NARIÑO"/>
    <x v="25"/>
    <s v="_x000a_Hallazgo N° 148. Supervisión de contratos (A-D). Nariño._x000a__x000a_Durante el desarrollo de la auditoría se evidenció que para los contratos de aporte No. 368, 367, 373, 418 de 2013, 385 y 399 de 2013, 192, 193, 179, 169, 305, 162, 296 de 2014 no existió un efectivo seguimiento y control por parte de los supervisores asignados, debido a que incumplieron las obligaciones exigidas para el manejo técnico y financiero, se determinó que en las EAS la administración de los recursos no se ajusta a un adecuado y correcto manejo contable y presupuestal de acuerdo a lo previsto en el contrato, al plan operativo y lineamientos establecidos por el ICBF, sustentado en las siguientes razones:...._x000a__x000a_Así mismo, no se realiza una adecuada y periódica verificación de estándares de calidad para las diferentes modalidades diseñadas para la atención en desarrollo del programa de asistencia a la primera infancia, por cuanto se encontraron falencias en las unidades aplicativas visitadas_x000a__x000a_Las sumas que el ICBF gira a las instituciones contratistas a título de aporte no constituyen derechos de éstas, es decir, no tienen la calidad de créditos, como tampoco de salarios, emolumentos o retribución de servicios y ni siquiera de reembolsos, figuras que podrían dar lugar a entender su incorporación al patrimonio. Lejos de ello, las tienen a un título tan precario como el de depósito, el de mandato o el de agencia. Por ejemplo, los rendimientos financieros del anticipo den ser devueltos al ICBF y los restantes, aplicados a la ejecución del contrato; los desembolsos del ICBF se ajustan al número de raciones suministrado; el alcance del servicio puede variar al vincularse otros aportantes, y, como se vio, el contrato impone la aplicación de la totalidad del aporte a sus fines del contrato, sin dejar un margen para el contratista, que no en vano debe carecer de ánimo de lucro. Todo esto evidencia hasta qué punto nos encontramos ante una relación atípica que no se apoya en obligaciones de carácter civil, comercial ni laboral, que son las que originan créditos, derechos embargables por excelencia. (Párrafo 8)”._x000a__x000a__x000a__x000a__x000a_"/>
    <s v="Debilidad en los procesos de supervisión"/>
    <s v="Solicitar a la Dirección Contratación se revise el manual de legalización de cuentas"/>
    <s v="Actividad 2: Emitir directriz para revisión y  legalización de cuentas en los componentes financieros y contables."/>
    <s v="Memorando"/>
    <n v="1"/>
    <d v="2015-10-01T00:00:00"/>
    <d v="2015-11-30T00:00:00"/>
    <n v="8.6"/>
    <m/>
    <n v="0"/>
    <n v="0"/>
    <n v="0"/>
    <n v="8.6"/>
    <m/>
    <m/>
  </r>
  <r>
    <x v="480"/>
    <s v="NARIÑO"/>
    <x v="25"/>
    <s v="_x000a_Hallazgo N° 148. Supervisión de contratos (A-D). Nariño._x000a__x000a_Durante el desarrollo de la auditoría se evidenció que para los contratos de aporte No. 368, 367, 373, 418 de 2013, 385 y 399 de 2013, 192, 193, 179, 169, 305, 162, 296 de 2014 no existió un efectivo seguimiento y control por parte de los supervisores asignados, debido a que incumplieron las obligaciones exigidas para el manejo técnico y financiero, se determinó que en las EAS la administración de los recursos no se ajusta a un adecuado y correcto manejo contable y presupuestal de acuerdo a lo previsto en el contrato, al plan operativo y lineamientos establecidos por el ICBF, sustentado en las siguientes razones:...._x000a__x000a_Así mismo, no se realiza una adecuada y periódica verificación de estándares de calidad para las diferentes modalidades diseñadas para la atención en desarrollo del programa de asistencia a la primera infancia, por cuanto se encontraron falencias en las unidades aplicativas visitadas_x000a__x000a_Las sumas que el ICBF gira a las instituciones contratistas a título de aporte no constituyen derechos de éstas, es decir, no tienen la calidad de créditos, como tampoco de salarios, emolumentos o retribución de servicios y ni siquiera de reembolsos, figuras que podrían dar lugar a entender su incorporación al patrimonio. Lejos de ello, las tienen a un título tan precario como el de depósito, el de mandato o el de agencia. Por ejemplo, los rendimientos financieros del anticipo den ser devueltos al ICBF y los restantes, aplicados a la ejecución del contrato; los desembolsos del ICBF se ajustan al número de raciones suministrado; el alcance del servicio puede variar al vincularse otros aportantes, y, como se vio, el contrato impone la aplicación de la totalidad del aporte a sus fines del contrato, sin dejar un margen para el contratista, que no en vano debe carecer de ánimo de lucro. Todo esto evidencia hasta qué punto nos encontramos ante una relación atípica que no se apoya en obligaciones de carácter civil, comercial ni laboral, que son las que originan créditos, derechos embargables por excelencia. (Párrafo 8)”._x000a__x000a__x000a__x000a__x000a_"/>
    <s v="Debilidad en los procesos de supervisión"/>
    <s v="Solicitar a la Dirección Contratación se revise el manual de legalización de cuentas"/>
    <s v="Actividad 3: Realizar seguimiento y control trimestral por parte del Grupo Financiero y Grupo de Asistencia Técnica a los centros zonales en la revisión del cumplimiento de las obligaciones contractuales financiero y contable."/>
    <s v="Acta de reunión"/>
    <n v="4"/>
    <d v="2015-10-01T00:00:00"/>
    <d v="2016-09-30T00:00:00"/>
    <n v="52.1"/>
    <m/>
    <n v="0"/>
    <n v="0"/>
    <n v="0"/>
    <n v="52.1"/>
    <m/>
    <m/>
  </r>
  <r>
    <x v="481"/>
    <s v="NARIÑO"/>
    <x v="25"/>
    <s v="Hallazgo N° 150. Designación de Supervisores (A - D). Chocó y Nariño _x000a__x000a_A folio 52 del contrato 638 de 2014 obra el memorando del 30 de diciembre de 2014, en el cual la Coordinadora del Grupo Jurídico (Fl 46), notifica a la coordinadora del Centro Zonal Ipiales la designación como supervisora del contrato 638 de 2014._x000a__x000a_Posteriormente el 11 de febrero de 2015 la Directora Encargada ICBF REGIONAL NARIÑO, mediante memorando cambia de supervisor. _x000a__x000a_Al respecto el manual de supervisión establece lo siguiente:_x000a__x000a_“1.5.1.1. Cambio de supervisor: Cuando se requiera adelantar un cambio de supervisión, el director del programa o jefe del área correspondiente, deberá solicitarlo ante la Dirección de Contratación, señalando las razones que le asisten para modificar la designación del supervisor actual, con previo visto bueno del mismo, indicando el cargo de quien asumirá la supervisión y anexando el informe final de supervisión hasta la fecha. _x000a_La Dirección de Contratación, una vez estudiada la solicitud, si la considera ajustada, remitirá el memorando de designación para suscripción por parte del ordenador del gasto correspondiente. Es preciso señalar que hasta que se realicen las nuevas designaciones, los actuales supervisores deberán continuar ejerciendo sus funciones y/o actividades”. _x000a__x000a_De igual manera, en la cláusula décima quinta del contrato de aporte N° 638 de 2014, se establece la competencia para delegar la supervisión del contrato de aporte en cabeza del ordenador del gasto; sin embargo, el memorando del 30 de diciembre de 2014, es suscrito por la Coordinadora del Grupo Jurídico (Fl 46), designando supervisor de contrato; estas actuaciones pueden generar vicios en el acto administrativo ya que atentan contra el principio de legalidad. De igual manera se desconoce lo ordenado en el manual de Supervisión y Convenios del ICBF_x000a__x000a__x000a_"/>
    <s v="Existe desorden administrativo de la Entidad, lo que genera una supervisión deficiente y un inadecuado seguimiento de los contratos"/>
    <s v="Modificar redacción del memorando de designación de supervisión"/>
    <s v="Actividad 1: Enviar una comunicación a los supervisores que en el momento de cambio de supervisor deberá enviar el informe final de supervisión._x000a__x000a_"/>
    <s v="Memorando - Informe Final del supervisor (únicamente para cambio de supervisor)"/>
    <n v="2"/>
    <d v="2015-10-01T00:00:00"/>
    <d v="2016-09-30T00:00:00"/>
    <n v="52.1"/>
    <m/>
    <n v="0"/>
    <n v="0"/>
    <n v="0"/>
    <n v="52.1"/>
    <m/>
    <m/>
  </r>
  <r>
    <x v="481"/>
    <s v="NARIÑO"/>
    <x v="25"/>
    <s v="Hallazgo N° 150. Designación de Supervisores (A - D). Chocó y Nariño _x000a__x000a_A folio 52 del contrato 638 de 2014 obra el memorando del 30 de diciembre de 2014, en el cual la Coordinadora del Grupo Jurídico (Fl 46), notifica a la coordinadora del Centro Zonal Ipiales la designación como supervisora del contrato 638 de 2014._x000a__x000a_Posteriormente el 11 de febrero de 2015 la Directora Encargada ICBF REGIONAL NARIÑO, mediante memorando cambia de supervisor. _x000a__x000a_Al respecto el manual de supervisión establece lo siguiente:_x000a__x000a_“1.5.1.1. Cambio de supervisor: Cuando se requiera adelantar un cambio de supervisión, el director del programa o jefe del área correspondiente, deberá solicitarlo ante la Dirección de Contratación, señalando las razones que le asisten para modificar la designación del supervisor actual, con previo visto bueno del mismo, indicando el cargo de quien asumirá la supervisión y anexando el informe final de supervisión hasta la fecha. _x000a_La Dirección de Contratación, una vez estudiada la solicitud, si la considera ajustada, remitirá el memorando de designación para suscripción por parte del ordenador del gasto correspondiente. Es preciso señalar que hasta que se realicen las nuevas designaciones, los actuales supervisores deberán continuar ejerciendo sus funciones y/o actividades”. _x000a__x000a_De igual manera, en la cláusula décima quinta del contrato de aporte N° 638 de 2014, se establece la competencia para delegar la supervisión del contrato de aporte en cabeza del ordenador del gasto; sin embargo, el memorando del 30 de diciembre de 2014, es suscrito por la Coordinadora del Grupo Jurídico (Fl 46), designando supervisor de contrato; estas actuaciones pueden generar vicios en el acto administrativo ya que atentan contra el principio de legalidad. De igual manera se desconoce lo ordenado en el manual de Supervisión y Convenios del ICBF_x000a__x000a__x000a_"/>
    <s v="Existe desorden administrativo de la Entidad, lo que genera una supervisión deficiente y un inadecuado seguimiento de los contratos"/>
    <s v="Modificar redacción del memorando de designación de supervisión"/>
    <s v="Actividad 2: Realizar consolidado al estado de la supervisión de los contratos y presentar trimestralmente el seguimiento en comité ampliado "/>
    <s v="Matriz de seguimiento_x000a_Acta de comité ampliado"/>
    <n v="4"/>
    <d v="2015-10-01T00:00:00"/>
    <d v="2016-09-30T00:00:00"/>
    <n v="52.1"/>
    <m/>
    <n v="0"/>
    <n v="0"/>
    <n v="0"/>
    <n v="52.1"/>
    <m/>
    <m/>
  </r>
  <r>
    <x v="481"/>
    <s v="NARIÑO"/>
    <x v="25"/>
    <s v="Hallazgo N° 150. Designación de Supervisores (A - D). Chocó y Nariño _x000a__x000a_A folio 52 del contrato 638 de 2014 obra el memorando del 30 de diciembre de 2014, en el cual la Coordinadora del Grupo Jurídico (Fl 46), notifica a la coordinadora del Centro Zonal Ipiales la designación como supervisora del contrato 638 de 2014._x000a__x000a_Posteriormente el 11 de febrero de 2015 la Directora Encargada ICBF REGIONAL NARIÑO, mediante memorando cambia de supervisor. _x000a__x000a_Al respecto el manual de supervisión establece lo siguiente:_x000a__x000a_“1.5.1.1. Cambio de supervisor: Cuando se requiera adelantar un cambio de supervisión, el director del programa o jefe del área correspondiente, deberá solicitarlo ante la Dirección de Contratación, señalando las razones que le asisten para modificar la designación del supervisor actual, con previo visto bueno del mismo, indicando el cargo de quien asumirá la supervisión y anexando el informe final de supervisión hasta la fecha. _x000a_La Dirección de Contratación, una vez estudiada la solicitud, si la considera ajustada, remitirá el memorando de designación para suscripción por parte del ordenador del gasto correspondiente. Es preciso señalar que hasta que se realicen las nuevas designaciones, los actuales supervisores deberán continuar ejerciendo sus funciones y/o actividades”. _x000a__x000a_De igual manera, en la cláusula décima quinta del contrato de aporte N° 638 de 2014, se establece la competencia para delegar la supervisión del contrato de aporte en cabeza del ordenador del gasto; sin embargo, el memorando del 30 de diciembre de 2014, es suscrito por la Coordinadora del Grupo Jurídico (Fl 46), designando supervisor de contrato; estas actuaciones pueden generar vicios en el acto administrativo ya que atentan contra el principio de legalidad. De igual manera se desconoce lo ordenado en el manual de Supervisión y Convenios del ICBF_x000a__x000a__x000a_"/>
    <s v="Existe desorden administrativo de la Entidad, lo que genera una supervisión deficiente y un inadecuado seguimiento de los contratos"/>
    <s v="Modificar redacción del memorando de designación de supervisión"/>
    <s v="Actividad 3: Realizar la designación de acuerdo como se encuentra establecido en el manual de supervisión"/>
    <s v="Acta de comité de contratación"/>
    <n v="2"/>
    <d v="2015-10-01T00:00:00"/>
    <d v="2016-03-30T00:00:00"/>
    <n v="25.9"/>
    <m/>
    <n v="0"/>
    <n v="0"/>
    <n v="0"/>
    <n v="25.9"/>
    <m/>
    <m/>
  </r>
  <r>
    <x v="482"/>
    <s v="NARIÑO"/>
    <x v="25"/>
    <s v="_x000a_Hallazgo N° 151. Asignación supervisores y carga laboral(A).  Nariño_x000a__x000a_Los estudios previos elaborados con el fin de suscribir el contrato 208 de 2014 disponen con respecto a la supervisión que la misma será ejercida por una profesional Universitaria del Centro Zonal Ipiales del ICBF, sin identificar con exactitud el cargo desempeñado; más adelante en el contrato de aporte se indica que la supervisión se realizará por dicha profesional, o por quien el ordenador de gasto designe._x000a__x000a_Posteriormente mediante memorando del 7 de febrero de 2014 se designa como supervisora a la Coordinadora del Centro Zonal Ipiales._x000a__x000a_Ahora bien, aun cuando el manual de contratación establece que los estudios previos deben establecer la necesidad de contratar un supervisor no es procedente que se precise con nombres propios quién la va a ejercer, ya que como es bien sabido en ocasiones dicha función es encargada a contratistas que pueden terminar en cualquier momento su vinculación laboral, por lo que es más recomendable mediante un acto administrativo una vez legalizado el contrato proceder a la designación de supervisor. Además por cuanto es deber del Instituto dar aplicación al Manual de supervisión de contratos y convenios, norma que en lo pertinente, dispone:_x000a__x000a__x000a__x000a_"/>
    <s v="Falta de personal designada a la supervisión"/>
    <s v="Solicitar personal adicional para apoyar la supervisión"/>
    <s v="Actividad 1: Presentar propuesta diseñada por la Regional Nariño a la Dirección de Primera Infancia referente al modelo se supervisión."/>
    <s v="Informe Dirección de Primera Infancia"/>
    <n v="1"/>
    <d v="2015-10-01T00:00:00"/>
    <d v="2015-12-31T00:00:00"/>
    <n v="13"/>
    <m/>
    <n v="0"/>
    <n v="0"/>
    <n v="0"/>
    <n v="13"/>
    <m/>
    <m/>
  </r>
  <r>
    <x v="482"/>
    <s v="NARIÑO"/>
    <x v="25"/>
    <s v="_x000a_Hallazgo N° 151. Asignación supervisores y carga laboral(A).  Nariño_x000a__x000a_Los estudios previos elaborados con el fin de suscribir el contrato 208 de 2014 disponen con respecto a la supervisión que la misma será ejercida por una profesional Universitaria del Centro Zonal Ipiales del ICBF, sin identificar con exactitud el cargo desempeñado; más adelante en el contrato de aporte se indica que la supervisión se realizará por dicha profesional, o por quien el ordenador de gasto designe._x000a__x000a_Posteriormente mediante memorando del 7 de febrero de 2014 se designa como supervisora a la Coordinadora del Centro Zonal Ipiales._x000a__x000a_Ahora bien, aun cuando el manual de contratación establece que los estudios previos deben establecer la necesidad de contratar un supervisor no es procedente que se precise con nombres propios quién la va a ejercer, ya que como es bien sabido en ocasiones dicha función es encargada a contratistas que pueden terminar en cualquier momento su vinculación laboral, por lo que es más recomendable mediante un acto administrativo una vez legalizado el contrato proceder a la designación de supervisor. Además por cuanto es deber del Instituto dar aplicación al Manual de supervisión de contratos y convenios, norma que en lo pertinente, dispone:_x000a__x000a__x000a__x000a_"/>
    <s v="Falta de personal designada a la supervisión"/>
    <s v="Solicitar personal adicional para apoyar la supervisión"/>
    <s v="Actividad 2:  En comité de contratación, _x000a_revisar en estudios previos en lo concerniente a la debida especificidad de quien debe realizar la supervisión."/>
    <s v="Acta de comité de contratación"/>
    <n v="2"/>
    <d v="2015-10-01T00:00:00"/>
    <d v="2016-03-30T00:00:00"/>
    <n v="25.9"/>
    <m/>
    <n v="0"/>
    <n v="0"/>
    <n v="0"/>
    <n v="25.9"/>
    <m/>
    <m/>
  </r>
  <r>
    <x v="482"/>
    <s v="NARIÑO"/>
    <x v="25"/>
    <s v="_x000a_Hallazgo N° 151. Asignación supervisores y carga laboral(A).  Nariño_x000a__x000a_Los estudios previos elaborados con el fin de suscribir el contrato 208 de 2014 disponen con respecto a la supervisión que la misma será ejercida por una profesional Universitaria del Centro Zonal Ipiales del ICBF, sin identificar con exactitud el cargo desempeñado; más adelante en el contrato de aporte se indica que la supervisión se realizará por dicha profesional, o por quien el ordenador de gasto designe._x000a__x000a_Posteriormente mediante memorando del 7 de febrero de 2014 se designa como supervisora a la Coordinadora del Centro Zonal Ipiales._x000a__x000a_Ahora bien, aun cuando el manual de contratación establece que los estudios previos deben establecer la necesidad de contratar un supervisor no es procedente que se precise con nombres propios quién la va a ejercer, ya que como es bien sabido en ocasiones dicha función es encargada a contratistas que pueden terminar en cualquier momento su vinculación laboral, por lo que es más recomendable mediante un acto administrativo una vez legalizado el contrato proceder a la designación de supervisor. Además por cuanto es deber del Instituto dar aplicación al Manual de supervisión de contratos y convenios, norma que en lo pertinente, dispone:_x000a__x000a__x000a__x000a_"/>
    <s v="Falta de personal designada a la supervisión"/>
    <s v="Solicitar personal adicional para apoyar la supervisión"/>
    <s v="Actividad 3: realizar Seguimiento trimestral al cumplimiento de la obligación en el tema de la debida designación del supervisor del contrato.  El Grupo Jurídico presentará el informe en comité básico"/>
    <s v="Acta de comité básico"/>
    <n v="4"/>
    <d v="2015-10-01T00:00:00"/>
    <d v="2016-09-30T00:00:00"/>
    <n v="52.1"/>
    <m/>
    <n v="0"/>
    <n v="0"/>
    <n v="0"/>
    <n v="52.1"/>
    <m/>
    <m/>
  </r>
  <r>
    <x v="483"/>
    <s v="NARIÑO"/>
    <x v="25"/>
    <s v="Hallazgo N° 162. Bancos (A-CGN). Nariño_x000a__x000a_• Nariño. Depuración de Saldos _x000a__x000a__x000a_Revisada la aplicación de este criterio se evidenció que en las conciliaciones bancarias con corte de 31 de diciembre del 2014, se encontraron dos cuentas conciliadas hasta el mes de octubre y conciliaciones que si bien se identificaron todas las partidas por ajustar en la Regional Nariño, los ajustes contables no se realizaron en la cuenta 111005 Cuenta Corriente Banco Popular de Regional ni en la correlativa del Nivel Nacional. _x000a__x000a_Esta situación generó sobreestimaciones en la cuenta Depósitos en Instituciones Financieras por concepto de giros y traslados no debitados por el Banco, _x000a__x000a__x000a_"/>
    <s v="Rezago por el cambio de sistema de SIIF ICBF  a SIFF NACION"/>
    <s v="Solicitar la reversión de los ajustes manuales realizados por el nivel nacional, afectando las cuentas de la Regional_x000a__x000a_Solicitar la propuesta de ajuste de la cuenta Bancolombia a la sede nacional por el compromiso adquirido con la regional"/>
    <s v="Actividad 1: Solicitar la propuesta de ajuste de la cuenta Bancolombia a la sede nacional por el compromiso adquirido con la regional"/>
    <s v="Memorando"/>
    <n v="1"/>
    <d v="2015-10-01T00:00:00"/>
    <d v="2015-12-31T00:00:00"/>
    <n v="13"/>
    <m/>
    <n v="0"/>
    <n v="0"/>
    <n v="0"/>
    <n v="13"/>
    <m/>
    <m/>
  </r>
  <r>
    <x v="483"/>
    <s v="NARIÑO"/>
    <x v="25"/>
    <s v="Hallazgo N° 162. Bancos (A-CGN). Nariño_x000a__x000a_• Nariño. Depuración de Saldos _x000a__x000a__x000a_Revisada la aplicación de este criterio se evidenció que en las conciliaciones bancarias con corte de 31 de diciembre del 2014, se encontraron dos cuentas conciliadas hasta el mes de octubre y conciliaciones que si bien se identificaron todas las partidas por ajustar en la Regional Nariño, los ajustes contables no se realizaron en la cuenta 111005 Cuenta Corriente Banco Popular de Regional ni en la correlativa del Nivel Nacional. _x000a__x000a_Esta situación generó sobreestimaciones en la cuenta Depósitos en Instituciones Financieras por concepto de giros y traslados no debitados por el Banco, _x000a__x000a__x000a_"/>
    <s v="Rezago por el cambio de sistema de SIIF ICBF  a SIFF NACION"/>
    <s v="Solicitar la reversión de los ajustes manuales realizados por el nivel nacional, afectando las cuentas de la Regional_x000a__x000a_Solicitar la propuesta de ajuste de la cuenta Bancolombia a la sede nacional por el compromiso adquirido con la regional"/>
    <s v="Actividad 2: Solicitar la reversión de los ajustes manuales realizados por el nivel nacional, afectando las cuentas de la Regional."/>
    <s v="Memorando"/>
    <n v="1"/>
    <d v="2015-10-01T00:00:00"/>
    <d v="2015-12-31T00:00:00"/>
    <n v="13"/>
    <m/>
    <n v="0"/>
    <n v="0"/>
    <n v="0"/>
    <n v="13"/>
    <m/>
    <m/>
  </r>
  <r>
    <x v="483"/>
    <s v="NARIÑO"/>
    <x v="25"/>
    <s v="Hallazgo N° 162. Bancos (A-CGN). Nariño_x000a__x000a_• Nariño. Depuración de Saldos _x000a__x000a__x000a_Revisada la aplicación de este criterio se evidenció que en las conciliaciones bancarias con corte de 31 de diciembre del 2014, se encontraron dos cuentas conciliadas hasta el mes de octubre y conciliaciones que si bien se identificaron todas las partidas por ajustar en la Regional Nariño, los ajustes contables no se realizaron en la cuenta 111005 Cuenta Corriente Banco Popular de Regional ni en la correlativa del Nivel Nacional. _x000a__x000a_Esta situación generó sobreestimaciones en la cuenta Depósitos en Instituciones Financieras por concepto de giros y traslados no debitados por el Banco, _x000a__x000a__x000a_"/>
    <s v="Rezago por el cambio de sistema de SIIF ICBF  a SIFF NACION"/>
    <s v="Solicitar la reversión de los ajustes manuales realizados por el nivel nacional, afectando las cuentas de la Regional_x000a__x000a_Solicitar la propuesta de ajuste de la cuenta Bancolombia a la sede nacional por el compromiso adquirido con la regional"/>
    <s v="Actividad 3: Depurar  las cuentas bancarias pendientes."/>
    <s v="Análisis de saldos, extractos bancarios y ID contables"/>
    <n v="4"/>
    <d v="2015-10-01T00:00:00"/>
    <d v="2016-09-30T00:00:00"/>
    <n v="52.1"/>
    <m/>
    <n v="0"/>
    <n v="0"/>
    <n v="0"/>
    <n v="52.1"/>
    <m/>
    <m/>
  </r>
  <r>
    <x v="484"/>
    <s v="NARIÑO"/>
    <x v="25"/>
    <s v="Hallazgo N° 167. Cartera (A). Nariño._x000a__x000a_• Nariño. Registro Obligaciones prescritas_x000a_En los procesos que a continuación se relacionan operó la figura de la prescripción de las obligaciones, sin embargo, no se realizó el castigo respectivo tanto de la deuda por concepto de parafiscales como de los intereses causados, conllevando al registro en el Balance de cifras sobreestimadas, así_x000a__x000a_"/>
    <s v="La falta de control y seguimiento en los procesos de cobro de parafiscales y la debilidad en los mecanismos de control interno y falta de conciliación efectiva entre las dependencias de Contabilidad y Jurídica generó que no se depuren los Estados Contables, sobreestimando la cuenta 140202 por $29.88 millones y la cuenta 147083 Otros intereses, $12.68, y a su vez se sobreestimó la cuenta correlativa en el patrimonio en $42.56 millones"/>
    <s v="Realizar el cruce de la base de datos con de la superintendencia con la base de datos ICBF con el fin de determinar las obligaciones que se encuentran cancelada"/>
    <s v="Actividad 1: Revisar las obligaciones que se encuentran prescritas"/>
    <s v="Acta de reunión"/>
    <n v="12"/>
    <d v="2015-10-01T00:00:00"/>
    <d v="2016-09-30T00:00:00"/>
    <n v="52.1"/>
    <m/>
    <n v="0"/>
    <n v="0"/>
    <n v="0"/>
    <n v="52.1"/>
    <m/>
    <m/>
  </r>
  <r>
    <x v="484"/>
    <s v="NARIÑO"/>
    <x v="25"/>
    <s v="Hallazgo N° 167. Cartera (A). Nariño._x000a__x000a_• Nariño. Registro Obligaciones prescritas_x000a_En los procesos que a continuación se relacionan operó la figura de la prescripción de las obligaciones, sin embargo, no se realizó el castigo respectivo tanto de la deuda por concepto de parafiscales como de los intereses causados, conllevando al registro en el Balance de cifras sobreestimadas, así_x000a__x000a_"/>
    <s v="La falta de control y seguimiento en los procesos de cobro de parafiscales y la debilidad en los mecanismos de control interno y falta de conciliación efectiva entre las dependencias de Contabilidad y Jurídica generó que no se depuren los Estados Contables, sobreestimando la cuenta 140202 por $29.88 millones y la cuenta 147083 Otros intereses, $12.68, y a su vez se sobreestimó la cuenta correlativa en el patrimonio en $42.56 millones"/>
    <s v="Realizar el cruce de la base de datos con de la superintendencia con la base de datos ICBF con el fin de determinar las obligaciones que se encuentran cancelada"/>
    <s v="Actividad 2: Revisar el estado de los expediente los procesos, el abogado de un concepto sobre la recuperabilidad de la cartera y determinar las deudas que tienen recuperabilidad."/>
    <s v="Acta de reunión"/>
    <n v="12"/>
    <d v="2015-10-01T00:00:00"/>
    <d v="2016-09-30T00:00:00"/>
    <n v="52.1"/>
    <m/>
    <n v="0"/>
    <n v="0"/>
    <n v="0"/>
    <n v="52.1"/>
    <m/>
    <m/>
  </r>
  <r>
    <x v="484"/>
    <s v="NARIÑO"/>
    <x v="25"/>
    <s v="Hallazgo N° 167. Cartera (A). Nariño._x000a__x000a_• Nariño. Registro Obligaciones prescritas_x000a_En los procesos que a continuación se relacionan operó la figura de la prescripción de las obligaciones, sin embargo, no se realizó el castigo respectivo tanto de la deuda por concepto de parafiscales como de los intereses causados, conllevando al registro en el Balance de cifras sobreestimadas, así_x000a__x000a_"/>
    <s v="La falta de control y seguimiento en los procesos de cobro de parafiscales y la debilidad en los mecanismos de control interno y falta de conciliación efectiva entre las dependencias de Contabilidad y Jurídica generó que no se depuren los Estados Contables, sobreestimando la cuenta 140202 por $29.88 millones y la cuenta 147083 Otros intereses, $12.68, y a su vez se sobreestimó la cuenta correlativa en el patrimonio en $42.56 millones"/>
    <s v="Realizar el cruce de la base de datos con de la superintendencia con la base de datos ICBF con el fin de determinar las obligaciones que se encuentran cancelada"/>
    <s v="Actividad 3: Realizar seguimiento trimestral a la recuperabilidad de la cartera y presentar resultados en comité básico"/>
    <s v="Acta de reunión"/>
    <n v="4"/>
    <d v="2015-10-01T00:00:00"/>
    <d v="2016-09-30T00:00:00"/>
    <n v="52.1"/>
    <m/>
    <n v="0"/>
    <n v="0"/>
    <n v="0"/>
    <n v="52.1"/>
    <m/>
    <m/>
  </r>
  <r>
    <x v="485"/>
    <s v="NARIÑO"/>
    <x v="25"/>
    <s v="Hallazgo N° 192. Conciliación de saldos Acreedores y Retefuente (A). Nariño _x000a__x000a_El saldo de la cuenta 2436 Retención en la fuente e impuesto de timbre, que a diciembre 31 de 2014 tuvo un saldo de $94 millones, al ser conciliado entre Tesorería y Contabilidad, se determinaron diferencias entre los valores retenidos y pagados_x000a_. Se registraron valores retenidos menores a los valores pagados y valores retenidos mayores a los valores pagados de vigencias anteriores. Es de aclarar que los valores pagados obedecieron a los valores retenidos y que realmente las diferencias son de registro, ya que las obligaciones por conceptos de retenciones fueron efectivamente declarados y pagados._x000a__x000a_Esta situación generó subestimaciones en la cuenta Retención en la fuente e impuesto de timbre (Pagado), _x000a_Además se presenta una sobrestimación en la cuenta Retención en la fuente e impuesto de timbre-pagado, _x000a_"/>
    <s v="se presentaron como consecuencia de la migración de datos del programa SIIF ICBF a la plataforma SIIF Nación"/>
    <s v="Solicitar apoyo a la sede nacional para que se destine dos supernumerarios que se dediquen a la depuración de la cuenta retención en la fuente"/>
    <s v="Actividad 1: Gestionar ante la Sede Nacional el apoyo para que se destine dos profesionales para la depuración de la cuenta retención en la fuente"/>
    <s v="Memorando solicitud."/>
    <n v="1"/>
    <d v="2015-10-01T00:00:00"/>
    <d v="2015-11-30T00:00:00"/>
    <n v="8.6"/>
    <m/>
    <n v="0"/>
    <n v="0"/>
    <n v="0"/>
    <n v="8.6"/>
    <m/>
    <m/>
  </r>
  <r>
    <x v="485"/>
    <s v="NARIÑO"/>
    <x v="25"/>
    <s v="Hallazgo N° 192. Conciliación de saldos Acreedores y Retefuente (A). Nariño _x000a__x000a_El saldo de la cuenta 2436 Retención en la fuente e impuesto de timbre, que a diciembre 31 de 2014 tuvo un saldo de $94 millones, al ser conciliado entre Tesorería y Contabilidad, se determinaron diferencias entre los valores retenidos y pagados_x000a_. Se registraron valores retenidos menores a los valores pagados y valores retenidos mayores a los valores pagados de vigencias anteriores. Es de aclarar que los valores pagados obedecieron a los valores retenidos y que realmente las diferencias son de registro, ya que las obligaciones por conceptos de retenciones fueron efectivamente declarados y pagados._x000a__x000a_Esta situación generó subestimaciones en la cuenta Retención en la fuente e impuesto de timbre (Pagado), _x000a_Además se presenta una sobrestimación en la cuenta Retención en la fuente e impuesto de timbre-pagado, _x000a_"/>
    <s v="se presentaron como consecuencia de la migración de datos del programa SIIF ICBF a la plataforma SIIF Nación"/>
    <s v="Solicitar apoyo a la sede nacional para que se destine dos supernumerarios que se dediquen a la depuración de la cuenta retención en la fuente"/>
    <s v="Actividad 2: Realizar la depuración de la cuenta de retención en la fuente."/>
    <s v="Acta comité de seguimiento al proceso de depuración en retención en la fuente"/>
    <n v="12"/>
    <d v="2015-10-01T00:00:00"/>
    <d v="2016-09-30T00:00:00"/>
    <n v="52.1"/>
    <m/>
    <n v="0"/>
    <n v="0"/>
    <n v="0"/>
    <n v="52.1"/>
    <m/>
    <m/>
  </r>
  <r>
    <x v="486"/>
    <s v="NARIÑO"/>
    <x v="25"/>
    <s v="Hallazgo N° 195. Recaudos por clasificar (A). Nariño_x000a_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_x000a__x000a_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_x000a__x000a_Esta situación generó un registro sobreestimado en el balance, en la subcuenta 290580-Recaudos por clasificar, por $2.544 millones, subestimando a su vez la cuenta 320801 Capital Fiscal en el mismo valor, por corresponder a valores de vigencias anteriores. _x000a__x000a__x000a_"/>
    <s v="Rezago por el cambio de sistema de SIIF ICBF  a SIFF NACION._x000a__x000a_Trabajar dos sistemas al tiempo_x000a__x000a_Elaboración de registros contables que no corresponden a la cuenta en mención"/>
    <s v="Iniciar el proceso de depuración de la cuenta una vez se realice la depuración de la cuenta bancos"/>
    <s v="Actividad 1: Iniciar el proceso de depuración de la cuenta una vez se realice la depuración de la cuenta bancos."/>
    <s v="Acta de reunión"/>
    <n v="12"/>
    <d v="2015-10-01T00:00:00"/>
    <d v="2016-09-30T00:00:00"/>
    <n v="52.1"/>
    <m/>
    <n v="0"/>
    <n v="0"/>
    <n v="0"/>
    <n v="52.1"/>
    <m/>
    <m/>
  </r>
  <r>
    <x v="486"/>
    <s v="NARIÑO"/>
    <x v="25"/>
    <s v="Hallazgo N° 195. Recaudos por clasificar (A). Nariño_x000a_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_x000a__x000a_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_x000a__x000a_Esta situación generó un registro sobreestimado en el balance, en la subcuenta 290580-Recaudos por clasificar, por $2.544 millones, subestimando a su vez la cuenta 320801 Capital Fiscal en el mismo valor, por corresponder a valores de vigencias anteriores. _x000a__x000a__x000a_"/>
    <s v="Rezago por el cambio de sistema de SIIF ICBF  a SIFF NACION._x000a__x000a_Trabajar dos sistemas al tiempo_x000a__x000a_Elaboración de registros contables que no corresponden a la cuenta en mención"/>
    <s v="Iniciar el proceso de depuración de la cuenta una vez se realice la depuración de la cuenta bancos"/>
    <s v="Actividad 2: Gestionar propuesta  de ajuste e ID"/>
    <s v="Memorando, correo electrónico"/>
    <n v="12"/>
    <d v="2015-10-01T00:00:00"/>
    <d v="2016-09-30T00:00:00"/>
    <n v="52.1"/>
    <m/>
    <n v="0"/>
    <n v="0"/>
    <n v="0"/>
    <n v="52.1"/>
    <m/>
    <m/>
  </r>
  <r>
    <x v="486"/>
    <s v="NARIÑO"/>
    <x v="25"/>
    <s v="Hallazgo N° 195. Recaudos por clasificar (A). Nariño_x000a_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_x000a__x000a_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_x000a__x000a_Esta situación generó un registro sobreestimado en el balance, en la subcuenta 290580-Recaudos por clasificar, por $2.544 millones, subestimando a su vez la cuenta 320801 Capital Fiscal en el mismo valor, por corresponder a valores de vigencias anteriores. _x000a__x000a__x000a_"/>
    <s v="Rezago por el cambio de sistema de SIIF ICBF  a SIFF NACION._x000a__x000a_Trabajar dos sistemas al tiempo_x000a__x000a_Elaboración de registros contables que no corresponden a la cuenta en mención"/>
    <s v="Iniciar el proceso de depuración de la cuenta una vez se realice la depuración de la cuenta bancos"/>
    <s v="Actividad 3:  Realizar análisis de saldos y recaudos por clasificar y conciliación con tesorería"/>
    <s v="Acta de reunión"/>
    <n v="4"/>
    <d v="2015-10-01T00:00:00"/>
    <d v="2016-09-30T00:00:00"/>
    <n v="52.1"/>
    <m/>
    <n v="0"/>
    <n v="0"/>
    <n v="0"/>
    <n v="52.1"/>
    <m/>
    <m/>
  </r>
  <r>
    <x v="487"/>
    <s v="NARIÑO"/>
    <x v="25"/>
    <s v="Hallazgo N° 201. Ajuste por concepto de descuento de Gastos (A.) Nariño_x000a__x000a_Al realizar la conciliación de saldos entre la dependencia de Tesorería y Contabilidad, se pudo determinar un valor de $16.72 millones, que obedeció a mayores valores pagados en viáticos, sumas que fueron descontadas de pagos posteriores, pero no se realizó el ajuste respectivo, evidenciándose falta de control y seguimiento a los procesos de liquidación de viáticos, denotando debilidad en los mecanismos de control interno y falta de conciliación efectiva entre las dependencias de Tesorería y Contabilidad, hecho que generó una subestimación en la cuenta 147090 Otros deudores, por $16.72 millones, afectando a su vez la cuenta correlativa, 320801–Capital Fiscal, subestimándola en el mismo valor._x000a_"/>
    <s v="Aplicación de tabla de viáticos desactualizada"/>
    <s v="Aplicar tabla de viáticos actualizada"/>
    <s v="Actividad 1: Ajustar la cuenta de acreedores."/>
    <s v="Reporte de pago de SIIF nación de los descuentos efectuado de las cuentas 147090 y 320801"/>
    <n v="1"/>
    <d v="2015-10-01T00:00:00"/>
    <d v="2015-12-31T00:00:00"/>
    <n v="13"/>
    <m/>
    <n v="0"/>
    <n v="0"/>
    <n v="0"/>
    <n v="13"/>
    <m/>
    <m/>
  </r>
  <r>
    <x v="487"/>
    <s v="NARIÑO"/>
    <x v="25"/>
    <s v="Hallazgo N° 201. Ajuste por concepto de descuento de Gastos (A.) Nariño_x000a__x000a_Al realizar la conciliación de saldos entre la dependencia de Tesorería y Contabilidad, se pudo determinar un valor de $16.72 millones, que obedeció a mayores valores pagados en viáticos, sumas que fueron descontadas de pagos posteriores, pero no se realizó el ajuste respectivo, evidenciándose falta de control y seguimiento a los procesos de liquidación de viáticos, denotando debilidad en los mecanismos de control interno y falta de conciliación efectiva entre las dependencias de Tesorería y Contabilidad, hecho que generó una subestimación en la cuenta 147090 Otros deudores, por $16.72 millones, afectando a su vez la cuenta correlativa, 320801–Capital Fiscal, subestimándola en el mismo valor._x000a_"/>
    <s v="Aplicación de tabla de viáticos desactualizada"/>
    <s v="Aplicar tabla de viáticos actualizada"/>
    <s v="Actividad 2:  Presentar un informe Grupo Administrativo en el cual se hizo la devolución de viáticos y esta a paz y salvo"/>
    <s v="Informe"/>
    <n v="1"/>
    <d v="2015-10-01T00:00:00"/>
    <d v="2015-12-31T00:00:00"/>
    <n v="13"/>
    <m/>
    <n v="0"/>
    <n v="0"/>
    <n v="0"/>
    <n v="13"/>
    <m/>
    <m/>
  </r>
  <r>
    <x v="488"/>
    <s v="NARIÑO"/>
    <x v="25"/>
    <s v="Hallazgo N° 232. Sistema de Información Cuéntame (A). Nariño_x000a__x000a_Al revisar la información reportada en el APLICATIVO CUENTAME se identificaron 26.714 Registros CONCURRENTES, que aparecen inscritos en dos o más programas en el mismo período de tiempo (Se tomaron concurrencias con un tiempo superior a 15 días), en donde sobresale el municipio de Tumaco con el 31,91% de las inconsistencias. _x000a__x000a_La mayoría de las inconsistencias se encuentran en los HCB - Tradicionales Familiares y en los CDI - Modalidad Familiar, como se resumen en el siguiente _x000a_cuadro:_x000a__x000a_Estas falencias en el registro de información hacen ineficaz esta herramienta para el Instituto, toda vez que su información no es confiable ni veraz, y ocasiona que algunos usuarios con derecho al beneficio no estén siendo atendidos ya que los cupos contratados son limitados y no pueden ingresar al sistema._x000a__x000a__x000a__x000a_"/>
    <s v="Estos inconvenientes se deben a que se ha Inobservado los lineamientos técnicos establecidos por el Instituto Colombiano de Bienestar Familiar para estos programas. Como el registro de afiliados en varios programas, inconsistencias en las fechas de ingreso y retiro del programa, debilidades en el seguimiento y control de la información reportada y cargue extemporáneo de la información y la inexistencia de controles de validación de la información"/>
    <s v="Realizar monitoreo al cargue de información en el aplicativo CUENTAME por parte de los Operadores"/>
    <s v="Actividad 1: Remitir  a los Coordinadores de Centro Zonal,  dos alertas mensual sobre los avances en el cargue de información en el aplicativo CUENTAME"/>
    <s v="Correo electrónico"/>
    <n v="24"/>
    <d v="2015-10-01T00:00:00"/>
    <d v="2016-09-30T00:00:00"/>
    <n v="52.1"/>
    <m/>
    <n v="0"/>
    <n v="0"/>
    <n v="0"/>
    <n v="52.1"/>
    <m/>
    <m/>
  </r>
  <r>
    <x v="488"/>
    <s v="NARIÑO"/>
    <x v="25"/>
    <s v="Hallazgo N° 232. Sistema de Información Cuéntame (A). Nariño_x000a__x000a_Al revisar la información reportada en el APLICATIVO CUENTAME se identificaron 26.714 Registros CONCURRENTES, que aparecen inscritos en dos o más programas en el mismo período de tiempo (Se tomaron concurrencias con un tiempo superior a 15 días), en donde sobresale el municipio de Tumaco con el 31,91% de las inconsistencias. _x000a__x000a_La mayoría de las inconsistencias se encuentran en los HCB - Tradicionales Familiares y en los CDI - Modalidad Familiar, como se resumen en el siguiente _x000a_cuadro:_x000a__x000a_Estas falencias en el registro de información hacen ineficaz esta herramienta para el Instituto, toda vez que su información no es confiable ni veraz, y ocasiona que algunos usuarios con derecho al beneficio no estén siendo atendidos ya que los cupos contratados son limitados y no pueden ingresar al sistema._x000a__x000a__x000a__x000a_"/>
    <s v="Estos inconvenientes se deben a que se ha Inobservado los lineamientos técnicos establecidos por el Instituto Colombiano de Bienestar Familiar para estos programas. Como el registro de afiliados en varios programas, inconsistencias en las fechas de ingreso y retiro del programa, debilidades en el seguimiento y control de la información reportada y cargue extemporáneo de la información y la inexistencia de controles de validación de la información"/>
    <s v="Realizar monitoreo al cargue de información en el aplicativo CUENTAME por parte de los Operadores"/>
    <s v="Actividad 2: Realizar seguimiento al cargue de información en el aplicativo CUENTAME en Comité Ampliado, con el fin de tomar acciones de mejora."/>
    <s v="Acta de comité"/>
    <n v="12"/>
    <d v="2015-10-01T00:00:00"/>
    <d v="2016-09-30T00:00:00"/>
    <n v="52.1"/>
    <m/>
    <n v="0"/>
    <n v="0"/>
    <n v="0"/>
    <n v="52.1"/>
    <m/>
    <m/>
  </r>
  <r>
    <x v="488"/>
    <s v="NARIÑO"/>
    <x v="25"/>
    <s v="Hallazgo N° 232. Sistema de Información Cuéntame (A). Nariño_x000a__x000a_Al revisar la información reportada en el APLICATIVO CUENTAME se identificaron 26.714 Registros CONCURRENTES, que aparecen inscritos en dos o más programas en el mismo período de tiempo (Se tomaron concurrencias con un tiempo superior a 15 días), en donde sobresale el municipio de Tumaco con el 31,91% de las inconsistencias. _x000a__x000a_La mayoría de las inconsistencias se encuentran en los HCB - Tradicionales Familiares y en los CDI - Modalidad Familiar, como se resumen en el siguiente _x000a_cuadro:_x000a__x000a_Estas falencias en el registro de información hacen ineficaz esta herramienta para el Instituto, toda vez que su información no es confiable ni veraz, y ocasiona que algunos usuarios con derecho al beneficio no estén siendo atendidos ya que los cupos contratados son limitados y no pueden ingresar al sistema._x000a__x000a__x000a__x000a_"/>
    <s v="Estos inconvenientes se deben a que se ha Inobservado los lineamientos técnicos establecidos por el Instituto Colombiano de Bienestar Familiar para estos programas. Como el registro de afiliados en varios programas, inconsistencias en las fechas de ingreso y retiro del programa, debilidades en el seguimiento y control de la información reportada y cargue extemporáneo de la información y la inexistencia de controles de validación de la información"/>
    <s v="Realizar monitoreo al cargue de información en el aplicativo CUENTAME por parte de los Operadores"/>
    <s v="Actividad 3: Presentar en comité ampliado información sobre el cargue de información (concurrencias) aplicativo cuentame"/>
    <s v="Acta de comité"/>
    <n v="12"/>
    <d v="2015-10-01T00:00:00"/>
    <d v="2016-09-30T00:00:00"/>
    <n v="52.1"/>
    <m/>
    <n v="0"/>
    <n v="0"/>
    <n v="0"/>
    <n v="52.1"/>
    <m/>
    <m/>
  </r>
  <r>
    <x v="489"/>
    <s v="NARIÑO"/>
    <x v="25"/>
    <s v="Hallazgo No. 35. NARIÑO  Constitución reservas presupuestales (Alcance Disciplinario)_x000a__x000a__x000a_Revisados    los   contratos o compromisos estimados por   la   entidad   para   la constitución de  reservas presupuestales (RP) se observan deficiencias en  la planeación, estudios   previos y oportunidad   de  la  presentación de  informes   de supervisión   de  algunos   contratos   que  finalizaban  al  cierre  de  la  vigencia   y  se prorrogaron   después  del  31 de  diciembre  de 2013;  la entidad  omitió  en  algunos actos  administrativos de  aprobación de  reservas  presupuestales y  la correspondiente   justificación se observa  constitución   de las RP con posterioridad a 20 de enero de 2013._x000a_La entidad  argumenta  que  la constitución efectiva  de las Reservas  en el Sistema SIIF  Nación  II, no se efectúa  con fecha  de expedición  del documento  de solicitud de reserva  presupuestal,  sino que el mismo tiene  plazo de constitución  hasta el 20 de  enero  de 2014  y de  traslado  de  compromisos   presupuestales   y obligaciones que  constituyen   Reservas  Presupuestales   hasta el 31 de enero de 2014,  como  lo establece   la Circular  Externa  Nro.  066  emitida  por  el Administrador   del  Sistema SIIF Nación  II.                                               _x000a_Conforme  se describe  en los siguientes  casos:_x000a_•  Contrato  429 de 25 de septiembre  de .2013_x000a_Se  aprueba   reserva   presupuestal   el  24  de  diciembre   de  2013  por  el  valor de $590.7  millones, ;es decir a los 75 días  previstos  de cumplimiento   inicialmente   se han ejecutado  $206  millones,  extendiéndose   en modificaciones   hasta el 18 de abril  de  2014.  Los estudios  previos  técnicos  fueron  deficientes,   no se establecio con   mediana   precisión   el  termino   de ejecución    requerido,   y  las  actividades contratadas   modificadas   a  lo   largo  de  la  ejecución   del  presente   contrato,  situaciones   previsibles  con un adecuado  estudio  previo  para  llevar a cabo  la obra requerida,  por lo cual se requirió  de modificaciones   y ajustes  que  no pueden ser consideradas   como hechos extraordinarios   los casos fortuitos._x000a_Las  adiciones   contractuales    no  se  perfeccionaron    antes  de  terminar   el  plazo inicialmente pactado  en  el  contrato:   durante  el  año  2013  se  extendió  el  plazo comprendido   entre  el 9 de octubre  al 31 de diciembre  de 2013,' la modificación no presenta  fecha  de su suscripción;   sin embargo,  se perfeccionó  el 20 de enero de 2014, en la misma fecha  5e expidió  el COP y se publicó en SECOP. Además,  la solicitud  de pr6rroga  no se hizo con la debida  antelación  ante la oficina jurídica  (10 días antes) quien procedió a la aprobación  y legalización  en esa fecha._x000a_Se   extendió    ejecución    del   contrato    durante    20   días   sin   que   se   hubiera perfeccionado   el contrato  con su modificación   de manera  oportuna,  antes  de que se  venciera   los  plazos   acordados,    no   media   durante   este   lapso   de  tiempo suspensión  que permitiera   su reanudación  20 días después o su prorroga  hasta la formalización  de la prórroga._x000a_La modificación  adición  2 del 30 de enero  de 2014  S8 público  en SECOP  el 14 de marzo  de 2014.  Se observa  que  las publicaciones   en el SECOP  se efectúan  en tiempos  superiores  a 5 días siguientes  a su suscripción._x000a_EI  supervisor del  contrato   es  el  ordenador   del  gasto,   generándose    riesgo   en consideración  de la imparcialidad que debe  regir la  labor de supervisión.    La función   de   supervisión    0  interventoría    está   regida   por   los principios    de   la Contratación  Estatal y la Administración   Pública.                              '_x000a_En relación  con el contrato  de  Interventoría   N° 430/2013 si bien se determina   ha realizado   un  acompañamiento y  control,  se  incrementó  en  valor,  acorde  con  la respuesta  de la entidad  no se analiza  la posibilidad  de una suspensión,  por cuanto no es una potestad  unilateral  de la entidad  pública  sino  inter partes  (concepto  del Consejo  de Estado)._x000a_Manifiestan  que durante  todo  este tiempo  el contratista   no interrumpió  actividades y que  una suspensión   implicara  asumir  costos  a cargo  de  la entidad  para  cubrir sobre costos  por la prolongación   de plazos  situación  que obedeció  entre otros  a la demora  en la entrega  del mobiliario per parte de la sede nacional_x000a_•  Contratos 659 de 17 de diciembre de 2012, 613 de/12  de diciembre de 2012, 654 de 12 de diciembre de 2012_x000a__x000a_"/>
    <s v="Esta   situación    se   genera   por   deficiencias    en   la   programación,    planeación, elaboración  de estudios  previos  y coordinación   de la Sede  Nacional  y Regional  deficiencias   en la verificación   oportuna  de parte  de los supervisores   e interacción entre  las dependencias,   esta situación  genera  riesgo en  el manejo  de los recursos públicos.      "/>
    <s v="Garantizar que las reservas presupuestales de la Regional Nariño se constituyan conforme a la normatividad aplicable"/>
    <s v="Realizar seguimiento trimestral de control que puedan ser constituidas como reservas presupuestales a 31 de diciembre de 2015 según guía de cierre financiero vigencia 2015 y apertura vigencia fiscal 2016._x000a__x000a__x000a_"/>
    <s v="Acta de Reunión (Comité Básico)_x000a_"/>
    <n v="3"/>
    <d v="2016-01-01T00:00:00"/>
    <d v="2016-09-30T00:00:00"/>
    <n v="39"/>
    <m/>
    <n v="0"/>
    <n v="0"/>
    <n v="0"/>
    <n v="39"/>
    <s v="FINANCIERA"/>
    <m/>
  </r>
  <r>
    <x v="489"/>
    <s v="NARIÑO"/>
    <x v="25"/>
    <s v="Hallazgo No. 35. NARIÑO  Constitución reservas presupuestales (Alcance Disciplinario)_x000a__x000a__x000a_Revisados    los   contratos o compromisos estimados por   la   entidad   para   la constitución de  reservas presupuestales (RP) se observan deficiencias en  la planeación, estudios   previos y oportunidad   de  la  presentación de  informes   de supervisión   de  algunos   contratos   que  finalizaban  al  cierre  de  la  vigencia   y  se prorrogaron   después  del  31 de  diciembre  de 2013;  la entidad  omitió  en  algunos actos  administrativos de  aprobación de  reservas  presupuestales y  la correspondiente   justificación se observa  constitución   de las RP con posterioridad a 20 de enero de 2013._x000a_La entidad  argumenta  que  la constitución efectiva  de las Reservas  en el Sistema SIIF  Nación  II, no se efectúa  con fecha  de expedición  del documento  de solicitud de reserva  presupuestal,  sino que el mismo tiene  plazo de constitución  hasta el 20 de  enero  de 2014  y de  traslado  de  compromisos   presupuestales   y obligaciones que  constituyen   Reservas  Presupuestales   hasta el 31 de enero de 2014,  como  lo establece   la Circular  Externa  Nro.  066  emitida  por  el Administrador   del  Sistema SIIF Nación  II.                                               _x000a_Conforme  se describe  en los siguientes  casos:_x000a_•  Contrato  429 de 25 de septiembre  de .2013_x000a_Se  aprueba   reserva   presupuestal   el  24  de  diciembre   de  2013  por  el  valor de $590.7  millones, ;es decir a los 75 días  previstos  de cumplimiento   inicialmente   se han ejecutado  $206  millones,  extendiéndose   en modificaciones   hasta el 18 de abril  de  2014.  Los estudios  previos  técnicos  fueron  deficientes,   no se establecio con   mediana   precisión   el  termino   de ejecución    requerido,   y  las  actividades contratadas   modificadas   a  lo   largo  de  la  ejecución   del  presente   contrato,  situaciones   previsibles  con un adecuado  estudio  previo  para  llevar a cabo  la obra requerida,  por lo cual se requirió  de modificaciones   y ajustes  que  no pueden ser consideradas   como hechos extraordinarios   los casos fortuitos._x000a_Las  adiciones   contractuales    no  se  perfeccionaron    antes  de  terminar   el  plazo inicialmente pactado  en  el  contrato:   durante  el  año  2013  se  extendió  el  plazo comprendido   entre  el 9 de octubre  al 31 de diciembre  de 2013,' la modificación no presenta  fecha  de su suscripción;   sin embargo,  se perfeccionó  el 20 de enero de 2014, en la misma fecha  5e expidió  el COP y se publicó en SECOP. Además,  la solicitud  de pr6rroga  no se hizo con la debida  antelación  ante la oficina jurídica  (10 días antes) quien procedió a la aprobación  y legalización  en esa fecha._x000a_Se   extendió    ejecución    del   contrato    durante    20   días   sin   que   se   hubiera perfeccionado   el contrato  con su modificación   de manera  oportuna,  antes  de que se  venciera   los  plazos   acordados,    no   media   durante   este   lapso   de  tiempo suspensión  que permitiera   su reanudación  20 días después o su prorroga  hasta la formalización  de la prórroga._x000a_La modificación  adición  2 del 30 de enero  de 2014  S8 público  en SECOP  el 14 de marzo  de 2014.  Se observa  que  las publicaciones   en el SECOP  se efectúan  en tiempos  superiores  a 5 días siguientes  a su suscripción._x000a_EI  supervisor del  contrato   es  el  ordenador   del  gasto,   generándose    riesgo   en consideración  de la imparcialidad que debe  regir la  labor de supervisión.    La función   de   supervisión    0  interventoría    está   regida   por   los principios    de   la Contratación  Estatal y la Administración   Pública.                              '_x000a_En relación  con el contrato  de  Interventoría   N° 430/2013 si bien se determina   ha realizado   un  acompañamiento y  control,  se  incrementó  en  valor,  acorde  con  la respuesta  de la entidad  no se analiza  la posibilidad  de una suspensión,  por cuanto no es una potestad  unilateral  de la entidad  pública  sino  inter partes  (concepto  del Consejo  de Estado)._x000a_Manifiestan  que durante  todo  este tiempo  el contratista   no interrumpió  actividades y que  una suspensión   implicara  asumir  costos  a cargo  de  la entidad  para  cubrir sobre costos  por la prolongación   de plazos  situación  que obedeció  entre otros  a la demora  en la entrega  del mobiliario per parte de la sede nacional_x000a_•  Contratos 659 de 17 de diciembre de 2012, 613 de/12  de diciembre de 2012, 654 de 12 de diciembre de 2012_x000a__x000a_"/>
    <s v="Esta   situación    se   genera   por   deficiencias    en   la   programación,    planeación, elaboración  de estudios  previos  y coordinación   de la Sede  Nacional  y Regional  deficiencias   en la verificación   oportuna  de parte  de los supervisores   e interacción entre  las dependencias,   esta situación  genera  riesgo en  el manejo  de los recursos públicos.      "/>
    <s v="Garantizar que las reservas presupuestales de la Regional Nariño se constituyan conforme a la normatividad aplicable"/>
    <s v="Enviar a los responsables de proceso los modelos de estudios previos estandarizados y revisados de acuerdo a la modalidad a contratar y al normograma (normatividad vigente)."/>
    <s v="Correo electrónico"/>
    <n v="4"/>
    <d v="2015-11-01T00:00:00"/>
    <d v="2016-09-30T00:00:00"/>
    <n v="47.7"/>
    <m/>
    <n v="0"/>
    <n v="0"/>
    <n v="0"/>
    <n v="47.7"/>
    <m/>
    <m/>
  </r>
  <r>
    <x v="489"/>
    <s v="NARIÑO"/>
    <x v="25"/>
    <s v="Hallazgo No. 35. NARIÑO  Constitución reservas presupuestales (Alcance Disciplinario)_x000a__x000a__x000a_Revisados    los   contratos o compromisos estimados por   la   entidad   para   la constitución de  reservas presupuestales (RP) se observan deficiencias en  la planeación, estudios   previos y oportunidad   de  la  presentación de  informes   de supervisión   de  algunos   contratos   que  finalizaban  al  cierre  de  la  vigencia   y  se prorrogaron   después  del  31 de  diciembre  de 2013;  la entidad  omitió  en  algunos actos  administrativos de  aprobación de  reservas  presupuestales y  la correspondiente   justificación se observa  constitución   de las RP con posterioridad a 20 de enero de 2013._x000a_La entidad  argumenta  que  la constitución efectiva  de las Reservas  en el Sistema SIIF  Nación  II, no se efectúa  con fecha  de expedición  del documento  de solicitud de reserva  presupuestal,  sino que el mismo tiene  plazo de constitución  hasta el 20 de  enero  de 2014  y de  traslado  de  compromisos   presupuestales   y obligaciones que  constituyen   Reservas  Presupuestales   hasta el 31 de enero de 2014,  como  lo establece   la Circular  Externa  Nro.  066  emitida  por  el Administrador   del  Sistema SIIF Nación  II._x000a_                                                   _x000a_Conforme  se describe  en los siguientes  casos:_x000a_•  Contrato  429 de 25 de septiembre  de .2013_x000a_Se  aprueba   reserva   presupuestal   el  24  de  diciembre   de  2013  por  el  valor de $590.7  millones, ;es decir a los 75 días  previstos  de cumplimiento   inicialmente   se han ejecutado  $206  millones,  extendiéndose   en modificaciones   hasta el 18 de abril  de  2014.  Los estudios  previos  técnicos  fueron  deficientes,   no se establecio con   mediana   precisión   el  termino   de ejecución    requerido,   y  las  actividades contratadas   modificadas   a  lo   largo  de  la  ejecución   del  presente   contrato,  situaciones   previsibles  con un adecuado  estudio  previo  para  llevar a cabo  la obra requerida,  por lo cual se requirió  de modificaciones   y ajustes  que  no pueden ser consideradas   como hechos extraordinarios   los casos fortuitos._x000a_Las  adiciones   contractuales    no  se  perfeccionaron    antes  de  terminar   el  plazo inicialmente pactado  en  el  contrato:   durante  el  año  2013  se  extendió  el  plazo comprendido   entre  el 9 de octubre  al 31 de diciembre  de 2013,' la modificación no presenta  fecha  de su suscripción;   sin embargo,  se perfeccionó  el 20 de enero de 2014, en la misma fecha  5e expidió  el COP y se publicó en SECOP. Además,  la solicitud  de pr6rroga  no se hizo con la debida  antelación  ante la oficina jurídica  (10 días antes) quien procedió a la aprobación  y legalización  en esa fecha._x000a_Se   extendió    ejecución    del   contrato    durante    20   días   sin   que   se   hubiera perfeccionado   el contrato  con su modificación   de manera  oportuna,  antes  de que se  venciera   los  plazos   acordados,    no   media   durante   este   lapso   de  tiempo suspensión  que permitiera   su reanudación  20 días después o su prorroga  hasta la formalización  de la prórroga._x000a_La modificación  adición  2 del 30 de enero  de 2014  S8 público  en SECOP  el 14 de marzo  de 2014.  Se observa  que  las publicaciones   en el SECOP  se efectúan  en tiempos  superiores  a 5 días siguientes  a su suscripción._x000a_EI  supervisor del  contrato   es  el  ordenador   del  gasto,   generándose    riesgo   en consideración  de la imparcialidad que debe  regir la  labor de supervisión.    La función   de   supervisión    0  interventoría    está   regida   por   los principios    de   la Contratación  Estatal y la Administración   Pública.                              '_x000a_En relación  con el contrato  de  Interventoría   N° 430/2013 si bien se determina   ha realizado   un  acompañamiento y  control,  se  increment6   en  valor,  acorde  con  la respuesta  de la entidad  no se analiza  la posibilidad  de una suspensión,  por cuanto no es una potestad  unilateral  de la entidad  pública  sino  inter partes  (concepto  del Consejo  de Estado)._x000a_Manifiestan  que durante  todo  este tiempo  el contratista   no interrumpió  actividades y que  una suspensión   implicara  asumir  costos  a cargo  de  la entidad  para  cubrir sobre costos  por la prolongación   de plazos  situación  que obedeció  entre otros  a la demora  en la entrega  del mobiliario per parte de la sede nacional_x000a_•  Contratos 659 de 17 de diciembre de 2012, 613 de/12  de diciembre de 2012, 654 de 12 de diciembre de 2012_x000a__x000a_"/>
    <s v="Esta   situación    se   genera   por   deficiencias    en   la   programación,    planeación, elaboración  de estudios  previos  y coordinación   de la Sede  Nacional  y Regional  deficiencias   en la verificación   oportuna  de parte  de los supervisores   e interacción entre  las dependencias,   esta situación  genera  riesgo en  el manejo  de los recursos públicos.      "/>
    <s v="Garantizar que las reservas presupuestales de la Regional Nariño se constituyan conforme a la normatividad aplicable"/>
    <s v="Realizar  seguimiento trimestral al cumplimiento de la publicación de los contratos en el SECOP mediante control en hoja de Excel_x000a_"/>
    <s v="Acta de Revisión_x000a__x000a_"/>
    <n v="3"/>
    <d v="2015-12-01T00:00:00"/>
    <d v="2016-09-30T00:00:00"/>
    <n v="43.4"/>
    <m/>
    <n v="0"/>
    <n v="0"/>
    <n v="0"/>
    <n v="43.4"/>
    <s v="JURIDICA"/>
    <m/>
  </r>
  <r>
    <x v="489"/>
    <s v="NARIÑO"/>
    <x v="25"/>
    <s v="Hallazgo No. 38.  NARIÑO Seguimiento vigencias futuras (Alcance Disciplinario)_x000a__x000a_EI ICBF -  Regional  Nariño  ejecuto  recursos  durante  la vigencia  2013  por valor  de $181.074   millones,   de  los  cuales  $161.534   millones,   corresponden   a vigencias futuras  que se comprometieron   en el 2011 y 2012,  que representan  el 89,20%,  de tal manera  que  la ejecución  efectiva  de recursos  asignados  para  la vigencia  2013 fue de un 10.8%, teniendo  en cuenta lo anterior  se establece  que de la verificación de  los contratos  ejecutados   con  recursos  de vigencias  futuras  se detectaron   las siguientes  inconsistencias:_x000a__x000a_• Certificación de vigencias futuras expedidas  por el responsable de Coordinación financiera regional es  expedida   posteriormente a  la celebración del contrato  y por el monto global de recursos de vigencias  futuras  aprobado para los programas._x000a_• Se hacen  adiciones  en los contratos  amparados  con vigencias  futuras lo  cual contraviene lo establecida  en la resolución   1615 de 2006,  en cuanto  a que  los administradores  velaran  porque  antes  de  iniciar  los  procesos  de  contratación en la etapa  previa el monte  de los recursos  de vigencias  futuras  que se van a comprometer  como  es el caso    del  contrato  216/2013  de vigilancia,  en el cual los   estudios    previos   del   proceso   de   contratación    a   través   de   licitación declarada  desierta  no contemplaron   desde  su inicio del proceso  contractual,   el compromiso de  recursos,  de  vigencias   futuras,   sin  embargo   el  17%  de  los recursos  involucra  adiciones   con vigencias  futuras,  y en el ario 2014  continuo con  recursos de esta  vigencia   con  fecha  de  finalización  el  24  de  febrero  de 2014._x000a_• En los contratos  380 y 382 del 2013,  se observa  que los recursos involucrados no discriminan  el monto  correspondiente   a vigencias  futuras  a comprometer,   y por tanto  los CDP  solo  indican  el valor  de  los recursos  del 2013  y el resto  se ejecuta  con vigencia  futura del año 2014._x000a_• Las certificaciones   de vigencias  futuras  se expiden  de  manera  general  por  la totalidad  de recursos  disponibles  aprobados  por el nivel central,  sin discriminar el monto   comprometido     en   el   contrato    e   igualmente se   profieren    las certificaciones financieras   de vigencias   futuras  que  amparan   los contratos   de manera  global,  y no de acuerdo  a los recursos  de vigencias  futuras  requeridos para el compromiso  de cada contrato.                                           _x000a_Por otra parte,  no reposan  en el expediente   contractual   los CDP  y CRP  de  la vigencia  futura  en el año 2014,  al inicio de la vigencia como  se observa  en los contratos  374, 368, 375,  376,  377,  383,  384  entre  otros,  como  lo establece  el artículo  71 de; la resolución  1615 del 2006._x000a_• En los contratos  419 y 21 9 del 2013 se presenta  diferencias  entre el reporte  de valores  de la vigencia  futura  de contratos  celebrados  durante  el año 2013  y lo que se observa  en los soportes contractuales  .._x000a_• Los  contratos   que  se  relacionan   en  el  siguiente   cuadro   no  cumplen   con  lo establecido   en  el Articulo': 10  Literal  b)  Ley  819  de  2003,  que  establece  que como mínimo,  de las vigencias  futuras  que se soliciten  se deberá  contar  con la apropiación  del 15% de la vigencia  fiscal en las que estas sean autorizadas. TABLA  No. 48 VIGENCIAS FUTURAS_x000a__x000a__x000a_"/>
    <m/>
    <s v="Solicitar las vigencias futuras cumpliendo con lo establecido en el artículo 10 literal b. Incluir acción de mejora que incluya lo relacionado con la constitución de la vigencias futuras"/>
    <s v="Solicitar vigencias futuras por proyecto o rubro presupuestal contando como mínimo con apropiación del un 15% en la vigencia fiscal en la cual se solicita_x000a__x000a_"/>
    <s v="Acta de Comité de Contratación"/>
    <n v="1"/>
    <d v="2015-12-01T00:00:00"/>
    <d v="2015-12-31T00:00:00"/>
    <n v="4.3"/>
    <m/>
    <n v="0"/>
    <n v="0"/>
    <n v="0"/>
    <n v="4.3"/>
    <s v="FINANCIERA"/>
    <m/>
  </r>
  <r>
    <x v="489"/>
    <s v="NARIÑO"/>
    <x v="25"/>
    <s v="Hallazgo No. 38.  NARIÑO Seguimiento vigencias futuras (Alcance Disciplinario)_x000a__x000a_EI ICBF -  Regional  Nariño  ejecuto  recursos  durante  la vigencia  2013  por valor  de $181.074   millones,   de  los  cuales  $161.534   millones,   corresponden   a vigencias futuras  que se comprometieron   en el 2011 y 2012,  que representan  el 89,20%,  de tal manera  que  la ejecución  efectiva  de recursos  asignados  para  la vigencia  2013 fue de un 10.8%, teniendo  en cuenta lo anterior  se establece  que de la verificación de  los contratos  ejecutados   con  recursos  de vigencias  futuras  se detectaron   las siguientes  inconsistencias:_x000a__x000a_• Certificación de vigencias futuras expedidas  por el responsable de Coordinación financiera regional es  expedida   posteriormente a  la celebración del contrato  y por el monto global de recursos de vigencias  futuras  aprobado para los programas._x000a_• Se hacen  adiciones  en los contratos  amparados  con vigencias  futuras lo  cual contraviene lo establecida  en la resolución   1615 de 2006,  en cuanto  a que  los administradores  velaran  porque  antes  de  iniciar  los  procesos  de  contratación en la etapa  previa el monte  de los recursos  de vigencias  futuras  que se van a comprometer  como  es el caso    del  contrato  216/2013  de vigilancia,  en el cual los   estudios    previos   del   proceso   de   contratación    a   través   de   licitación declarada  desierta  no contemplaron   desde  su inicio del proceso  contractual,   el compromiso de  recursos,  de  vigencias   futuras,   sin  embargo   el  17%  de  los recursos  involucra  adiciones   con vigencias  futuras,  y en el ario 2014  continuo con  recursos de esta  vigencia   con  fecha  de  finalización  el  24  de  febrero  de 2014._x000a_• En los contratos  380 y 382 del 2013,  se observa  que los recursos involucrados no discriminan  el monto  correspondiente   a vigencias  futuras  a comprometer,   y por tanto  los CDP  solo  indican  el valor  de  los recursos  del 2013  y el resto  se ejecuta  con vigencia  futura del año 2014._x000a_• Las certificaciones   de vigencias  futuras  se expiden  de  manera  general  por  la totalidad  de recursos  disponibles  aprobados  por el nivel central,  sin discriminar el monto   comprometido     en   el   contrato    e   igualmente se   profieren    las certificaciones financieras   de vigencias   futuras  que  amparan   los contratos   de manera  global,  y no de acuerdo  a los recursos  de vigencias  futuras  requeridos para el compromiso  de cada contrato.                                           _x000a_Por otra parte,  no reposan  en el expediente   contractual   los CDP  y CRP  de  la vigencia  futura  en el año 2014,  al inicio de la vigencia como  se observa  en los contratos  374, 368, 375,  376,  377,  383,  384  entre  otros,  como  lo establece  el artículo  71 de; la resolución  1615 del 2006._x000a_• En los contratos  419 y 21 9 del 2013 se presenta  diferencias  entre el reporte  de valores  de la vigencia  futura  de contratos  celebrados  durante  el año 2013  y lo que se observa  en los soportes contractuales  .._x000a_• Los  contratos   que  se  relacionan   en  el  siguiente   cuadro   no  cumplen   con  lo establecido   en  el Articulo': 10  Literal  b)  Ley  819  de  2003,  que  establece  que como mínimo,  de las vigencias  futuras  que se soliciten  se deberá  contar  con la apropiación  del 15% de la vigencia  fiscal en las que estas sean autorizadas. TABLA  No. 48 VIGENCIAS FUTURAS_x000a__x000a__x000a_"/>
    <m/>
    <s v="Solicitar las vigencias futuras cumpliendo con lo establecido en el artículo 10 literal b. Incluir acción de mejora que incluya lo relacionado con la constitución de la vigencias futuras"/>
    <s v="Realizar revisión trimestral aleatoria a 10 carpetas contractuales"/>
    <s v="Acta de revisión_x000a__x000a_"/>
    <n v="1"/>
    <m/>
    <m/>
    <n v="0"/>
    <m/>
    <n v="0"/>
    <n v="0"/>
    <n v="0"/>
    <n v="0"/>
    <s v="JURIDICA"/>
    <m/>
  </r>
  <r>
    <x v="490"/>
    <s v="NARIÑO"/>
    <x v="25"/>
    <s v="Hallazgo No. 32. Estándares de calidad Modalidades de Educación Inicial Estrategia “De Cero a Siempre”- ICBF. Nariño (A) -_x000a_a. Familia, comunidad y redes sociales- parte 1_x000a_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 _x000a_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visita de aplicación de estándares a dos (2) CDI por Centro Zonal, mensualmente, con el fin de verificar el cumplimiento del componente familia, comunidad y redes sociales, de acuerdo con el plan de seguimiento formulado_x000a_"/>
    <s v="Acta de Visita"/>
    <n v="176"/>
    <d v="2015-11-01T00:00:00"/>
    <d v="2016-09-30T00:00:00"/>
    <n v="47.7"/>
    <m/>
    <n v="0"/>
    <n v="0"/>
    <n v="0"/>
    <n v="47.7"/>
    <m/>
    <m/>
  </r>
  <r>
    <x v="490"/>
    <s v="NARIÑO"/>
    <x v="25"/>
    <s v="Hallazgo No. 32. Estándares de calidad Modalidades de Educación Inicial Estrategia “De Cero a Siempre”- ICBF. Nariño (A) - parte 1_x000a_a. Familia, comunidad y redes sociales_x000a_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 _x000a_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Presentar en comité ampliado informe por centro zonal de las situaciones encontradas durante la visita de aplicación de estándares (2 CDI por Centro Zonal) para la toma de decisiones._x000a__x000a_"/>
    <s v="Acta de Comité Ampliado"/>
    <n v="10"/>
    <d v="2015-12-01T00:00:00"/>
    <d v="2016-09-30T00:00:00"/>
    <n v="43.4"/>
    <m/>
    <n v="0"/>
    <n v="0"/>
    <n v="0"/>
    <n v="43.4"/>
    <m/>
    <m/>
  </r>
  <r>
    <x v="490"/>
    <s v="NARIÑO"/>
    <x v="25"/>
    <s v="Hallazgo No. 32. Estándares de calidad Modalidades de Educación Inicial Estrategia “De Cero a Siempre”- ICBF. Nariño (A) -_x000a_a. Familia, comunidad y redes sociales -Parte uno_x000a_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 _x000a_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0"/>
    <s v="NARIÑO"/>
    <x v="25"/>
    <s v="Hallazgo No. 32. Estándares de calidad Modalidades de Educación Inicial Estrategia “De Cero a Siempre”- ICBF. Nariño (A)._x000a_c. Proyecto pedagógico-parte 2_x000a_Los CDI HI Santa Matilde, el Carmen, Corazón de María, Carrusel de los Niños (Ipiales) cuentan con un proyecto pedagógico coherente con los lineamientos y orientaciones pedagógicas de educación inicial, sin embargo, no se encuentra articulado con las entidades competentes comprometidas con la estrategia, es construido por el personal docente, administrativo y padres de familia. El CDI Británico y Agualongo, se encuentra en proceso de construcción"/>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visita de aplicación de estándares a dos (2) CDI por Centro Zonal con el fin de verificar el cumplimiento del proyecto pedagógico"/>
    <s v="Acta de Visita"/>
    <n v="176"/>
    <d v="2015-11-01T00:00:00"/>
    <d v="2016-09-30T00:00:00"/>
    <n v="47.7"/>
    <m/>
    <n v="0"/>
    <n v="0"/>
    <n v="0"/>
    <n v="47.7"/>
    <m/>
    <m/>
  </r>
  <r>
    <x v="490"/>
    <s v="NARIÑO"/>
    <x v="25"/>
    <s v="Hallazgo No. 32. Estándares de calidad Modalidades de Educación Inicial Estrategia “De Cero a Siempre”- ICBF. Nariño (A)._x000a_c. Proyecto pedagógico- parte 2_x000a_Los CDI HI Santa Matilde, el Carmen, Corazón de María, Carrusel de los Niños (Ipiales) cuentan con un proyecto pedagógico coherente con los lineamientos y orientaciones pedagógicas de educación inicial, sin embargo, no se encuentra articulado con las entidades competentes comprometidas con la estrategia, es construido por el personal docente, administrativo y padres de familia. El CDI Británico y Agualongo, se encuentra en proceso de construcción"/>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Presentar en comité ampliado informe por centro zonal de las situaciones encontradas durante la visita de aplicación de estándares (2 CDI por Centro Zonal) para la toma de decisiones"/>
    <s v="Acta de Comité Ampliado"/>
    <n v="10"/>
    <d v="2015-12-01T00:00:00"/>
    <d v="2016-09-30T00:00:00"/>
    <n v="43.4"/>
    <m/>
    <n v="0"/>
    <n v="0"/>
    <n v="0"/>
    <n v="43.4"/>
    <m/>
    <m/>
  </r>
  <r>
    <x v="490"/>
    <s v="NARIÑO"/>
    <x v="25"/>
    <s v="Hallazgo No. 32. Estándares de calidad Modalidades de Educación Inicial Estrategia “De Cero a Siempre”- ICBF. Nariño (A)._x000a_c. Proyecto pedagógico- parte 2_x000a_Los CDI HI Santa Matilde, el Carmen, Corazón de María, Carrusel de los Niños (Ipiales) cuentan con un proyecto pedagógico coherente con los lineamientos y orientaciones pedagógicas de educación inicial, sin embargo, no se encuentra articulado con las entidades competentes comprometidas con la estrategia, es construido por el personal docente, administrativo y padres de familia. El CDI Británico y Agualongo, se encuentra en proceso de construcción"/>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0"/>
    <s v="NARIÑO"/>
    <x v="25"/>
    <s v="Hallazgo No. 32. Estándares de calidad Modalidades de Educación Inicial Estrategia “De Cero a Siempre”- ICBF. Nariño (A). _x000a_d. Ambientes pedagógicos y protectores parte 3_x000a_Los CDI El Carmen, Nueva Generación y Nuevo Amanecer no poseen planos de evacuación, y el primero tampoco cuenta con Actas de conformación de la brigada y el CDI Gotitas de Amor no tiene señalización informativa que identifique las áreas del CDI y en el CDI Nueva Generación la carga del extintor se encuentra sin vigencia.  _x000a_Estándar 33. El CDI Gotitas de Amor presenta los carnés de las pólizas de 113 niños, existen  4 para corrección en el nombre del niño.  _x000a_El Jardín Social Gotitas de la Felicidad, CDI Nueva Generación, Gotitas de Amor, no han  diseñado ni documenta e implementa procesos y procedimientos para los casos fortuitos de extravío o muerte de un niño o niña.  _x000a_Aunque el CDI Gotitas de Amor cuenta con un instrumento para registrar novedades, no lo usa oportunamente o no se encontró registros según los casos presentados.   _x000a_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visita de aplicación de estándares a dos (2) CDI por Centro Zonal con el fin de verificar el cumplimiento del componente Ambientes pedagógicos y protectores"/>
    <s v="Acta de Visita"/>
    <n v="176"/>
    <d v="2015-11-01T00:00:00"/>
    <d v="2016-09-30T00:00:00"/>
    <n v="47.7"/>
    <m/>
    <n v="0"/>
    <n v="0"/>
    <n v="0"/>
    <n v="47.7"/>
    <m/>
    <m/>
  </r>
  <r>
    <x v="490"/>
    <s v="NARIÑO"/>
    <x v="25"/>
    <s v="Hallazgo No. 32. Estándares de calidad Modalidades de Educación Inicial Estrategia “De Cero a Siempre”- ICBF. Nariño (A). _x000a_d. Ambientes pedagógicos y protectores parte 3_x000a_Los CDI El Carmen, Nueva Generación y Nuevo Amanecer no poseen planos de evacuación, y el primero tampoco cuenta con Actas de conformación de la brigada y el CDI Gotitas de Amor no tiene señalización informativa que identifique las áreas del CDI y en el CDI Nueva Generación la carga del extintor se encuentra sin vigencia.  _x000a_Estándar 33. El CDI Gotitas de Amor presenta los carnés de las pólizas de 113 niños, existen  4 para corrección en el nombre del niño.  _x000a_El Jardín Social Gotitas de la Felicidad, CDI Nueva Generación, Gotitas de Amor, no han  diseñado ni documenta e implementa procesos y procedimientos para los casos fortuitos de extravío o muerte de un niño o niña.  _x000a_Aunque el CDI Gotitas de Amor cuenta con un instrumento para registrar novedades, no lo usa oportunamente o no se encontró registros según los casos presentados.   _x000a_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Presentar en comité ampliado informe por centro zonal de las situaciones encontradas durante la visita de aplicación de estándares (2 CDI por Centro Zonal) para la toma de decisiones"/>
    <s v="Acta de Comité Ampliado"/>
    <n v="10"/>
    <d v="2015-12-01T00:00:00"/>
    <d v="2016-09-30T00:00:00"/>
    <n v="43.4"/>
    <m/>
    <n v="0"/>
    <n v="0"/>
    <n v="0"/>
    <n v="43.4"/>
    <m/>
    <m/>
  </r>
  <r>
    <x v="490"/>
    <s v="NARIÑO"/>
    <x v="25"/>
    <s v="Hallazgo No. 32. Estándares de calidad Modalidades de Educación Inicial Estrategia “De Cero a Siempre”- ICBF. Nariño (A). _x000a_d. Ambientes pedagógicos y protectores parte 3_x000a_Los CDI El Carmen, Nueva Generación y Nuevo Amanecer no poseen planos de evacuación, y el primero tampoco cuenta con Actas de conformación de la brigada y el CDI Gotitas de Amor no tiene señalización informativa que identifique las áreas del CDI y en el CDI Nueva Generación la carga del extintor se encuentra sin vigencia.  _x000a_Estándar 33. El CDI Gotitas de Amor presenta los carnés de las pólizas de 113 niños, existen  4 para corrección en el nombre del niño.  _x000a_El Jardín Social Gotitas de la Felicidad, CDI Nueva Generación, Gotitas de Amor, no han  diseñado ni documenta e implementa procesos y procedimientos para los casos fortuitos de extravío o muerte de un niño o niña.  _x000a_Aunque el CDI Gotitas de Amor cuenta con un instrumento para registrar novedades, no lo usa oportunamente o no se encontró registros según los casos presentados._x000a_En el CDI Emaus se encontraron elementos de aseo e insecticidas al alcance de los menores.   _x000a_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0"/>
    <s v="NARIÑO"/>
    <x v="25"/>
    <s v="Hallazgo No. 32. Estándares de calidad Modalidades de Educación Inicial Estrategia “De Cero a Siempre”- ICBF. Nariño (A). d. Ambientes pedagógicos y protectores. Parte 4_x000a_Respecto a las condiciones de seguridad, en el CDI El Carmen las puertas y pasamanos presentan deterioro por oxido, el piso está en regular estado, si bien los tomas se encuentran altos, se observa cables por fuera, la puerta que conduce a la terraza es de rejas, las cuales son muy separadas pueden provocar accidentes a los niños, la infraestructura del CDI es de 4 pisos. En el CDI Británico - Agualongo se observa gradas sin pasamanos completos._x000a_El área administrativa del CDI Agualongo operado por el Colegio Musical Británico y el área de enfermería de los CDI Agualongo, Nueva Generación, Piloto no cumple con las condiciones de infraestructura adecuadas a las especificaciones técnicas. El CDI Gotitas de Amor no garantiza condiciones de seguridad que evite riesgos de accidentes de conformidad con los aspectos señalados en cuanto a Condiciones de seguridad del inmueble debido a que la infraestructura presenta humedad en los muros y muro de contención sin protección._x000a_El CDI El Carmen y Guacamullos de Guachucal cuentan con una infraestructura física en una vía de alto tráfico lo que puede ocasionar riesgo de accidentes de los niños.  _x000a_El CDI Nueva Generación, se encuentra construido junto a la plaza de mercado, es decir que está localizado dentro de entornos contaminantes.  Se detectaron goteras, grietas, problemas de acústica. Aunque se ha solicitado a la Alcaldía que se subsanen las fallas, aún no se ha dado solución.  _x000a_Las EAS en arrendamiento visitadas no han realizado acciones para la adecuación de espacios que posibiliten la accesibilidad y movilidad de los niños y niñas con discapacidad de acuerdo a la normatividad vigente, ni cuentan con el área requerida de acuerdo al cupo de atención. "/>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visita de aplicación de estándares a dos (2) CDI por Centro Zonal con el fin de verificar el cumplimiento del componente Ambientes pedagógicos y protectores"/>
    <s v="Acta de Visita"/>
    <n v="176"/>
    <d v="2015-11-01T00:00:00"/>
    <d v="2016-09-30T00:00:00"/>
    <n v="47.7"/>
    <m/>
    <n v="0"/>
    <n v="0"/>
    <n v="0"/>
    <n v="47.7"/>
    <m/>
    <m/>
  </r>
  <r>
    <x v="490"/>
    <s v="NARIÑO"/>
    <x v="25"/>
    <s v="Hallazgo No. 32. Estándares de calidad Modalidades de Educación Inicial Estrategia “De Cero a Siempre”- ICBF. Nariño (A). d. Ambientes pedagógicos y protectores. Parte 4_x000a_Respecto a las condiciones de seguridad, en el CDI El Carmen las puertas y pasamanos presentan deterioro por oxido, el piso está en regular estado, si bien los tomas se encuentran altos, se observa cables por fuera, la puerta que conduce a la terraza es de rejas, las cuales son muy separadas pueden provocar accidentes a los niños, la infraestructura del CDI es de 4 pisos. En el CDI Británico - Agualongo se observa gradas sin pasamanos completos._x000a_El área administrativa del CDI Agualongo operado por el Colegio Musical Británico y el área de enfermería de los CDI Agualongo, Nueva Generación, Piloto no cumple con las condiciones de infraestructura adecuadas a las especificaciones técnicas. El CDI Gotitas de Amor no garantiza condiciones de seguridad que evite riesgos de accidentes de conformidad con los aspectos señalados en cuanto a Condiciones de seguridad del inmueble debido a que la infraestructura presenta humedad en los muros y muro de contención sin protección._x000a_El CDI El Carmen y Guacamullos de Guachucal cuentan con una infraestructura física en una vía de alto tráfico lo que puede ocasionar riesgo de accidentes de los niños.  _x000a_El CDI Nueva Generación, se encuentra construido junto a la plaza de mercado, es decir que está localizado dentro de entornos contaminantes.  Se detectaron goteras, grietas, problemas de acústica. Aunque se ha solicitado a la Alcaldía que se subsanen las fallas, aún no se ha dado solución.  _x000a_Las EAS en arrendamiento visitadas no han realizado acciones para la adecuación de espacios que posibiliten la accesibilidad y movilidad de los niños y niñas con discapacidad de acuerdo a la normatividad vigente, ni cuentan con el área requerida de acuerdo al cupo de atención. "/>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Presentar en comité ampliado informe por centro zonal de las situaciones encontradas durante la visita de aplicación de estándares (2 CDI por Centro Zonal) para la toma de decisiones"/>
    <s v="Acta de Comité Ampliado"/>
    <n v="10"/>
    <d v="2015-12-01T00:00:00"/>
    <d v="2016-09-30T00:00:00"/>
    <n v="43.4"/>
    <m/>
    <n v="0"/>
    <n v="0"/>
    <n v="0"/>
    <n v="43.4"/>
    <m/>
    <m/>
  </r>
  <r>
    <x v="490"/>
    <s v="NARIÑO"/>
    <x v="25"/>
    <s v="Hallazgo No. 32. Estándares de calidad Modalidades de Educación Inicial Estrategia “De Cero a Siempre”- ICBF. Nariño (A). d. Ambientes pedagógicos y protectores. Parte 4_x000a_Respecto a las condiciones de seguridad, en el CDI El Carmen las puertas y pasamanos presentan deterioro por oxido, el piso está en regular estado, si bien los tomas se encuentran altos, se observa cables por fuera, la puerta que conduce a la terraza es de rejas, las cuales son muy separadas pueden provocar accidentes a los niños, la infraestructura del CDI es de 4 pisos. En el CDI Británico - Agualongo se observa gradas sin pasamanos completos._x000a_El área administrativa del CDI Agualongo operado por el Colegio Musical Británico y el área de enfermería de los CDI Agualongo, Nueva Generación, Piloto no cumple con las condiciones de infraestructura adecuadas a las especificaciones técnicas. El CDI Gotitas de Amor no garantiza condiciones de seguridad que evite riesgos de accidentes de conformidad con los aspectos señalados en cuanto a Condiciones de seguridad del inmueble debido a que la infraestructura presenta humedad en los muros y muro de contención sin protección._x000a_El CDI El Carmen y Guacamullos de Guachucal cuentan con una infraestructura física en una vía de alto tráfico lo que puede ocasionar riesgo de accidentes de los niños.  _x000a_El CDI Nueva Generación, se encuentra construido junto a la plaza de mercado, es decir que está localizado dentro de entornos contaminantes.  Se detectaron goteras, grietas, problemas de acústica. Aunque se ha solicitado a la Alcaldía que se subsanen las fallas, aún no se ha dado solución.  _x000a_Las EAS en arrendamiento visitadas no han realizado acciones para la adecuación de espacios que posibiliten la accesibilidad y movilidad de los niños y niñas con discapacidad de acuerdo a la normatividad vigente, ni cuentan con el área requerida de acuerdo al cupo de atención. "/>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0"/>
    <s v="NARIÑO"/>
    <x v="25"/>
    <s v="Hallazgo No. 32. Estándares de calidad Modalidades de Educación Inicial Estrategia “De Cero a Siempre”- ICBF. Nariño (A). _x000a_e. Gestión y administración. parte 5_x000a_Los CDIs visitados, excepto el Carmen y Emaus, no cuentan con un proceso de seguimiento al cumplimiento de estándares y planes de mejora.  _x000a_El Centro de Desarrollo Infantil Niña María y Gotitas de Amor no definen e implementan mecanismos para la evaluación de la satisfacción del servicio con niños, niñas, familias y talento humano y a partir de los resultados establece e implementa acciones de mejora.  _x000a_Estándar 70. El CDI Niña María, PROINCO, Corazón de María y Gotitas de Felicidad, Gotitas de Amor, no cuentan con un procedimiento diseñado e implementado para el tratamiento de PQR que le permita analizar, evaluar y tramitar las sugerencias, quejas y reclamos que genere la comunidad institucional.  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visita de aplicación de estándares a dos (2) CDI por Centro Zonal con el fin de verificar el cumplimiento del componente Gestión y administración"/>
    <s v="Acta de Visita"/>
    <n v="176"/>
    <d v="2015-11-01T00:00:00"/>
    <d v="2016-09-30T00:00:00"/>
    <n v="47.7"/>
    <m/>
    <n v="0"/>
    <n v="0"/>
    <n v="0"/>
    <n v="47.7"/>
    <m/>
    <m/>
  </r>
  <r>
    <x v="490"/>
    <s v="NARIÑO"/>
    <x v="25"/>
    <s v="Hallazgo No. 32. Estándares de calidad Modalidades de Educación Inicial Estrategia “De Cero a Siempre”- ICBF. Nariño (A). _x000a_e. Gestión y administración. parte 5_x000a_Los CDIs visitados, excepto el Carmen y Emaus, no cuentan con un proceso de seguimiento al cumplimiento de estándares y planes de mejora.  _x000a_El Centro de Desarrollo Infantil Niña María y Gotitas de Amor no definen e implementan mecanismos para la evaluación de la satisfacción del servicio con niños, niñas, familias y talento humano y a partir de los resultados establece e implementa acciones de mejora.  _x000a_Estándar 70. El CDI Niña María, PROINCO, Corazón de María y Gotitas de Felicidad, Gotitas de Amor, no cuentan con un procedimiento diseñado e implementado para el tratamiento de PQR que le permita analizar, evaluar y tramitar las sugerencias, quejas y reclamos que genere la comunidad institucional.  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Presentar en comité ampliado informe por centro zonal de las situaciones encontradas durante la visita de aplicación de estándares (2 CDI por Centro Zonal) para la toma de decisiones"/>
    <s v="Acta de Comité Ampliado"/>
    <n v="10"/>
    <d v="2015-12-01T00:00:00"/>
    <d v="2016-09-30T00:00:00"/>
    <n v="43.4"/>
    <m/>
    <n v="0"/>
    <n v="0"/>
    <n v="0"/>
    <n v="43.4"/>
    <m/>
    <m/>
  </r>
  <r>
    <x v="490"/>
    <s v="NARIÑO"/>
    <x v="25"/>
    <s v="Hallazgo No. 32. Estándares de calidad Modalidades de Educación Inicial Estrategia “De Cero a Siempre”- ICBF. Nariño (A). _x000a_e. Gestión y administración. parte 5_x000a_Los CDIs visitados, excepto el Carmen y Emaus, no cuentan con un proceso de seguimiento al cumplimiento de estándares y planes de mejora.  _x000a_El Centro de Desarrollo Infantil Niña María y Gotitas de Amor no definen e implementan mecanismos para la evaluación de la satisfacción del servicio con niños, niñas, familias y talento humano y a partir de los resultados establece e implementa acciones de mejora.  _x000a_Estándar 70. El CDI Niña María, PROINCO, Corazón de María y Gotitas de Felicidad, Gotitas de Amor, no cuentan con un procedimiento diseñado e implementado para el tratamiento de PQR que le permita analizar, evaluar y tramitar las sugerencias, quejas y reclamos que genere la comunidad institucional.  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0"/>
    <s v="NARIÑO"/>
    <x v="25"/>
    <s v="Hallazgo No. 32. Estándares de calidad Modalidades de Educación Inicial Estrategia “De Cero a Siempre”- ICBF. Nariño (A). _x000a_e. Gestión y administración parte 6_x000a_En cuanto a niños pertenecientes al grupo étnico se encontró que el CDI Guacamullos y Semillitas de Guachucal atienden a 72 niños, CDI Manantial, a 12 niños, EMAUS, a 4, Nueva generación, 18 niños._x000a_En dichos CDI, a excepción de Guacamullos, se aplican parcialmente las recomendaciones sobre enfoque étnico diferencial en comunidades indígenas, si bien practican algunas actividades de usos y costumbres étnicas, no existe un diagnóstico de la situación de los niños y niñas menores de 5 años, ni se fortalece su cultura, en cuanto a la parte nutricional no existe concertación con las autoridades indígenas, para la elaboración de derivaciones de menú balanceadas nutricionalmente de acuerdo con los estándares de nutrición, a partir de los productos propios de la región, el menú se brinda de acuerdo a las minutas establecidas por el ICBF."/>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visita de aplicación de estándares a una (1) CDI por Centro Zonal (aplica solo Pasto Uno, Ipiales y Túquerres) con el fin de verificar el cumplimiento del componente Gestión y administración - enfoque étnico diferencial"/>
    <s v="Acta de Visita"/>
    <n v="33"/>
    <d v="2015-11-01T00:00:00"/>
    <d v="2016-09-30T00:00:00"/>
    <n v="47.7"/>
    <m/>
    <n v="0"/>
    <n v="0"/>
    <n v="0"/>
    <n v="47.7"/>
    <m/>
    <m/>
  </r>
  <r>
    <x v="490"/>
    <s v="NARIÑO"/>
    <x v="25"/>
    <s v="Hallazgo No. 32. Estándares de calidad Modalidades de Educación Inicial Estrategia “De Cero a Siempre”- ICBF. Nariño (A). _x000a_e. Gestión y administración parte 6_x000a_En cuanto a niños pertenecientes al grupo étnico se encontró que el CDI Guacamullos y Semillitas de Guachucal atienden a 72 niños, CDI Manantial, a 12 niños, EMAUS, a 4, Nueva generación, 18 niños._x000a_En dichos CDI, a excepción de Guacamullos, se aplican parcialmente las recomendaciones sobre enfoque étnico diferencial en comunidades indígenas, si bien practican algunas actividades de usos y costumbres étnicas, no existe un diagnóstico de la situación de los niños y niñas menores de 5 años, ni se fortalece su cultura, en cuanto a la parte nutricional no existe concertación con las autoridades indígenas, para la elaboración de derivaciones de menú balanceadas nutricionalmente de acuerdo con los estándares de nutrición, a partir de los productos propios de la región, el menú se brinda de acuerdo a las minutas establecidas por el ICBF."/>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Presentar en comité ampliado informe por centro zonal de las situaciones encontradas durante la visita de aplicación de estándares (1 CDI por Centro Zonal) para la toma de decisiones"/>
    <s v="Acta de Comité Ampliado"/>
    <n v="10"/>
    <d v="2015-12-01T00:00:00"/>
    <d v="2016-09-30T00:00:00"/>
    <n v="43.4"/>
    <m/>
    <n v="0"/>
    <n v="0"/>
    <n v="0"/>
    <n v="43.4"/>
    <m/>
    <m/>
  </r>
  <r>
    <x v="490"/>
    <s v="NARIÑO"/>
    <x v="25"/>
    <s v="Hallazgo No. 32. Estándares de calidad Modalidades de Educación Inicial Estrategia “De Cero a Siempre”- ICBF. Nariño (A). _x000a_e. Gestión y administración parte 6_x000a_En cuanto a niños pertenecientes al grupo étnico se encontró que el CDI Guacamullos y Semillitas de Guachucal atienden a 72 niños, CDI Manantial, a 12 niños, EMAUS, a 4, Nueva generación, 18 niños._x000a_En dichos CDI, a excepción de Guacamullos, se aplican parcialmente las recomendaciones sobre enfoque étnico diferencial en comunidades indígenas, si bien practican algunas actividades de usos y costumbres étnicas, no existe un diagnóstico de la situación de los niños y niñas menores de 5 años, ni se fortalece su cultura, en cuanto a la parte nutricional no existe concertación con las autoridades indígenas, para la elaboración de derivaciones de menú balanceadas nutricionalmente de acuerdo con los estándares de nutrición, a partir de los productos propios de la región, el menú se brinda de acuerdo a las minutas establecidas por el ICBF."/>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0"/>
    <s v="NARIÑO"/>
    <x v="25"/>
    <s v="Hallazgo No. 33. Guía de supervisión estándares de calidad – ICBF. Nariño (A-D)_x000a_Las visitas de supervisión deberán ser realizadas por el equipo del centro zonal, contando con la participación de profesionales psicosociales, nutricionistas, financieros y administrativo según la disponibilidad de los mismos, con el fin de dar la orientación a los prestadores de servicio en las diferentes áreas o componentes de la modalidad, para ello los equipos y supervisores contarán con el siguiente insumo: Guía de Visita de Supervisión relaciona los diferentes estándares de la modalidad, orientando las fuentes de verificación a ser revisadas o entregadas por las entidades administradoras del servicio - EAS.  Anexo 7. Instrumento de supervisión para Centros de Desarrollo Infantil.  _x000a_Se verificó, en el ICBF, los informes de supervisión que realizan los profesionales a los centros de atención integral y hogares infantiles,  observando que este control se ejerce al cumplimiento de las cláusulas contractuales de los contratos de aportes diligenciando el formato correspondiente, sin tener en cuenta el seguimiento a la gestión desarrollada por los prestadores del servicio en cuanto al cumplimiento de los estándares de calidad dando aplicación al anexo 7 establecido en el Manual operativo ICBF, el que evalúa 6 componentes (Familia comunidad y redes sociales, salud y nutrición, proceso pedagógico, talento humano, ambientes educativos y administración y Gestión) de los cuales se derivan acciones que buscan garantizar el desarrollo integral de los niños y niñas menores de 5 años a nivel nacional.  _x000a_Así mismo, no se encontró planes de mejoramiento, por parte de las entidades administradoras del servicio con el fin de que se logre el cumplimiento de los estándares de calidad. "/>
    <s v="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
    <s v="Remitir instrucciones referentes a la presentación de informes de supervisión"/>
    <s v="Remitir memorando por centro zonal dirigido a los supervisores de contrato de Primera Infancia con instrucciones sobre la presentación de informes de supervisión, enfatizando que para su presentación se debe tener en cuenta el resultado de visitas de aplicación de estándares"/>
    <s v="Memorando"/>
    <n v="8"/>
    <d v="2015-11-01T00:00:00"/>
    <d v="2015-11-30T00:00:00"/>
    <n v="4.0999999999999996"/>
    <m/>
    <n v="0"/>
    <n v="0"/>
    <n v="0"/>
    <n v="4.0999999999999996"/>
    <m/>
    <m/>
  </r>
  <r>
    <x v="490"/>
    <s v="NARIÑO"/>
    <x v="25"/>
    <s v="Hallazgo No. 33. Guía de supervisión estándares de calidad – ICBF. Nariño (A-D)_x000a_Las visitas de supervisión deberán ser realizadas por el equipo del centro zonal, contando con la participación de profesionales psicosociales, nutricionistas, financieros y administrativo según la disponibilidad de los mismos, con el fin de dar la orientación a los prestadores de servicio en las diferentes áreas o componentes de la modalidad, para ello los equipos y supervisores contarán con el siguiente insumo: Guía de Visita de Supervisión relaciona los diferentes estándares de la modalidad, orientando las fuentes de verificación a ser revisadas o entregadas por las entidades administradoras del servicio - EAS.  Anexo 7. Instrumento de supervisión para Centros de Desarrollo Infantil.  _x000a_Se verificó, en el ICBF, los informes de supervisión que realizan los profesionales a los centros de atención integral y hogares infantiles,  observando que este control se ejerce al cumplimiento de las cláusulas contractuales de los contratos de aportes diligenciando el formato correspondiente, sin tener en cuenta el seguimiento a la gestión desarrollada por los prestadores del servicio en cuanto al cumplimiento de los estándares de calidad dando aplicación al anexo 7 establecido en el Manual operativo ICBF, el que evalúa 6 componentes (Familia comunidad y redes sociales, salud y nutrición, proceso pedagógico, talento humano, ambientes educativos y administración y Gestión) de los cuales se derivan acciones que buscan garantizar el desarrollo integral de los niños y niñas menores de 5 años a nivel nacional.  _x000a_Así mismo, no se encontró planes de mejoramiento, por parte de las entidades administradoras del servicio con el fin de que se logre el cumplimiento de los estándares de calidad. "/>
    <s v="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
    <s v="Remitir instrucciones referentes a la presentación de informes de supervisión"/>
    <s v="Realizar revisión aleatoria trimestral a 10 expedientes contractuales de Primera Infancia con el fin de verificar que los informes de supervisión cumplan con los requisitos establecidos en el memorando_x000a__x000a_"/>
    <s v="Acta de revisión"/>
    <n v="4"/>
    <d v="2015-11-01T00:00:00"/>
    <d v="2016-09-30T00:00:00"/>
    <n v="47.7"/>
    <m/>
    <n v="0"/>
    <n v="0"/>
    <n v="0"/>
    <n v="47.7"/>
    <m/>
    <m/>
  </r>
  <r>
    <x v="490"/>
    <s v="NARIÑO"/>
    <x v="25"/>
    <s v="Hallazgo No. 33. Guía de supervisión estándares de calidad – ICBF. Nariño (A-D)_x000a_Las visitas de supervisión deberán ser realizadas por el equipo del centro zonal, contando con la participación de profesionales psicosociales, nutricionistas, financieros y administrativo según la disponibilidad de los mismos, con el fin de dar la orientación a los prestadores de servicio en las diferentes áreas o componentes de la modalidad, para ello los equipos y supervisores contarán con el siguiente insumo: Guía de Visita de Supervisión relaciona los diferentes estándares de la modalidad, orientando las fuentes de verificación a ser revisadas o entregadas por las entidades administradoras del servicio - EAS.  Anexo 7. Instrumento de supervisión para Centros de Desarrollo Infantil.  _x000a_Se verificó, en el ICBF, los informes de supervisión que realizan los profesionales a los centros de atención integral y hogares infantiles,  observando que este control se ejerce al cumplimiento de las cláusulas contractuales de los contratos de aportes diligenciando el formato correspondiente, sin tener en cuenta el seguimiento a la gestión desarrollada por los prestadores del servicio en cuanto al cumplimiento de los estándares de calidad dando aplicación al anexo 7 establecido en el Manual operativo ICBF, el que evalúa 6 componentes (Familia comunidad y redes sociales, salud y nutrición, proceso pedagógico, talento humano, ambientes educativos y administración y Gestión) de los cuales se derivan acciones que buscan garantizar el desarrollo integral de los niños y niñas menores de 5 años a nivel nacional.  _x000a_Así mismo, no se encontró planes de mejoramiento, por parte de las entidades administradoras del servicio con el fin de que se logre el cumplimiento de los estándares de calidad. "/>
    <s v="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
    <s v="Remitir instrucciones referentes a la presentación de informes de supervisión"/>
    <s v="Presentar en comité ampliado un informe de seguimiento trimestral (diciembre - marzo - junio - septiembre) por centro zonal referente a la formulación y cumplimiento de planes de mejora formulados en las visitas de aplicación de estandares de calidad"/>
    <s v="Acta de Comité Ampliado"/>
    <n v="4"/>
    <d v="2015-11-01T00:00:00"/>
    <d v="2016-09-30T00:00:00"/>
    <n v="47.7"/>
    <m/>
    <n v="0"/>
    <n v="0"/>
    <n v="0"/>
    <n v="47.7"/>
    <m/>
    <m/>
  </r>
  <r>
    <x v="490"/>
    <s v="NARIÑO"/>
    <x v="25"/>
    <s v="Hallazgo 148. Con presunta incidencia administrativa. Minuta Patrón – ICBF. Nariño (A)_x000a__x000a_En cada una de las EAS visitadas se verificaron los siguientes criterios que debe contener la minuta patrón:_x000a_Se encontró que en el Jardín Social Gotitas de Felicidad y Nueva Generación no se está cumpliendo con el suministro de alimentos requeridos para cubrir el aporte nutricional de los niños atendidos, debido a que no se suministraron todos los alimentos por parte del operador y otros productos que no se entregaron en las cantidades exigidas para cumplir el menú o no se cumplió con el menú del día._x000a_"/>
    <s v="la falta de supervisión y vigilancia por parte de los responsables de la operatividad de la Estrategia “De Cero a Siempre” no garantizan una alimentación balanceada a los niños y las niñas que hace parte del desarrollo integral del citado jardín."/>
    <s v="Realizar visitas de supervisión con el fin de verificar el cumplimiento de estándares_x000a__x000a_"/>
    <s v="Realizar visita de aplicación de estándares a un (1) CDI, un (1) HCB por Centro Zonal, mensualmente, con el fin de verificar el cumplimiento de minuta aprobada por el ICBF, de acuerdo con el plan de seguimiento formulado_x000a__x000a_"/>
    <s v="Acta de Visita"/>
    <n v="176"/>
    <d v="2015-11-01T00:00:00"/>
    <d v="2016-09-30T00:00:00"/>
    <n v="47.7"/>
    <m/>
    <n v="0"/>
    <n v="0"/>
    <n v="0"/>
    <n v="47.7"/>
    <m/>
    <m/>
  </r>
  <r>
    <x v="490"/>
    <s v="NARIÑO"/>
    <x v="25"/>
    <s v="Hallazgo 148. Con presunta incidencia administrativa. Minuta Patrón – ICBF. Nariño (A)_x000a__x000a_En cada una de las EAS visitadas se verificaron los siguientes criterios que debe contener la minuta patrón:_x000a_Se encontró que en el Jardín Social Gotitas de Felicidad y Nueva Generación no se está cumpliendo con el suministro de alimentos requeridos para cubrir el aporte nutricional de los niños atendidos, debido a que no se suministraron todos los alimentos por parte del operador y otros productos que no se entregaron en las cantidades exigidas para cumplir el menú o no se cumplió con el menú del día._x000a_"/>
    <s v="la falta de supervisión y vigilancia por parte de los responsables de la operatividad de la Estrategia “De Cero a Siempre” no garantizan una alimentación balanceada a los niños y las niñas que hace parte del desarrollo integral del citado jardín."/>
    <s v="Realizar visitas de supervisión con el fin de verificar el cumplimiento de estándares_x000a__x000a_"/>
    <s v="Presentar en comité ampliado informe por centro zonal de las situaciones encontradas durante la visita de aplicación de estándares (1 CDI, 1 HCB por Centro Zonal) para la toma de decisiones"/>
    <s v="Acta de Comité Ampliado"/>
    <n v="10"/>
    <d v="2015-12-01T00:00:00"/>
    <d v="2016-09-30T00:00:00"/>
    <n v="43.4"/>
    <m/>
    <n v="0"/>
    <n v="0"/>
    <n v="0"/>
    <n v="43.4"/>
    <m/>
    <m/>
  </r>
  <r>
    <x v="490"/>
    <s v="NARIÑO"/>
    <x v="25"/>
    <s v="Hallazgo 148. Con presunta incidencia administrativa. Minuta Patrón – ICBF. Nariño (A)_x000a__x000a_En cada una de las EAS visitadas se verificaron los siguientes criterios que debe contener la minuta patrón:_x000a_Se encontró que en el Jardín Social Gotitas de Felicidad y Nueva Generación no se está cumpliendo con el suministro de alimentos requeridos para cubrir el aporte nutricional de los niños atendidos, debido a que no se suministraron todos los alimentos por parte del operador y otros productos que no se entregaron en las cantidades exigidas para cumplir el menú o no se cumplió con el menú del día._x000a_"/>
    <s v="la falta de supervisión y vigilancia por parte de los responsables de la operatividad de la Estrategia “De Cero a Siempre” no garantizan una alimentación balanceada a los niños y las niñas que hace parte del desarrollo integral del citado jardín."/>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0"/>
    <s v="NARIÑO"/>
    <x v="25"/>
    <s v="Hallazgo No. 150. Con presunta incidencia administrativa. Equipos de Antropometría – ICBF. Nariño (A)._x000a__x000a_En las visitas realizadas a las EAS se encuentra que no se cuenta con los equipos antropométricos exigidos en la Resolución 2121 de 2010._x000a_El ICBF en su respuesta manifiesta que con recursos provenientes de la Dirección de primera infancia, durante el año 2013, adelantó el proceso de contratación de equipos necesarios para la aplicación de la Guía de Metrología, en las modalidades de atención a la primera infancia, los que serán distribuidos a partir de junio de 2014 “aproximadamente”._x000a_Con la implementación de la Resolución 1441 de 2013 se espera iniciar con el seguimiento de estos equipos”. Teniendo en cuenta que la Resolución 1441 tiene fecha de promulgación del 6 de mayo de 2013, se infiere que pasado un año de la expedición de la resolución, aun no se ha iniciado con el proceso de verificación de los equipos para medir la talla en los niños._x000a_"/>
    <s v="Lo descrito evidencia falencias en los mecanismos de seguimiento y control a las EAS por parte del ICBF y a las IPS por parte del IDSN lo que genera riesgos de que los indicadores nutricionales presenten inconsistencias en sus reportes por registros no normalizados."/>
    <s v="Realizar visitas de supervisión con el fin de verificar el cumplimiento de estándares_x000a__x000a_"/>
    <s v="Remitir memorando por centro zonal dirigido a los supervisores de contrato de Primera Infancia solicitando se requiera a las EAS la presentación de los inventarios de los equipos antropométricos exigidos en la Resolución 2121 de 2010_x000a__x000a_"/>
    <s v="Memorando"/>
    <n v="8"/>
    <d v="2015-11-01T00:00:00"/>
    <d v="2015-11-30T00:00:00"/>
    <n v="4.0999999999999996"/>
    <m/>
    <n v="0"/>
    <n v="0"/>
    <n v="0"/>
    <n v="4.0999999999999996"/>
    <m/>
    <m/>
  </r>
  <r>
    <x v="490"/>
    <s v="NARIÑO"/>
    <x v="25"/>
    <s v="Hallazgo No. 150. Con presunta incidencia administrativa. Equipos de Antropometría – ICBF. Nariño (A)._x000a__x000a_En las visitas realizadas a las EAS se encuentra que no se cuenta con los equipos antropométricos exigidos en la Resolución 2121 de 2010._x000a_El ICBF en su respuesta manifiesta que con recursos provenientes de la Dirección de primera infancia, durante el año 2013, adelantó el proceso de contratación de equipos necesarios para la aplicación de la Guía de Metrología, en las modalidades de atención a la primera infancia, los que serán distribuidos a partir de junio de 2014 “aproximadamente”._x000a_Con la implementación de la Resolución 1441 de 2013 se espera iniciar con el seguimiento de estos equipos”. Teniendo en cuenta que la Resolución 1441 tiene fecha de promulgación del 6 de mayo de 2013, se infiere que pasado un año de la expedición de la resolución, aun no se ha iniciado con el proceso de verificación de los equipos para medir la talla en los niños._x000a_"/>
    <s v="Lo descrito evidencia falencias en los mecanismos de seguimiento y control a las EAS por parte del ICBF y a las IPS por parte del IDSN lo que genera riesgos de que los indicadores nutricionales presenten inconsistencias en sus reportes por registros no normalizados."/>
    <s v="Realizar visitas de supervisión con el fin de verificar el cumplimiento de estándares_x000a__x000a_"/>
    <s v="Realizar seguimiento en comité ampliado por centro zonal referente a la entrega de inventarios de equipos antropométricos"/>
    <s v="Acta de Comité Ampliado"/>
    <n v="10"/>
    <d v="2015-12-01T00:00:00"/>
    <d v="2016-09-30T00:00:00"/>
    <n v="43.4"/>
    <m/>
    <n v="0"/>
    <n v="0"/>
    <n v="0"/>
    <n v="43.4"/>
    <m/>
    <m/>
  </r>
  <r>
    <x v="490"/>
    <s v="NARIÑO"/>
    <x v="25"/>
    <s v="Hallazgo No. 150. Con presunta incidencia administrativa. Equipos de Antropometría – ICBF. Nariño (A)._x000a__x000a_En las visitas realizadas a las EAS se encuentra que no se cuenta con los equipos antropométricos exigidos en la Resolución 2121 de 2010._x000a_El ICBF en su respuesta manifiesta que con recursos provenientes de la Dirección de primera infancia, durante el año 2013, adelantó el proceso de contratación de equipos necesarios para la aplicación de la Guía de Metrología, en las modalidades de atención a la primera infancia, los que serán distribuidos a partir de junio de 2014 “aproximadamente”._x000a_Con la implementación de la Resolución 1441 de 2013 se espera iniciar con el seguimiento de estos equipos”. Teniendo en cuenta que la Resolución 1441 tiene fecha de promulgación del 6 de mayo de 2013, se infiere que pasado un año de la expedición de la resolución, aun no se ha iniciado con el proceso de verificación de los equipos para medir la talla en los niños._x000a_"/>
    <s v="Lo descrito evidencia falencias en los mecanismos de seguimiento y control a las EAS por parte del ICBF y a las IPS por parte del IDSN lo que genera riesgos de que los indicadores nutricionales presenten inconsistencias en sus reportes por registros no normalizados."/>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1"/>
    <s v="NARIÑO"/>
    <x v="25"/>
    <s v="Hallazgo 3. Programa PAE_x000a_El contrato 871 de 2014, suscrito entre el ICBF y la Fundación REDCOM establece en la càusula cuarta Obligaciones Técnicas del Operador para la modalidad  preparada en sitio, Numeral 1 Literar r &quot;Vincular personal manipulador de alimentos de acuerdo con la tabla 8 recurso humano requerido, de lineamiento técnico Administrativo y estándares del programa de alimentación al escolar&quot;_x000a_En la verificaciòn del servicio de restaurantes escolares  en las IE de los municipios de Yacuanquer, Tangua, Tablón de Gómez, Sandoná, Consacá, Ipiales; Gualmatán; Ospina, El Tambo y Tumaco, se evidenció inoportunidad en el pago de manipuladoras evidenciando debilidades  en el control y seguimiento del programa, que puede dar lugar a la deficiente prestación del servicio. En la IE Jesús Nazareno del municipio de El Tambo, se conoció de la exigencia por parte del contratista a las manipuladoras, de firmar anticipadamente los comprobantes de pago, sin que se haya hecho la cancelación efectiva del salario a las mismas."/>
    <m/>
    <s v="Informar al Ministerio de Educación los hallazgos referentes al Programa de Alimentación Escolar para su seguimiento y control"/>
    <s v="Realizar comunicado al Ministerio de Educación Nacional informando que durante la vigencia 2014 la CGR en el ejercicio de auditoría evidencio  inoportunidad en el pago de manipuladoras con el fin de que se tomen las medidas de control respectivas, toda vez que la responsabilidad de la operación, seguimiento y control del Programa de Alimentación Escolar a partir de la vigencia 2015 es del MEN."/>
    <s v="Memorando"/>
    <n v="1"/>
    <d v="2015-11-01T00:00:00"/>
    <d v="2015-11-30T00:00:00"/>
    <n v="4.0999999999999996"/>
    <m/>
    <n v="0"/>
    <n v="0"/>
    <n v="0"/>
    <n v="4.0999999999999996"/>
    <m/>
    <m/>
  </r>
  <r>
    <x v="491"/>
    <s v="NARIÑO"/>
    <x v="25"/>
    <s v="Hallazgo 4A. Tiendas Escolares_x000a_En la verificación del servicio de tiendas escolares en las IE de los municipios de la muestra se observó que no se venden frutas y alimentos saludables sino que predomina la venta de comida de paquete, dulces, refrescos "/>
    <s v="Situación que obedece a debilidades en el control y seguimiento del programa, demostrando el incumplimiento por parte de la entidad en lo establecido por el Plan Nacional de Desarrollo"/>
    <s v="Informar a la Secretaria de Educación Municipal de Pasto, Tumaco, Ipiales y Nariño el hallazgo referente a venta de alimentos saludables en tiendas escolares para su seguimiento y control."/>
    <s v="Realizar comunicado a la Secretaria de Educación Municipal de Pasto, Tumaco, Ipiales y Nariño, para que desde su competencia realicen el control en las tiendas escolares de alimentos saludables"/>
    <s v="Memorando"/>
    <n v="4"/>
    <d v="2015-11-01T00:00:00"/>
    <d v="2015-11-30T00:00:00"/>
    <n v="4.0999999999999996"/>
    <m/>
    <n v="0"/>
    <n v="0"/>
    <n v="0"/>
    <n v="4.0999999999999996"/>
    <m/>
    <m/>
  </r>
  <r>
    <x v="492"/>
    <s v="NARIÑO"/>
    <x v="25"/>
    <s v="Retomado en el hallazgo AR2012-CGR-NA-213.  _x000a_No se realizan actas parciales de cumplimiento suscritas por supervisor y contratista en donde se determine el porcentaje de avance y pagos realizados documentos soportes que avalen la veracidad de lo consignado en los informes presentados por el contratista, no se realizan actas de inicio ni de terminación. En la minuta contractual y designación formal  se designan supervisores no se asignan interventores y amparándose en esta designación realizan únicamente revisión documental sin verificar in situ la ejecución contractual de conformidad al alcance de la normatividad interna de la entidad (resolución 505 de 2007) generando riesgos de que al no existir interventoría adecuada  se presenten incumplimientos que  vulneración de derechos y  generen  detrimentos de carácter fiscal."/>
    <s v="Lo anterior evidencia graves fallas de tipo jurídico en la elaboración de los contratos y designación y ejecución de las interventorías y debilidades en el sistema de control interno; aspectos que influyen directamente en la apropiada y oportuna toma de decisiones en pro de la consecución de los fines del contrato. "/>
    <s v="Remitir instrucciones referentes a la presentación de informes de supervisión"/>
    <s v="Remitir memorando por centro zonal dirigido a los supervisores de contrato con instrucciones sobre la presentación de informes de supervisión, enfatizando que para su presentación se debe tener en cuenta el resultado de visitas de aplicación de estándares"/>
    <s v="Memorando"/>
    <n v="8"/>
    <d v="2015-11-01T00:00:00"/>
    <d v="2015-11-30T00:00:00"/>
    <n v="4.0999999999999996"/>
    <m/>
    <n v="0"/>
    <n v="0"/>
    <n v="0"/>
    <n v="4.0999999999999996"/>
    <m/>
    <m/>
  </r>
  <r>
    <x v="492"/>
    <s v="NARIÑO"/>
    <x v="25"/>
    <s v="Retomado en el hallazgo AR2012-CGR-NA-213.  _x000a_No se realizan actas parciales de cumplimiento suscritas por supervisor y contratista en donde se determine el porcentaje de avance y pagos realizados documentos soportes que avalen la veracidad de lo consignado en los informes presentados por el contratista, no se realizan actas de inicio ni de terminación. En la minuta contractual y designación formal  se designan supervisores no se asignan interventores y amparándose en esta designación realizan únicamente revisión documental sin verificar in situ la ejecución contractual de conformidad al alcance de la normatividad interna de la entidad (resolución 505 de 2007) generando riesgos de que al no existir interventoría adecuada  se presenten incumplimientos que  vulneración de derechos y  generen  detrimentos de carácter fiscal."/>
    <s v="Lo anterior evidencia graves fallas de tipo jurídico en la elaboración de los contratos y designación y ejecución de las interventorías y debilidades en el sistema de control interno; aspectos que influyen directamente en la apropiada y oportuna toma de decisiones en pro de la consecución de los fines del contrato. "/>
    <s v="Remitir instrucciones referentes a la presentación de informes de supervisión"/>
    <s v="Realizar revisión aleatoria trimestral a 10 expedientes contractuales con el fin de verificar que los informes de supervisión cumplan con los requisitos establecidos en el memorando_x000a__x000a_"/>
    <s v="Acta de revisión"/>
    <n v="4"/>
    <d v="2015-11-01T00:00:00"/>
    <d v="2016-09-30T00:00:00"/>
    <n v="47.7"/>
    <m/>
    <n v="0"/>
    <n v="0"/>
    <n v="0"/>
    <n v="47.7"/>
    <m/>
    <m/>
  </r>
  <r>
    <x v="492"/>
    <s v="NARIÑO"/>
    <x v="25"/>
    <s v="Retomado en el hallazgo AR2012-CGR-NA-213. Madres comunitarias con edad superior a los 65 años En la Regional Nariño, al revisar la base de datos Registro Único de Beneficiarios - RUB de la vigencia 2010, se observó que existen Madres Comunitarias mayores de 65 años que prestan los servicios en Hogares Comunitarios de Bienestar Familiar, sin que se haya hecho una verificación del funcionamiento del Hogar Comunitario,"/>
    <s v=" Deficiencias en la supervisión por parte del ICBF"/>
    <s v="Identificar las madres comunitarias mayores de 65 años "/>
    <s v="Identificar las madres comunitarias mayores de 65 años que se encuentren prestando servicio en las unidades administrativas."/>
    <s v="Matriz de  identificación madres comunitarias"/>
    <n v="1"/>
    <d v="2015-11-01T00:00:00"/>
    <d v="2015-11-30T00:00:00"/>
    <n v="4.0999999999999996"/>
    <m/>
    <n v="0"/>
    <n v="0"/>
    <n v="0"/>
    <n v="4.0999999999999996"/>
    <m/>
    <m/>
  </r>
  <r>
    <x v="492"/>
    <s v="NARIÑO"/>
    <x v="25"/>
    <s v="Retomado en el hallazgo AR2012-CGR-NA-213. Madres comunitarias con edad superior a los 65 años En la Regional Nariño, al revisar la base de datos Registro Único de Beneficiarios - RUB de la vigencia 2010, se observó que existen Madres Comunitarias mayores de 65 años que prestan los servicios en Hogares Comunitarios de Bienestar Familiar, sin que se haya hecho una verificación del funcionamiento del Hogar Comunitario,"/>
    <s v=" Deficiencias en la supervisión por parte del ICBF"/>
    <s v="Identificar las madres comunitarias mayores de 65 años "/>
    <s v="Remitir información referente a las Madres Comunitarias mayores de 65 años a la Sede Nacional con el fin de que se adelanten las acciones pertinentes"/>
    <s v="Memorando"/>
    <n v="1"/>
    <d v="2015-12-01T00:00:00"/>
    <d v="2015-12-31T00:00:00"/>
    <n v="4.3"/>
    <m/>
    <n v="0"/>
    <n v="0"/>
    <n v="0"/>
    <n v="4.3"/>
    <m/>
    <m/>
  </r>
  <r>
    <x v="492"/>
    <s v="NARIÑO"/>
    <x v="25"/>
    <s v="Retomado en el hallazgo AR2012-CGR-NA-213. Madres comunitarias con edad superior a los 65 años En la Regional Nariño, al revisar la base de datos Registro Único de Beneficiarios - RUB de la vigencia 2010, se observó que existen Madres Comunitarias mayores de 65 años que prestan los servicios en Hogares Comunitarios de Bienestar Familiar, sin que se haya hecho una verificación del funcionamiento del Hogar Comunitario,"/>
    <s v=" Deficiencias en la supervisión por parte del ICBF"/>
    <s v="Verificar en la unidades aplicativas la prestación de servicio "/>
    <s v="Realizar visita de aplicación de estándares a dos (2) Madres Comunitarias mayores de 65 años por Centro Zonal, mensualmente, con el fin de realizar seguimiento a la prestación del servicio; acorde al plan de seguimiento formulado_x000a_"/>
    <s v="Acta de Visita"/>
    <n v="160"/>
    <d v="2015-12-01T00:00:00"/>
    <d v="2016-09-30T00:00:00"/>
    <n v="43.4"/>
    <m/>
    <n v="0"/>
    <n v="0"/>
    <n v="0"/>
    <n v="43.4"/>
    <m/>
    <m/>
  </r>
  <r>
    <x v="492"/>
    <s v="NARIÑO"/>
    <x v="25"/>
    <s v="Retomado en el hallazgo AR2012-CGR-NA-213. Entrega de información por parte del operador En los contratos tomados en la muestra, revisión documental de informes de supervisión y fechas de pagos de los estados de cuentas se evidenció que los operadores no presentaron en forma oportuna o de manera completa los reportes de ejecución técnica e informes de legalización de la cuenta. Como se puede evidenciar en el proceso de supervisión del Contrato  311 en julio 27 de 2010"/>
    <s v=" Incumplimiento del operador en los compromisos contractuales adquiridos"/>
    <s v="Remitir instrucciones referentes a la presentación de informes de supervisión"/>
    <s v="Remitir memorando por centro zonal dirigido a los supervisores de contrato con instrucciones sobre la presentación de informes de supervisión, enfatizando en la exigencia de que los operadores deben presentar en forma oportuna y de manera completa los reportes de ejecución técnica e informes de legalización de la cuenta"/>
    <s v="Memorando"/>
    <n v="8"/>
    <d v="2015-11-01T00:00:00"/>
    <d v="2015-11-30T00:00:00"/>
    <n v="4.0999999999999996"/>
    <m/>
    <n v="0"/>
    <n v="0"/>
    <n v="0"/>
    <n v="4.0999999999999996"/>
    <m/>
    <m/>
  </r>
  <r>
    <x v="492"/>
    <s v="NARIÑO"/>
    <x v="25"/>
    <s v="Retomado en el hallazgo AR2012-CGR-NA-213. Entrega de información por parte del operador En los contratos tomados en la muestra, revisión documental de informes de supervisión y fechas de pagos de los estados de cuentas se evidenció que los operadores no presentaron en forma oportuna o de manera completa los reportes de ejecución técnica e informes de legalización de la cuenta. Como se puede evidenciar en el proceso de supervisión del Contrato  311 en julio 27 de 2010"/>
    <s v=" Incumplimiento del operador en los compromisos contractuales adquiridos"/>
    <s v="Remitir instrucciones referentes a la presentación de informes de supervisión"/>
    <s v="Realizar revisión aleatoria trimestral a 10 expedientes contractuales con el fin de verificar que los informes de supervisión cumplan con los requisitos establecidos en el memorando"/>
    <s v="Acta de revisión"/>
    <n v="4"/>
    <d v="2015-11-01T00:00:00"/>
    <d v="2016-09-30T00:00:00"/>
    <n v="47.7"/>
    <m/>
    <n v="0"/>
    <n v="0"/>
    <n v="0"/>
    <n v="47.7"/>
    <m/>
    <m/>
  </r>
  <r>
    <x v="492"/>
    <s v="NARIÑO"/>
    <x v="25"/>
    <s v="Retomado en el hallazgo AR2012-CGR-NA-213. Edificaciones Pendientes de Legalizar. La Entidad mediante oficio No. 52-10001-49-03 del 11 de abril del 2011, manifiesta que son edificaciones terminadas, que no se han formalizado y están registradas en la Cuenta 16402701 Edificaciones Pendientes de Legalizar, por valor de $2.190,40 millones, corresponden a las siguientes obras. Los anteriores valores fueron migrados por el nivel Nacional a  la contabilidad de la Regional y a las notas a sus estados contables."/>
    <s v="Inadecuada planeación de la contratación por parte de la administración al no prever el tiempo requerido para adelantar el proceso precontractual y falta de análisis de la propuesta presentada por el Operador"/>
    <s v="Identificar inmuebles pendientes de legalizar en la Regional Nariño"/>
    <s v="Determinar el numero de inmuebles pendientes por legalizar."/>
    <s v="Matriz inmuebles pendientes por legalizar"/>
    <n v="1"/>
    <d v="2015-11-01T00:00:00"/>
    <d v="2015-11-30T00:00:00"/>
    <n v="4.0999999999999996"/>
    <m/>
    <n v="0"/>
    <n v="0"/>
    <n v="0"/>
    <n v="4.0999999999999996"/>
    <m/>
    <m/>
  </r>
  <r>
    <x v="492"/>
    <s v="NARIÑO"/>
    <x v="25"/>
    <s v="Retomado en el hallazgo AR2012-CGR-NA-213. Edificaciones Pendientes de Legalizar. La Entidad mediante oficio No. 52-10001-49-03 del 11 de abril del 2011, manifiesta que son edificaciones terminadas, que no se han formalizado y están registradas en la Cuenta 16402701 Edificaciones Pendientes de Legalizar, por valor de $2.190,40 millones, corresponden a las siguientes obras. Los anteriores valores fueron migrados por el nivel Nacional a  la contabilidad de la Regional y a las notas a sus estados contables."/>
    <s v="Inadecuada planeación de la contratación por parte de la administración al no prever el tiempo requerido para adelantar el proceso precontractual y falta de análisis de la propuesta presentada por el Operador"/>
    <s v="Identificar inmuebles pendientes de legalizar en la Regional Nariño"/>
    <s v="Solicitar a la Sede Nacional (infraestructura) la legalización de los inmuebles pendientes por legalizar"/>
    <s v="Memorando"/>
    <n v="1"/>
    <d v="2015-11-01T00:00:00"/>
    <d v="2015-11-30T00:00:00"/>
    <n v="4.0999999999999996"/>
    <m/>
    <n v="0"/>
    <n v="0"/>
    <n v="0"/>
    <n v="4.0999999999999996"/>
    <m/>
    <m/>
  </r>
  <r>
    <x v="492"/>
    <s v="NARIÑO"/>
    <x v="25"/>
    <s v="Retomado en el hallazgo AR2012-CGR-NA-213. Edificaciones Pendientes de Legalizar. La Entidad mediante oficio No. 52-10001-49-03 del 11 de abril del 2011, manifiesta que son edificaciones terminadas, que no se han formalizado y están registradas en la Cuenta 16402701 Edificaciones Pendientes de Legalizar, por valor de $2.190,40 millones, corresponden a las siguientes obras. Los anteriores valores fueron migrados por el nivel Nacional a  la contabilidad de la Regional y a las notas a sus estados contables."/>
    <s v="Inadecuada planeación de la contratación por parte de la administración al no prever el tiempo requerido para adelantar el proceso precontractual y falta de análisis de la propuesta presentada por el Operador"/>
    <s v="Identificar inmuebles pendientes de legalizar en la Regional Nariño"/>
    <s v="Realizar seguimiento mensual en comité básico referente a la legalización de los inmuebles pendientes por legalizar"/>
    <s v="Acta de Comité Básico"/>
    <n v="5"/>
    <d v="2015-11-01T00:00:00"/>
    <d v="2016-03-30T00:00:00"/>
    <n v="21.4"/>
    <m/>
    <n v="0"/>
    <n v="0"/>
    <n v="0"/>
    <n v="21.4"/>
    <m/>
    <m/>
  </r>
  <r>
    <x v="492"/>
    <s v="NARIÑO "/>
    <x v="25"/>
    <s v="Hallazgo No. 28 Convenio 1685/2012 (A)_x000a_Este convenio se suscribió, por valor de $368. 5 millones, con plazo hasta el 31 de diciembre de 2012, en el informe final de este convenio de fecha enero de 2013, del sungo Guagua, se pudo establecer debilidades presentadas en la ejecución del convenio conforme a su objeto contractual 33:_x000a_ “La impuntualidad en la entrega de los suplementos nutricionales y remesas desestabiliza el desarrollo normal en la atención y las minutas._x000a_No se posee material de consumo suficiente para desarrollar actividades pedagógicas con los niños, factor que impide avanzar en el desarrollo de actividades que implique algún tipo de material._x000a_ Que se debe contar con materiales didácticos a tiempo para desarrollar las actividades planeadas por los agentes educativos._x000a_ Que en el programa se debería contar con más personal profesional para las distintas áreas y un mejor seguimiento a nuestros guaguas como por ejemplo una enfermera, una nutricionista entre otras._x000a_ Existe debilitamiento en los puntos de atención en gran parte por el desconocimiento de la percepción indígena y los conocimientos propios los cuales son la base para la supervivencia de las comunidades indígenas._x000a_ No se cuenta con unos procesos de investigación para la transmisión y divulgación del conocimiento propio tanto para los padres de familia, como para los guaguas._x000a_ Falta de recursos económicos para fortalecer y promover sobre la identidad cultural de los guaguas como por ejemplo desarrollar talleres prácticos sobre el modelo productivo de la chagra “."/>
    <s v="Las anteriores situaciones, reflejan deficiencias en la prestación y operatividad del servicio del proyecto “rescate y fortalecimiento de la identidad cultural y la seguridad alimentaria de los niños y niñas indígenas”, así como la recreación y re-encantamiento de las células de concepción y transmisión de saberes y practicas ancestrales, acciones que fortalecen y prolongan la existencia cultural de estas comunidades en la atención integral de la primera infancia del pueblo del Nudo de los Pastos, en concordancia con los artículos 7, 8 y 10 de la C.N."/>
    <s v="Realizar visitas de supervisión con el fin de verificar el cumplimiento de estándares_x000a__x000a_"/>
    <s v="Realizar visita de aplicación de estándares a un (1) CDI por Centro Zonal (Ipiales, Túquerres, Pasto Uno) con el fin de verificar el cumplimiento de estándares.  Solo aplica para comunidad indígena._x000a__x000a_Revisar ya que el hallazgo, refiere debilidades en el cumplimiento del enfoque diferencial a comunidades étnicas en cuanto a la protección de la diversidad étnica y cultural, acorde con la causa identificada por la CGR"/>
    <s v="Acta de Visita"/>
    <n v="33"/>
    <d v="2015-11-01T00:00:00"/>
    <d v="2016-09-30T00:00:00"/>
    <n v="47.7"/>
    <m/>
    <n v="0"/>
    <n v="0"/>
    <n v="0"/>
    <n v="47.7"/>
    <m/>
    <m/>
  </r>
  <r>
    <x v="492"/>
    <s v="NARIÑO "/>
    <x v="25"/>
    <s v="Hallazgo No. 28 Convenio 1685/2012 (A)_x000a_Este convenio se suscribió, por valor de $368. 5 millones, con plazo hasta el 31 de diciembre de 2012, en el informe final de este convenio de fecha enero de 2013, del sungo Guagua, se pudo establecer debilidades presentadas en la ejecución del convenio conforme a su objeto contractual 33:_x000a_ “La impuntualidad en la entrega de los suplementos nutricionales y remesas desestabiliza el desarrollo normal en la atención y las minutas._x000a_No se posee material de consumo suficiente para desarrollar actividades pedagógicas con los niños, factor que impide avanzar en el desarrollo de actividades que implique algún tipo de material._x000a_ Que se debe contar con materiales didácticos a tiempo para desarrollar las actividades planeadas por los agentes educativos._x000a_ Que en el programa se debería contar con más personal profesional para las distintas áreas y un mejor seguimiento a nuestros guaguas como por ejemplo una enfermera, una nutricionista entre otras._x000a_ Existe debilitamiento en los puntos de atención en gran parte por el desconocimiento de la percepción indígena y los conocimientos propios los cuales son la base para la supervivencia de las comunidades indígenas._x000a_ No se cuenta con unos procesos de investigación para la transmisión y divulgación del conocimiento propio tanto para los padres de familia, como para los guaguas._x000a_ Falta de recursos económicos para fortalecer y promover sobre la identidad cultural de los guaguas como por ejemplo desarrollar talleres prácticos sobre el modelo productivo de la chagra “."/>
    <s v="Las anteriores situaciones, reflejan deficiencias en la prestación y operatividad del servicio del proyecto “rescate y fortalecimiento de la identidad cultural y la seguridad alimentaria de los niños y niñas indígenas”, así como la recreación y re-encantamiento de las células de concepción y transmisión de saberes y practicas ancestrales, acciones que fortalecen y prolongan la existencia cultural de estas comunidades en la atención integral de la primera infancia del pueblo del Nudo de los Pastos, en concordancia con los artículos 7, 8 y 10 de la C.N."/>
    <s v="Realizar visitas de supervisión con el fin de verificar el cumplimiento de estándares_x000a__x000a_"/>
    <s v="Presentar en comité ampliado informe por centro zonal de las situaciones encontradas durante la visita de aplicación de estándares para la toma de decisiones"/>
    <s v="Acta de Comité Ampliado"/>
    <n v="10"/>
    <d v="2015-12-01T00:00:00"/>
    <d v="2016-09-30T00:00:00"/>
    <n v="43.4"/>
    <m/>
    <n v="0"/>
    <n v="0"/>
    <n v="0"/>
    <n v="43.4"/>
    <m/>
    <m/>
  </r>
  <r>
    <x v="492"/>
    <s v="NARIÑO "/>
    <x v="25"/>
    <s v="Hallazgo No. 28 Convenio 1685/2012 (A)_x000a_Este convenio se suscribió, por valor de $368. 5 millones, con plazo hasta el 31 de diciembre de 2012, en el informe final de este convenio de fecha enero de 2013, del sungo Guagua, se pudo establecer debilidades presentadas en la ejecución del convenio conforme a su objeto contractual 33:_x000a_ “La impuntualidad en la entrega de los suplementos nutricionales y remesas desestabiliza el desarrollo normal en la atención y las minutas._x000a_No se posee material de consumo suficiente para desarrollar actividades pedagógicas con los niños, factor que impide avanzar en el desarrollo de actividades que implique algún tipo de material._x000a_ Que se debe contar con materiales didácticos a tiempo para desarrollar las actividades planeadas por los agentes educativos._x000a_ Que en el programa se debería contar con más personal profesional para las distintas áreas y un mejor seguimiento a nuestros guaguas como por ejemplo una enfermera, una nutricionista entre otras._x000a_ Existe debilitamiento en los puntos de atención en gran parte por el desconocimiento de la percepción indígena y los conocimientos propios los cuales son la base para la supervivencia de las comunidades indígenas._x000a_ No se cuenta con unos procesos de investigación para la transmisión y divulgación del conocimiento propio tanto para los padres de familia, como para los guaguas._x000a_ Falta de recursos económicos para fortalecer y promover sobre la identidad cultural de los guaguas como por ejemplo desarrollar talleres prácticos sobre el modelo productivo de la chagra “."/>
    <s v="Las anteriores situaciones, reflejan deficiencias en la prestación y operatividad del servicio del proyecto “rescate y fortalecimiento de la identidad cultural y la seguridad alimentaria de los niños y niñas indígenas”, así como la recreación y re-encantamiento de las células de concepción y transmisión de saberes y practicas ancestrales, acciones que fortalecen y prolongan la existencia cultural de estas comunidades en la atención integral de la primera infancia del pueblo del Nudo de los Pastos, en concordancia con los artículos 7, 8 y 10 de la C.N."/>
    <s v="Realizar visitas de supervisión con el fin de verificar el cumplimiento de estándares_x000a__x000a_"/>
    <s v="Realizar seguimiento a los compromisos establecidos en Comité Ampliado referente a las situaciones encontradas en visita de aplicación de estándares."/>
    <s v="Acta de Comité Ampliado"/>
    <n v="9"/>
    <d v="2016-01-01T00:00:00"/>
    <d v="2016-09-30T00:00:00"/>
    <n v="39"/>
    <m/>
    <n v="0"/>
    <n v="0"/>
    <n v="0"/>
    <n v="39"/>
    <m/>
    <m/>
  </r>
  <r>
    <x v="492"/>
    <s v="NARIÑO "/>
    <x v="25"/>
    <s v="Hallazgo No. 29 Principio de Planeación (A) y (D)_x000a_Convenio 1685/ 2012_x000a_Mediante el OTRO SI No. 2 del 24 de diciembre de 2012, las partes decidieron hacer las siguientes modificaciones al referido Convenio 1685 de 2012, así: por medio de la cláusula segunda liberaron recursos por valor de $257,7 millones, al tiempo que en la cláusula quinta disminuyeron el valor del convenio en un 59%; toda vez que cuando se suscribió el citado convenio de aporte, se pactó su valor en $623,0 millones y posteriormente se suscribió el referido OTRO SI, disminuyendo su valor en $368, 5 millones, cuando ya se encontraba finalizando su ejecución._x000a_Adicionalmente se redujo la duración del convenio, a 3 meses y 15 días, o sea el 58% del tiempo inicialmente pactado de seis meses, presentándose cambios en las modalidades de atención familiar y comunitaria, de acuerdo con lo encontrado en el diagnóstico realizado durante la fase alistamiento_x000a_Contrato de prestación de servicios de apoyo no. 2521 /2012._x000a_El contrato se suscribió el 7 de septiembre de 2012, con el fin de difundir los programas del ICBF a través de la emisión de un programa radial como estrategia de promoción y difusión de material informativo y pedagógico para fortalecer la atención integral de primera infancia en los cuidadores y madres comunitarias._x000a_Sin embargo, se suscribe la modificación No. 01 y adición No. 1 al contrato de prestación de servicios de fecha 23 de noviembre de 2012, modificando las obligaciones específicas del contratista, establecidas en los numerales 13, 14, 15 y 16 que no se pudieron ejecutar, reduciendo el valor del contrato en $139,2 millones y liberando recursos por este mismo valor._x000a_Así mismo se adiciona el contrato de prestación de servicios de apoyo a la Gestión por $198,8 millones, modificando las cláusulas Quinta del contrato que fija el valor del contrato en la suma de $894, 8 millones y la cláusula Novena relacionada con la forma de pago."/>
    <s v="Estas situaciones reflejan deficiencias de planeación, por cuanto el ICBF no había definido los costos fijos para la atención en los entornos comunitario y familiar de los niños y niñas de los resguardos indígenas del Nudo de los Pastos–Shaquiñan, afectando la prestación del servicio._x000a__x000a_De lo expuesto se colige que se presentaron deficiencias de planeación del contrato, afectando la prestación del servicio contratado, al tiempo que se generaron otras actividades no contempladas en el contrato inicial."/>
    <s v="Planear, con antelación la elaboración de los contratos de tal manera que permita verificar y controlar que  asegurar la correcta ejecución de los contratos _x000a__x000a__x000a__x000a_"/>
    <s v="Analizar y definir en el comité de asesoría contractual las adiciones de los contratos como lo establece el manual de contratación._x000a__x000a_"/>
    <s v="Acta de Comité Contractual"/>
    <n v="3"/>
    <d v="2015-11-01T00:00:00"/>
    <d v="2016-06-30T00:00:00"/>
    <n v="34.6"/>
    <m/>
    <n v="0"/>
    <n v="0"/>
    <n v="0"/>
    <n v="34.6"/>
    <m/>
    <m/>
  </r>
  <r>
    <x v="492"/>
    <s v="NARIÑO "/>
    <x v="25"/>
    <s v="Hallazgo No. 59 Nariño, Equilibrio Contractual (A)_x000a_El artículo 27 de la ley 80 de 1993, establece el principio de ecuación contractual, con el fin de guardar equivalencia entre los derechos y obligaciones surgidos al momento de proponer y contratar según el caso._x000a_En el contrato 524 de 2011 por $8.500,8 millones la auditoria observa que se reporta ejecución de recursos que excede el valor mensual pactado por cupos atendidos durante los meses de febrero, marzo, abril, mayo, noviembre y diciembre de 2012, se registran gastos por encima del monto cancelado por el ICBF. La ejecución del contrato se evidencia en la tabla N° 11 Se observa una diferencia en los recursos cancelados por el ICBF en cumplimiento del contrato de aporte para atención de Hogares sustitutos en sus dos modalidades de atención de niños discapacitados y en condiciones de amenaza, en los meses anotados, respecto de la ejecución adelantada por el operador.  "/>
    <s v="Lo anterior se debe principalmente a la entrega anticipada de dotaciones por el operador, que superan el valor asignado para este ítems que corresponde a $42.083 por niño, con dichos recursos deben cubrir lo siguiente: Cama o cuna, colchón, cobija, almohada, juego de sabanas y fundas, toallas y cubre lecho. Además, incluye Vestuario (ropa interior, exterior, zapatos, piyama) y ropa deportiva. Uniformes y Útiles escolares._x000a_Se evidencia que los contratos no contemplan la posibilidad de compensaciones en pagos futuros, esta situación se genera por un inadecuado estudio económico de gastos tanto por parte del ICBF como de la propuesta presentada por el oferente, genera un riesgo de desequilibrio en el vínculo contractual que podría afectar la calidad y cubrimiento de los cupos que requieren atención bajo esta modalidad de Hogares Sustitutos lo que podría afectar a los menores vulnerados y por ende un riesgo para la entidad por cuanto el operador podría instaurar acciones legales en contra del ICBF. Situación similar en el Hallazgo Utilización de cupos en el Contrato 524 de 2011, En donde estipula en sus cláusulas, un número total de cupos para atención en Hogares sustitutos de menores en estado de vulneración o incapacidad, distribuidos en un número determinado para cada Centro Zonal. El contratista compensa la utilización de los cupos contratados entre los diferentes centros zonales según se requieran, lo anterior se presenta por una mayor demanda de cupos en ciertas regiones o municipios y de acuerdo a la disponibilidad que exista. Este mecanismo de asignación de cupos no se encuentra contemplada en las cláusulas contractuales ni se reporta aceptación por parte de la administración, lo cual afecta el control y seguimiento por parte de la entidad y puede incidir negativamente en la atención de los menores por deficiencias en la capacidad instalada en cada municipio, ya que la atención de las unidades aplicativas difieren a la propuesta presentada por el Operador, además esta situación no es considerada por la interventoría técnica ni la supervisión."/>
    <s v="Establecer que durante la ejecución del contrato de la modalidad hogares sustitutos ONG; la ejecución mensual no supere el valor asignado pagado por el ICBF evitando así que se presente un desequilibrio contra cual o se ponga en riesgo los recursos _x000a__x000a_"/>
    <s v="Seguimiento por parte del apoyo financiero a la ejecución de los recursos del contrato "/>
    <s v="Acta de revisión"/>
    <n v="11"/>
    <d v="2015-11-01T00:00:00"/>
    <d v="2016-09-30T00:00:00"/>
    <n v="47.7"/>
    <m/>
    <n v="0"/>
    <n v="0"/>
    <n v="0"/>
    <n v="47.7"/>
    <m/>
    <m/>
  </r>
  <r>
    <x v="492"/>
    <s v="Nariño - Dirección Administrativa"/>
    <x v="25"/>
    <s v="Hallazgo No. 171 – Propiedad Planta y Equipo (A) - Edificaciones  PARTE 18 NARIÑO_x000a_REGIONAL NARIÑO_x000a_En la cuenta código 164001 Edificaciones se encuentra registrado la construcción del Centro Zonal de Ipiales por $1.110.2 millones; edificación que se efectuó en espacio disponible del Hogar Infantil Travesuras de Ipiales identificado con matricula inmobiliaria No. 244-10782 por valor de $0.02; la entidad no ha gestionado la protocolización de la edificación mediante un título que garantice la inversión efectuada ni su correspondiente registro inmobiliario. La falta de titulación de la construcción genera imposibilidad de demostrar la propiedad legal del bien._x000a_Igual situación se presenta en la cuenta código 1640701 Edificaciones Pendientes de Legalizar presenta un saldo a 31/12/2012 por $ $323.0 millones; que corresponde a edificaciones terminadas de acuerdo con el siguiente cuadro: TABLA No. 67_x000a_Según el oficio No. 52-100001-49-03 del 11 de abril del 2011, que vienen desde el año 2008 por $172.9 millones, con el oficio del 26 noviembre del 2012; enviado al Coordinador del Grupo Financiero de la Regional Nariño; que dice “elaboren el registro contable por valor de $150.0 millones del Convenio No. 525 de 2011._x000a_Esta falta de legalización de los bienes inmuebles terminados ocasiona el riesgo de posible pérdida ya que no se tiene especificado el responsable de su custodia y el ICBF no tiene documento legal de su propiedad._x000a_Venta - de inmuebles Casa Avenida Colombia_x000a_La venta de la casa de la Avenida Colombia se encuentra incluida dentro del objeto del Convenio Interadministrativo de compraventa de inmuebles No. CM-002-2011, suscrito entre la Central de Inversiones S.A y el Instituto Colombiano de Bienestar Familiar de la Dirección Nacional._x000a_Teniendo en cuenta el Decreto 4444 del artículo 24, en concomitante con lo establecido en el artículo 10 del mismo decreto; relacionado con la enajenación de bienes a Central de Inversiones S.A.-CISA, Articulo 24. Enajenación onerosa de bienes a Central de Inversiones S.A. – CISA._x000a_La entidad pública propietaria podrá enajenar los bienes de que trata el presente decreto a título oneroso a Central de Inversiones S.A. - CISA - mediante contrato interadministrativo en el cual se estipularán las condiciones de venta._x000a_El valor de transferencia a Central de Inversiones S.A. - CISA - se acordará entre las partes, para lo cual, aplicarán los modelos de valoración adoptados por la Junta Directiva de esta, de acuerdo con la naturaleza del bien. Para bienes inmuebles y muebles, el modelo de valoración de Central de Inversiones, partirá del avalúo comercial cuya definición se encuentra contenida en los artículos 10 Y 12 del presente decreto. Parágrafo. Mientras se desarrollan los procesos de enajenación o se perfecciona la transferencia de los bienes a Central de Inversiones S.A., la entidad pública enajenante podrá entregar en administración la totalidad o parte de sus bienes a Central de Inversiones S.A. - CISA, para que ésta se encargue de realizar todas las actividades propias de la administración, saneamiento, mantenimiento y recuperación de los bienes en contraprestación del reembolso de los gastos directos y de una comisión  La base del avalúo comercial del bie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_x000a_La casa de habitación junto con el lote de terreno ubicada en la avenida Colombia en la Calle 22 No.16-61 de la ciudad de Pasto, estaba registrada en la Oficina de Registro de Instrumentos Públicos de Pasto con matricula inmobiliaria No. 240-46547, a nombre del Instituto Colombiano de Bienestar Familiar en condición de propietario, por un valor de $ 36.0 millones._x000a_Dicho inmueble fue avaluado en abril del año 2007 por CORPOLONJAS de Profesionales Avaluadores descrito así: terreno de la parte frente de un área 20,25 metros cuadrados por $7.0 millones y terreno parte posterior de 165 metros cuadrados $33.1 millones para un total del terreno de $40.1 millones y registrado contablemente en la cuenta 16370101 Terrenos por este mismo valor; fue vendido con escritura No. 0534 del 12-05-2011 por $ 6.7 millones, generando una pérdida de $33.4 millones._x000a_La venta de dicha casa no se ha cancelado en su totalidad, se recibió el primer pago el 31/12/2011 por $2.0 millones y el segundo pago se efectuó 31/12/2012 por $2.0 millones para un total $4.0 millones y está pendiente por recibir un pago de $2.7 millones._x000a_Apartamento de los Olivos_x000a_La venta del apartamento los Olivos se encuentra incluida dentro del objeto del Convenio Interadministrativo de compraventa de inmuebles No. CM-002-2011, suscrito entre la Central de Inversiones S.A y el Instituto Colombiano de Bienestar Familiar Regional Nariño._x000a_Teniendo en cuenta los articulo 10 y 24 del Decreto 4444 de 2008; que reglamento el convenio suscrito relacionado con la enajenación de bienes a Central de Inversiones S.A.-CISA, que a la letra dice “partiendo de la base del avalúo comercial del bien, segú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_x000a_Mediante oficio radicado No. 003641 de fecha 18-04-2013, donde la Coordinadora Grupo de Asistencia Técnica encargada de los asuntos de Dirección Regional manifiesta lo siguiente: “Le manifestamos que las actas de cierre y liquidación del convenio se encuentran en trámite, encontrándose los pagos a cargo de CISA y a favor del ICBF por concepto de esta venta en revisión por un valor superior al contenido en la información inicial de la venta”._x000a_El apartamento los Olivos ubicado en la Calle 22ª No. 13-24 de la ciudad de pasto, se encuentra registrado en la Oficina de Registro de Instrumentos Públicos de Pasto con matricula inmobiliaria No. 240-91970, a nombre del Instituto Colombiano de Bienestar Familiar en condición de propietario, por $20.0 millones._x000a_Según acta de la Junta Técnica de Avalúos suscrita por CORPOLONJAS de Profesionales Avaluadores el 28-12-2009 el valor comercial es de $34.3 millones así:_x000a_TABLA No. 68_x000a_En los libros auxiliares el Terreno y Edificación del apartamento los Olivos se encuentra registrado contablemente en $28.500.690; como se visualiza en el siguiente cuadro: TABLA No. 69  _x000a_Se vendió con la escritura No. 781 del 11-05-2011 por $ 5.5 millones, genera pérdida de $22.9 millones._x000a_La casa se canceló el primer pago el 31-12-2011 por $1.6 millones y el segundo pago se efectuó 31-12-2012 por $1.6 para un total $3.3 millones y debe $2.2 millones. Esto genero una pérdida para la entidad y una disminución en su patrimonio por valor de $22.9 millones._x000a_Mediante oficio radicado No. 003641 de fecha 18-04-2013, la Coordinadora del Grupo de Asistencia Técnica encargada de los asuntos de Dirección Regional manifiesta que: “Las actas de cierre y liquidación del convenio se encuentran en trámite, encontrándose los pagos a cargo de CISA y a favor del ICBF por concepto de esta venta en revisión por un valor superior al contenido en la información inicial de la venta”."/>
    <m/>
    <s v="Identificar inmuebles pendientes de legalizar en la Regional Nariño"/>
    <s v="Determinar el numero de inmuebles pendientes por legalizar."/>
    <s v="Matriz inmuebles pendientes por legalizar"/>
    <n v="1"/>
    <d v="2015-11-01T00:00:00"/>
    <d v="2015-11-30T00:00:00"/>
    <n v="4.0999999999999996"/>
    <m/>
    <n v="0"/>
    <n v="0"/>
    <n v="0"/>
    <n v="4.0999999999999996"/>
    <m/>
    <m/>
  </r>
  <r>
    <x v="492"/>
    <s v="Nariño - Dirección Administrativa"/>
    <x v="25"/>
    <s v="Hallazgo No. 171 – Propiedad Planta y Equipo (A) - Edificaciones  PARTE 18 NARIÑO_x000a_REGIONAL NARIÑO_x000a_En la cuenta código 164001 Edificaciones se encuentra registrado la construcción del Centro Zonal de Ipiales por $1.110.2 millones; edificación que se efectuó en espacio disponible del Hogar Infantil Travesuras de Ipiales identificado con matricula inmobiliaria No. 244-10782 por valor de $0.02; la entidad no ha gestionado la protocolización de la edificación mediante un título que garantice la inversión efectuada ni su correspondiente registro inmobiliario. La falta de titulación de la construcción genera imposibilidad de demostrar la propiedad legal del bien._x000a_Igual situación se presenta en la cuenta código 1640701 Edificaciones Pendientes de Legalizar presenta un saldo a 31/12/2012 por $ $323.0 millones; que corresponde a edificaciones terminadas de acuerdo con el siguiente cuadro: TABLA No. 67_x000a_Según el oficio No. 52-100001-49-03 del 11 de abril del 2011, que vienen desde el año 2008 por $172.9 millones, con el oficio del 26 noviembre del 2012; enviado al Coordinador del Grupo Financiero de la Regional Nariño; que dice “elaboren el registro contable por valor de $150.0 millones del Convenio No. 525 de 2011._x000a_Esta falta de legalización de los bienes inmuebles terminados ocasiona el riesgo de posible pérdida ya que no se tiene especificado el responsable de su custodia y el ICBF no tiene documento legal de su propiedad._x000a_Venta - de inmuebles Casa Avenida Colombia_x000a_La venta de la casa de la Avenida Colombia se encuentra incluida dentro del objeto del Convenio Interadministrativo de compraventa de inmuebles No. CM-002-2011, suscrito entre la Central de Inversiones S.A y el Instituto Colombiano de Bienestar Familiar de la Dirección Nacional._x000a_Teniendo en cuenta el Decreto 4444 del artículo 24, en concomitante con lo establecido en el artículo 10 del mismo decreto; relacionado con la enajenación de bienes a Central de Inversiones S.A.-CISA, Articulo 24. Enajenación onerosa de bienes a Central de Inversiones S.A. – CISA._x000a_La entidad pública propietaria podrá enajenar los bienes de que trata el presente decreto a título oneroso a Central de Inversiones S.A. - CISA - mediante contrato interadministrativo en el cual se estipularán las condiciones de venta._x000a_El valor de transferencia a Central de Inversiones S.A. - CISA - se acordará entre las partes, para lo cual, aplicarán los modelos de valoración adoptados por la Junta Directiva de esta, de acuerdo con la naturaleza del bien. Para bienes inmuebles y muebles, el modelo de valoración de Central de Inversiones, partirá del avalúo comercial cuya definición se encuentra contenida en los artículos 10 Y 12 del presente decreto. Parágrafo. Mientras se desarrollan los procesos de enajenación o se perfecciona la transferencia de los bienes a Central de Inversiones S.A., la entidad pública enajenante podrá entregar en administración la totalidad o parte de sus bienes a Central de Inversiones S.A. - CISA, para que ésta se encargue de realizar todas las actividades propias de la administración, saneamiento, mantenimiento y recuperación de los bienes en contraprestación del reembolso de los gastos directos y de una comisión  La base del avalúo comercial del bie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_x000a_La casa de habitación junto con el lote de terreno ubicada en la avenida Colombia en la Calle 22 No.16-61 de la ciudad de Pasto, estaba registrada en la Oficina de Registro de Instrumentos Públicos de Pasto con matricula inmobiliaria No. 240-46547, a nombre del Instituto Colombiano de Bienestar Familiar en condición de propietario, por un valor de $ 36.0 millones._x000a_Dicho inmueble fue avaluado en abril del año 2007 por CORPOLONJAS de Profesionales Avaluadores descrito así: terreno de la parte frente de un área 20,25 metros cuadrados por $7.0 millones y terreno parte posterior de 165 metros cuadrados $33.1 millones para un total del terreno de $40.1 millones y registrado contablemente en la cuenta 16370101 Terrenos por este mismo valor; fue vendido con escritura No. 0534 del 12-05-2011 por $ 6.7 millones, generando una pérdida de $33.4 millones._x000a_La venta de dicha casa no se ha cancelado en su totalidad, se recibió el primer pago el 31/12/2011 por $2.0 millones y el segundo pago se efectuó 31/12/2012 por $2.0 millones para un total $4.0 millones y está pendiente por recibir un pago de $2.7 millones._x000a_Apartamento de los Olivos_x000a_La venta del apartamento los Olivos se encuentra incluida dentro del objeto del Convenio Interadministrativo de compraventa de inmuebles No. CM-002-2011, suscrito entre la Central de Inversiones S.A y el Instituto Colombiano de Bienestar Familiar Regional Nariño._x000a_Teniendo en cuenta los articulo 10 y 24 del Decreto 4444 de 2008; que reglamento el convenio suscrito relacionado con la enajenación de bienes a Central de Inversiones S.A.-CISA, que a la letra dice “partiendo de la base del avalúo comercial del bien, segú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_x000a_Mediante oficio radicado No. 003641 de fecha 18-04-2013, donde la Coordinadora Grupo de Asistencia Técnica encargada de los asuntos de Dirección Regional manifiesta lo siguiente: “Le manifestamos que las actas de cierre y liquidación del convenio se encuentran en trámite, encontrándose los pagos a cargo de CISA y a favor del ICBF por concepto de esta venta en revisión por un valor superior al contenido en la información inicial de la venta”._x000a_El apartamento los Olivos ubicado en la Calle 22ª No. 13-24 de la ciudad de pasto, se encuentra registrado en la Oficina de Registro de Instrumentos Públicos de Pasto con matricula inmobiliaria No. 240-91970, a nombre del Instituto Colombiano de Bienestar Familiar en condición de propietario, por $20.0 millones._x000a_Según acta de la Junta Técnica de Avalúos suscrita por CORPOLONJAS de Profesionales Avaluadores el 28-12-2009 el valor comercial es de $34.3 millones así:_x000a_TABLA No. 68_x000a_En los libros auxiliares el Terreno y Edificación del apartamento los Olivos se encuentra registrado contablemente en $28.500.690; como se visualiza en el siguiente cuadro: TABLA No. 69  _x000a_Se vendió con la escritura No. 781 del 11-05-2011 por $ 5.5 millones, genera pérdida de $22.9 millones._x000a_La casa se canceló el primer pago el 31-12-2011 por $1.6 millones y el segundo pago se efectuó 31-12-2012 por $1.6 para un total $3.3 millones y debe $2.2 millones. Esto genero una pérdida para la entidad y una disminución en su patrimonio por valor de $22.9 millones._x000a_Mediante oficio radicado No. 003641 de fecha 18-04-2013, la Coordinadora del Grupo de Asistencia Técnica encargada de los asuntos de Dirección Regional manifiesta que: “Las actas de cierre y liquidación del convenio se encuentran en trámite, encontrándose los pagos a cargo de CISA y a favor del ICBF por concepto de esta venta en revisión por un valor superior al contenido en la información inicial de la venta”."/>
    <m/>
    <s v="Identificar inmuebles pendientes de legalizar en la Regional Nariño"/>
    <s v="Solicitar a la Sede Nacional (infraestructura) la legalización de los inmuebles pendientes por legalizar"/>
    <s v="Memorando"/>
    <n v="1"/>
    <d v="2015-11-01T00:00:00"/>
    <d v="2015-11-30T00:00:00"/>
    <n v="4.0999999999999996"/>
    <m/>
    <n v="0"/>
    <n v="0"/>
    <n v="0"/>
    <n v="4.0999999999999996"/>
    <m/>
    <m/>
  </r>
  <r>
    <x v="492"/>
    <s v="Nariño - Dirección Administrativa"/>
    <x v="25"/>
    <s v="Hallazgo No. 171 – Propiedad Planta y Equipo (A) - Edificaciones  PARTE 18 NARIÑO_x000a_REGIONAL NARIÑO_x000a_En la cuenta código 164001 Edificaciones se encuentra registrado la construcción del Centro Zonal de Ipiales por $1.110.2 millones; edificación que se efectuó en espacio disponible del Hogar Infantil Travesuras de Ipiales identificado con matricula inmobiliaria No. 244-10782 por valor de $0.02; la entidad no ha gestionado la protocolización de la edificación mediante un título que garantice la inversión efectuada ni su correspondiente registro inmobiliario. La falta de titulación de la construcción genera imposibilidad de demostrar la propiedad legal del bien._x000a_Igual situación se presenta en la cuenta código 1640701 Edificaciones Pendientes de Legalizar presenta un saldo a 31/12/2012 por $ $323.0 millones; que corresponde a edificaciones terminadas de acuerdo con el siguiente cuadro: TABLA No. 67_x000a_Según el oficio No. 52-100001-49-03 del 11 de abril del 2011, que vienen desde el año 2008 por $172.9 millones, con el oficio del 26 noviembre del 2012; enviado al Coordinador del Grupo Financiero de la Regional Nariño; que dice “elaboren el registro contable por valor de $150.0 millones del Convenio No. 525 de 2011._x000a_Esta falta de legalización de los bienes inmuebles terminados ocasiona el riesgo de posible pérdida ya que no se tiene especificado el responsable de su custodia y el ICBF no tiene documento legal de su propiedad._x000a_Venta - de inmuebles Casa Avenida Colombia_x000a_La venta de la casa de la Avenida Colombia se encuentra incluida dentro del objeto del Convenio Interadministrativo de compraventa de inmuebles No. CM-002-2011, suscrito entre la Central de Inversiones S.A y el Instituto Colombiano de Bienestar Familiar de la Dirección Nacional._x000a_Teniendo en cuenta el Decreto 4444 del artículo 24, en concomitante con lo establecido en el artículo 10 del mismo decreto; relacionado con la enajenación de bienes a Central de Inversiones S.A.-CISA, Articulo 24. Enajenación onerosa de bienes a Central de Inversiones S.A. – CISA._x000a_La entidad pública propietaria podrá enajenar los bienes de que trata el presente decreto a título oneroso a Central de Inversiones S.A. - CISA - mediante contrato interadministrativo en el cual se estipularán las condiciones de venta._x000a_El valor de transferencia a Central de Inversiones S.A. - CISA - se acordará entre las partes, para lo cual, aplicarán los modelos de valoración adoptados por la Junta Directiva de esta, de acuerdo con la naturaleza del bien. Para bienes inmuebles y muebles, el modelo de valoración de Central de Inversiones, partirá del avalúo comercial cuya definición se encuentra contenida en los artículos 10 Y 12 del presente decreto. Parágrafo. Mientras se desarrollan los procesos de enajenación o se perfecciona la transferencia de los bienes a Central de Inversiones S.A., la entidad pública enajenante podrá entregar en administración la totalidad o parte de sus bienes a Central de Inversiones S.A. - CISA, para que ésta se encargue de realizar todas las actividades propias de la administración, saneamiento, mantenimiento y recuperación de los bienes en contraprestación del reembolso de los gastos directos y de una comisión  La base del avalúo comercial del bie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_x000a_La casa de habitación junto con el lote de terreno ubicada en la avenida Colombia en la Calle 22 No.16-61 de la ciudad de Pasto, estaba registrada en la Oficina de Registro de Instrumentos Públicos de Pasto con matricula inmobiliaria No. 240-46547, a nombre del Instituto Colombiano de Bienestar Familiar en condición de propietario, por un valor de $ 36.0 millones._x000a_Dicho inmueble fue avaluado en abril del año 2007 por CORPOLONJAS de Profesionales Avaluadores descrito así: terreno de la parte frente de un área 20,25 metros cuadrados por $7.0 millones y terreno parte posterior de 165 metros cuadrados $33.1 millones para un total del terreno de $40.1 millones y registrado contablemente en la cuenta 16370101 Terrenos por este mismo valor; fue vendido con escritura No. 0534 del 12-05-2011 por $ 6.7 millones, generando una pérdida de $33.4 millones._x000a_La venta de dicha casa no se ha cancelado en su totalidad, se recibió el primer pago el 31/12/2011 por $2.0 millones y el segundo pago se efectuó 31/12/2012 por $2.0 millones para un total $4.0 millones y está pendiente por recibir un pago de $2.7 millones._x000a_Apartamento de los Olivos_x000a_La venta del apartamento los Olivos se encuentra incluida dentro del objeto del Convenio Interadministrativo de compraventa de inmuebles No. CM-002-2011, suscrito entre la Central de Inversiones S.A y el Instituto Colombiano de Bienestar Familiar Regional Nariño._x000a_Teniendo en cuenta los articulo 10 y 24 del Decreto 4444 de 2008; que reglamento el convenio suscrito relacionado con la enajenación de bienes a Central de Inversiones S.A.-CISA, que a la letra dice “partiendo de la base del avalúo comercial del bien, según sean inmuebles o muebles, y dando aplicación al modelo de valoración establecido por la Junta Directiva de CISA, de lo cual se desprende que el precio o valor de transferencia que convengan las partes en la negociación, debe estar precedido del procedimiento legal y fundamentado en el mencionado modelo de valoración, de manera que, si así se cumple, no se pueda presentar un daño patrimonial al Estado, en los términos del artículo 6 de la ley 610 de 2000.”_x000a_Mediante oficio radicado No. 003641 de fecha 18-04-2013, donde la Coordinadora Grupo de Asistencia Técnica encargada de los asuntos de Dirección Regional manifiesta lo siguiente: “Le manifestamos que las actas de cierre y liquidación del convenio se encuentran en trámite, encontrándose los pagos a cargo de CISA y a favor del ICBF por concepto de esta venta en revisión por un valor superior al contenido en la información inicial de la venta”._x000a_El apartamento los Olivos ubicado en la Calle 22ª No. 13-24 de la ciudad de pasto, se encuentra registrado en la Oficina de Registro de Instrumentos Públicos de Pasto con matricula inmobiliaria No. 240-91970, a nombre del Instituto Colombiano de Bienestar Familiar en condición de propietario, por $20.0 millones._x000a_Según acta de la Junta Técnica de Avalúos suscrita por CORPOLONJAS de Profesionales Avaluadores el 28-12-2009 el valor comercial es de $34.3 millones así:_x000a_TABLA No. 68_x000a_En los libros auxiliares el Terreno y Edificación del apartamento los Olivos se encuentra registrado contablemente en $28.500.690; como se visualiza en el siguiente cuadro: TABLA No. 69  _x000a_Se vendió con la escritura No. 781 del 11-05-2011 por $ 5.5 millones, genera pérdida de $22.9 millones._x000a_La casa se canceló el primer pago el 31-12-2011 por $1.6 millones y el segundo pago se efectuó 31-12-2012 por $1.6 para un total $3.3 millones y debe $2.2 millones. Esto genero una pérdida para la entidad y una disminución en su patrimonio por valor de $22.9 millones._x000a_Mediante oficio radicado No. 003641 de fecha 18-04-2013, la Coordinadora del Grupo de Asistencia Técnica encargada de los asuntos de Dirección Regional manifiesta que: “Las actas de cierre y liquidación del convenio se encuentran en trámite, encontrándose los pagos a cargo de CISA y a favor del ICBF por concepto de esta venta en revisión por un valor superior al contenido en la información inicial de la venta”."/>
    <m/>
    <s v="Identificar inmuebles pendientes de legalizar en la Regional Nariño"/>
    <s v="Realizar seguimiento mensual en comité básico referente a la legalización de los inmuebles pendientes por legalizar"/>
    <s v="Acta de Comité Básico"/>
    <n v="5"/>
    <d v="2015-11-01T00:00:00"/>
    <d v="2016-03-30T00:00:00"/>
    <n v="21.4"/>
    <m/>
    <n v="0"/>
    <n v="0"/>
    <n v="0"/>
    <n v="21.4"/>
    <m/>
    <m/>
  </r>
  <r>
    <x v="492"/>
    <s v="NARIÑO "/>
    <x v="25"/>
    <s v="Hallazgo No. 187 parte 2. - Inconsistencias en pagos mes de Diciembre en Regionales de Tolima y Nariño (AE)_x000a_Al efectuar cruce de los archivos planos enviados al Banco Agrario de la Regional Tolima para pago con el archivo de Obligaciones SIIF Nación mes de Diciembre, se observaron giros a beneficiarios por valor de $25.3 millones sobre los cuales no se evidencian las obligaciones, igualmente se detectaron giros por encima y por debajo del valor obligado por $72.0 millones y $1.835.9 millones respectivamente._x000a_Igual situación se presenta en la Regional Nariño donde se observan giros de Bancolombia a beneficiarios por $489.1 millones sin evidenciarse las obligaciones y giros por encima y por debajo del valor obligado por $12.625.2 millones, $3.864.4 millones respectivamente._x000a_En respuesta la Entidad sólo justifica aproximadamente el 80% de las transacciones de Nariño mientras que de Tolima no se manifiestan al respecto_x000a_"/>
    <s v="Situación que evidencia falta de programación en la utilización de los recursos del ICBF y por ende incumplimiento al artículo 74 del Decreto 111/96 relacionado con el Programa Anual Mensualizado de Caja, PAC; por tal motivo se solicita la apertura de una actuación especial."/>
    <s v="Programación de acuerdo a las necesidades de este y a las exigencias de los contratos en su forma de pago."/>
    <s v="Seguimiento mensual a la programación del PAC para verificar que la ejecución este acorde a lo programado "/>
    <s v="Acta de Comité"/>
    <n v="11"/>
    <d v="2015-11-01T00:00:00"/>
    <d v="2016-09-30T00:00:00"/>
    <n v="47.7"/>
    <m/>
    <n v="0"/>
    <n v="0"/>
    <n v="0"/>
    <n v="47.7"/>
    <m/>
    <m/>
  </r>
  <r>
    <x v="492"/>
    <s v="NARIÑO "/>
    <x v="25"/>
    <s v="Hallazgo No. 211 Parte 2. Tipificación, estimación y asignación de los riesgos. (A)_x000a__x000a_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 Analizada la muestra, entregada a la fecha se observó que en el 100% de los casos el ICBF utiliza un formato en el cual no hace un análisis del Riesgo, sino que se limita a señalar el porcentaje, el tiempo de cubrimiento que se estipulará en las pólizas, y la probabilidad de ocurrencia. Igual situación se presenta en la regional Nariño"/>
    <s v="Lo anterior, conlleva a que no se determine con exactitud los riesgos de cada contrato, y así poder realizar una estimación adecuada de los mismos"/>
    <s v="Establecer que en cada solicitud de contratación se anexe como documento integral de los estudios previos el análisis y valoración de los riesgos para cada uno de los contratos. "/>
    <s v="Verificar en comité de asesoría contractual que en los procesos de contratación se realice el análisis de riesgos"/>
    <s v="Acta Comité Contratación"/>
    <n v="3"/>
    <d v="2015-11-01T00:00:00"/>
    <d v="2016-06-30T00:00:00"/>
    <n v="34.6"/>
    <m/>
    <n v="0"/>
    <n v="0"/>
    <n v="0"/>
    <n v="34.6"/>
    <m/>
    <m/>
  </r>
  <r>
    <x v="492"/>
    <s v="NARIÑO "/>
    <x v="25"/>
    <s v="Hallazgo No. 211 Parte 2. Tipificación, estimación y asignación de los riesgos. (A)_x000a__x000a_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 Analizada la muestra, entregada a la fecha se observó que en el 100% de los casos el ICBF utiliza un formato en el cual no hace un análisis del Riesgo, sino que se limita a señalar el porcentaje, el tiempo de cubrimiento que se estipulará en las pólizas, y la probabilidad de ocurrencia. Igual situación se presenta en la regional Nariño"/>
    <s v="Lo anterior, conlleva a que no se determine con exactitud los riesgos de cada contrato, y así poder realizar una estimación adecuada de los mismos"/>
    <s v="Establecer que en cada solicitud de contratación se anexe como documento integral de los estudios previos el análisis y valoración de los riesgos para cada uno de los contratos. "/>
    <s v="Revisar trimestralmente 10 expedientes contractuales con el fin de verificar el análisis de riesgos en la etapa precontractual"/>
    <s v="Acta de Revisión"/>
    <n v="4"/>
    <d v="2015-11-01T00:00:00"/>
    <d v="2016-09-30T00:00:00"/>
    <n v="47.7"/>
    <m/>
    <n v="0"/>
    <n v="0"/>
    <n v="0"/>
    <n v="47.7"/>
    <m/>
    <m/>
  </r>
  <r>
    <x v="492"/>
    <s v="NARIÑO"/>
    <x v="25"/>
    <s v="Hallazgo No. 217 parte 1. Contratación de Prestación de Servicios Personales Nariño_x000a_Respecto a la función de advertencia donde se solicita a la auditoria evaluar la contratación de servicios personales efectuada por la entidad atendiendo lo establecido en la Sentencia C-614 de 2009 se evidencia que la dirección regional presenta una adecuada gestión de talento humano, en cumplimiento normativo para desarrollar sus actividades, se evidencia necesidad generalizada de personal para el cumplimiento de las cargas laborales impartidas en el desarrollo de su gestión misional, la planta de personal existente se torna insuficiente por lo que se ven obligados a la contratación de prestación de servicio de personal profesional de apoyo a la gestión, reportando un total de 162 contratos de prestación de servicios que desarrollan actividades de carácter misional por valor de $2.632.75 millones y 20 contratos para las actividades de apoyo administrativo por valor de $1.446.85 millones, si bien el número de contratos es alto con relación a la planta de personal existente estos contratos se encuentran justificados y el manejo administrativo frente a esta situación está por fuera de las competencias de la Dirección Regional del ICBF_x000a_En 14 contratos de prestación de servicios y de apoyo a la gestión analizados, se observa que no se encontraron en los archivos o en los expedientes de contratación algunos soportes tales como: actas de inicio, registro de pago de salud y pensión actualizados, publicaciones, antecedentes desactualizados, informes de supervisión, registro presupuestal y la hoja de control o chequeo no está completamente diligenciada, generada por deficiencias en la verificación por parte del supervisor de la existencia de la documentación de acuerdo a los mecanismos de control establecidos, lo cual constituye un riesgo frente al cumplimiento de las condiciones de vinculación del personal contratado._x000a_"/>
    <s v="deficiencias en la verificación por parte del supervisor de la existencia de la documentación de acuerdo a los mecanismos de control establecidos, lo cual constituye un riesgo frente al cumplimiento de las condiciones de vinculación del personal contratado."/>
    <s v="Verificar que los expedientes contractuales de los contratos de prestación de servicios contengan los documentos que exigen la ley y la norma."/>
    <s v="Remitir memorando por Grupo Regional y Centro Zonal a los supervisores de contrato recordando la obligatoriedad de presentar al Grupo Jurídico los informes mensuales de supervisión con sus respectivos soportes"/>
    <s v="Memorando"/>
    <n v="1"/>
    <d v="2015-11-01T00:00:00"/>
    <d v="2015-11-30T00:00:00"/>
    <n v="4.0999999999999996"/>
    <m/>
    <n v="0"/>
    <n v="0"/>
    <n v="0"/>
    <n v="4.0999999999999996"/>
    <m/>
    <m/>
  </r>
  <r>
    <x v="492"/>
    <s v="NARIÑO"/>
    <x v="25"/>
    <s v="Hallazgo No. 217 parte 1. Contratación de Prestación de Servicios Personales Nariño_x000a_Respecto a la función de advertencia donde se solicita a la auditoria evaluar la contratación de servicios personales efectuada por la entidad atendiendo lo establecido en la Sentencia C-614 de 2009 se evidencia que la dirección regional presenta una adecuada gestión de talento humano, en cumplimiento normativo para desarrollar sus actividades, se evidencia necesidad generalizada de personal para el cumplimiento de las cargas laborales impartidas en el desarrollo de su gestión misional, la planta de personal existente se torna insuficiente por lo que se ven obligados a la contratación de prestación de servicio de personal profesional de apoyo a la gestión, reportando un total de 162 contratos de prestación de servicios que desarrollan actividades de carácter misional por valor de $2.632.75 millones y 20 contratos para las actividades de apoyo administrativo por valor de $1.446.85 millones, si bien el número de contratos es alto con relación a la planta de personal existente estos contratos se encuentran justificados y el manejo administrativo frente a esta situación está por fuera de las competencias de la Dirección Regional del ICBF_x000a_En 14 contratos de prestación de servicios y de apoyo a la gestión analizados, se observa que no se encontraron en los archivos o en los expedientes de contratación algunos soportes tales como: actas de inicio, registro de pago de salud y pensión actualizados, publicaciones, antecedentes desactualizados, informes de supervisión, registro presupuestal y la hoja de control o chequeo no está completamente diligenciada, generada por deficiencias en la verificación por parte del supervisor de la existencia de la documentación de acuerdo a los mecanismos de control establecidos, lo cual constituye un riesgo frente al cumplimiento de las condiciones de vinculación del personal contratado._x000a_"/>
    <s v="deficiencias en la verificación por parte del supervisor de la existencia de la documentación de acuerdo a los mecanismos de control establecidos, lo cual constituye un riesgo frente al cumplimiento de las condiciones de vinculación del personal contratado."/>
    <s v="Verificar que los expedientes contractuales de los contratos de prestación de servicios contengan los documentos que exigen la ley y la norma."/>
    <s v="Revisar trimestralmente 10 expedientes contractuales con el fin de verificar que contengan los informes mensuales y sus soportes"/>
    <s v="Acta de revisión"/>
    <n v="4"/>
    <d v="2015-11-01T00:00:00"/>
    <d v="2016-09-30T00:00:00"/>
    <n v="47.7"/>
    <m/>
    <n v="0"/>
    <n v="0"/>
    <n v="0"/>
    <n v="47.7"/>
    <m/>
    <m/>
  </r>
  <r>
    <x v="493"/>
    <s v="Regional Nariño"/>
    <x v="25"/>
    <s v="Hallazgo 13. NARIÑO. MONITOREO, EVALUACIÓN Y RESULTADO DE LOS INDICADORES MONITOREO Y EVALUACIÓN DE INDICADORES (A). De los 89 indicadores que se miden en la Regional Nariño, hay indicadores cuyo diseño toma como fuente de información el sistema Cuéntame, situación que afecta la confiabilidad de los resultados medidos dado que se comprobó que dicho sistema presenta inconsistencias como duplicidades, recurrencias, hogares sin niños atendidos u hogares clasificados en una modalidad de atención que no se corresponde con la realidad._x000a_De los 89 indicadores que se miden en la Regional Nariño, el 57% (51) se calificó en estado óptimo, el 24% (21) en estado adecuado, 10% (9), en riesgo, y el 9% (8) en estado crítico._x000a_La falta de medición y de confí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
    <s v="La falta de medición y de confi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
    <s v="Fortalecer el liderazgo de los referentes de los macroporcesos misionales."/>
    <s v="Realizar seguimiento a los indicadores en comité básico y ampliado y establecer compromisos para superar aquellos que se encuentren en  estado crítico y en riesgo._x000a__x000a_s"/>
    <s v="Acta comité."/>
    <n v="12"/>
    <d v="2015-10-01T00:00:00"/>
    <d v="2016-09-30T00:00:00"/>
    <n v="52.1"/>
    <m/>
    <n v="0"/>
    <n v="0"/>
    <n v="0"/>
    <n v="52.1"/>
    <m/>
    <m/>
  </r>
  <r>
    <x v="493"/>
    <s v="Regional Nariño"/>
    <x v="25"/>
    <s v="Hallazgo 13. NARIÑO. MONITOREO, EVALUACIÓN Y RESULTADO DE LOS INDICADORES MONITOREO Y EVALUACIÓN DE INDICADORES (A). De los 89 indicadores que se miden en la Regional Nariño, hay indicadores cuyo diseño toma como fuente de información el sistema Cuéntame, situación que afecta la confiabilidad de los resultados medidos dado que se comprobó que dicho sistema presenta inconsistencias como duplicidades, recurrencias, hogares sin niños atendidos u hogares clasificados en una modalidad de atención que no se corresponde con la realidad._x000a_De los 89 indicadores que se miden en la Regional Nariño, el 57% (51) se calificó en estado óptimo, el 24% (21) en estado adecuado, 10% (9), en riesgo, y el 9% (8) en estado crítico._x000a_La falta de medición y de confí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
    <s v="La falta de medición y de confi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
    <s v="Fortalecer el liderazgo de los referentes de los macroporcesos misionales."/>
    <s v="Remitir memorando a los coordinadores de centro zonal y grupo regional sobre la responsabilidad de velar porque el registro de la información en los aplicativos del ICBF cumpla con los criterios de calidad, confiabilidad y oportunidad"/>
    <s v="Memorando"/>
    <n v="13"/>
    <d v="2015-11-01T00:00:00"/>
    <d v="2015-11-30T00:00:00"/>
    <n v="4.0999999999999996"/>
    <m/>
    <n v="0"/>
    <n v="0"/>
    <n v="0"/>
    <n v="4.0999999999999996"/>
    <m/>
    <m/>
  </r>
  <r>
    <x v="493"/>
    <s v="Regional Nariño"/>
    <x v="25"/>
    <s v="Hallazgo 13. NARIÑO. MONITOREO, EVALUACIÓN Y RESULTADO DE LOS INDICADORES MONITOREO Y EVALUACIÓN DE INDICADORES (A). De los 89 indicadores que se miden en la Regional Nariño, hay indicadores cuyo diseño toma como fuente de información el sistema Cuéntame, situación que afecta la confiabilidad de los resultados medidos dado que se comprobó que dicho sistema presenta inconsistencias como duplicidades, recurrencias, hogares sin niños atendidos u hogares clasificados en una modalidad de atención que no se corresponde con la realidad._x000a_De los 89 indicadores que se miden en la Regional Nariño, el 57% (51) se calificó en estado óptimo, el 24% (21) en estado adecuado, 10% (9), en riesgo, y el 9% (8) en estado crítico._x000a_La falta de medición y de confí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
    <s v="La falta de medición y de confiabilidad de los indicadores afectan el proceso de planeación, dirección, organización y control que se adelanta al interior de la entidad, a nivel nacional y regional, dado que no se puede medir la incidencia real de los planes, programas y actividades desarrollados, se corre el riesgo que las decisiones tomadas no tengan el suficiente soporte de información requerido, se incurra en desgaste administrativo y conlleve a efectos inesperados o no se logren los resultados esperados."/>
    <s v="Fortalecer el liderazgo de los referentes de los macroporcesos misionales."/>
    <s v="Realizar seguimiento a los compromisos establecidos para superar el estado de los indicadores en crítico y en riesgo"/>
    <s v="Acta de comité"/>
    <n v="12"/>
    <d v="2015-10-01T00:00:00"/>
    <d v="2016-09-30T00:00:00"/>
    <n v="52.1"/>
    <m/>
    <n v="0"/>
    <n v="0"/>
    <n v="0"/>
    <n v="52.1"/>
    <m/>
    <m/>
  </r>
  <r>
    <x v="493"/>
    <s v="Regional Nariño"/>
    <x v="25"/>
    <s v="Hallazgo 41. NARIÑO. GASTOS DEL OPERADOR FRENTE AL PAGO POR RACIÓN SEGÚN ICBF (A,D)._x000a_El Manual de Supervisión del ICBF adoptado mediante decreto 366 de 2013, establece en el numeral 2. Supervisión administrativa, en el ítem de coordinación de la ejecución del contrato como responsabilidad del supervisor adelantar controles permanentes sobre la ejecución de los recursos, verificando el grado de avance en la ejecución contractual, contra los pagos realizados al momento de la verificación, de conformidad con lo pactado en el contrato. Esto implica que el valor económico convenido debe ser correspondiente al que recibirá como contraprestación, si no es así surge el principio de restitución de tal equilibrio, que puede generar acciones por parte del contratista._x000a_En visita efectuada al operador del contrato N°, 120-2013 se revisaron facturas de gastos de alimentos y abarrotes, mes a mes, se constató que el operador en la mayoría de los meses se excedió en el valor presupuestado en el contrato por ración atendida. Al finalizar el año, según facturas, el operador gastó $31,7 millones más que el valor reconocido por eI ICBF, y el contrato no se encontraba liquidado. Tabla No. 14. Gastos del operador y pagos del ICBF._x000a_Lo anterior es el resultado de la falta de control del operador a sus gastos de ejecución del contrato y las deficiencias en el seguimiento por parte del supervisor deI ICBF, esta situación puede ocasionar erogaciones adicionales al ICBF, que no están contempladas en el contrato. Hallazgo administrativo con presunta incidencia disciplinaria de conformidad con lo previsto en la Ley 734 de 2002."/>
    <s v="Lo anterior es el resultado de la falta de control del operador a sus gastos de ejecución del contrato y las deficiencias en el seguimiento por parte del supervisor del ICBF, esta situación puede ocasionar erogaciones adicionales al ICBF, que no están contempladas en el contrato. Hallazgo administrativo con presunta incidencia disciplinaria de conformidad con lo previsto en la Ley 734 de 2002."/>
    <s v="Remitir instrucciones sobre supervisión contractual y legalización de cuentas"/>
    <s v="Emitir memorando dando las instrucciones a los supervisores y equipo de apoyo para el procedimiento de legalización y certificación de cuentas de acuerdo a los temas tratados en la capacitación realizada en el segundo semestre de 2015._x000a_"/>
    <s v="Memorando"/>
    <n v="1"/>
    <d v="2015-10-01T00:00:00"/>
    <d v="2015-10-31T00:00:00"/>
    <n v="4.3"/>
    <m/>
    <n v="0"/>
    <n v="0"/>
    <n v="0"/>
    <n v="4.3"/>
    <m/>
    <m/>
  </r>
  <r>
    <x v="493"/>
    <s v="Regional Nariño"/>
    <x v="25"/>
    <s v="Hallazgo 41. NARIÑO. GASTOS DEL OPERADOR FRENTE AL PAGO POR RACIÓN SEGÚN ICBF (A,D)._x000a_El Manual de Supervisión del ICBF adoptado mediante decreto 366 de 2013, establece en el numeral 2. Supervisión administrativa, en el ítem de coordinación de la ejecución del contrato como responsabilidad del supervisor adelantar controles permanentes sobre la ejecución de los recursos, verificando el grado de avance en la ejecución contractual, contra los pagos realizados al momento de la verificación, de conformidad con lo pactado en el contrato. Esto implica que el valor económico convenido debe ser correspondiente al que recibirá como contraprestación, si no es así surge el principio de restitución de tal equilibrio, que puede generar acciones por parte del contratista._x000a_En visita efectuada al operador del contrato N°, 120-2013 se revisaron facturas de gastos de alimentos y abarrotes, mes a mes, se constató que el operador en la mayoría de los meses se excedió en el valor presupuestado en el contrato por ración atendida. Al finalizar el año, según facturas, el operador gastó $31,7 millones más que el valor reconocido por eI ICBF, y el contrato no se encontraba liquidado. Tabla No. 14. Gastos del operador y pagos del ICBF._x000a_Lo anterior es el resultado de la falta de control del operador a sus gastos de ejecución del contrato y las deficiencias en el seguimiento por parte del supervisor deI ICBF, esta situación puede ocasionar erogaciones adicionales al ICBF, que no están contempladas en el contrato. Hallazgo administrativo con presunta incidencia disciplinaria de conformidad con lo previsto en la Ley 734 de 2002."/>
    <s v="Lo anterior es el resultado de la falta de control del operador a sus gastos de ejecución del contrato y las deficiencias en el seguimiento por parte del supervisor del ICBF, esta situación puede ocasionar erogaciones adicionales al ICBF, que no están contempladas en el contrato. Hallazgo administrativo con presunta incidencia disciplinaria de conformidad con lo previsto en la Ley 734 de 2002."/>
    <s v="Remitir instrucciones sobre supervisión contractual y legalización de cuentas"/>
    <s v="Realizar capacitación a supervisores contractuales en Guía de Supervisión y Legalización de cuentas"/>
    <s v="Listado de Asistencia_x000a_Acta de Capacitación"/>
    <n v="1"/>
    <d v="2016-01-01T00:00:00"/>
    <d v="2016-06-30T00:00:00"/>
    <n v="25.9"/>
    <m/>
    <n v="0"/>
    <n v="0"/>
    <n v="0"/>
    <n v="25.9"/>
    <m/>
    <m/>
  </r>
  <r>
    <x v="493"/>
    <s v="Regional Nariño"/>
    <x v="25"/>
    <s v="Hallazgo 41. NARIÑO. GASTOS DEL OPERADOR FRENTE AL PAGO POR RACIÓN SEGÚN ICBF (A,D)._x000a_El Manual de Supervisión del ICBF adoptado mediante decreto 366 de 2013, establece en el numeral 2. Supervisión administrativa, en el ítem de coordinación de la ejecución del contrato como responsabilidad del supervisor adelantar controles permanentes sobre la ejecución de los recursos, verificando el grado de avance en la ejecución contractual, contra los pagos realizados al momento de la verificación, de conformidad con lo pactado en el contrato. Esto implica que el valor económico convenido debe ser correspondiente al que recibirá como contraprestación, si no es así surge el principio de restitución de tal equilibrio, que puede generar acciones por parte del contratista._x000a_En visita efectuada al operador del contrato N°, 120-2013 se revisaron facturas de gastos de alimentos y abarrotes, mes a mes, se constató que el operador en la mayoría de los meses se excedió en el valor presupuestado en el contrato por ración atendida. Al finalizar el año, según facturas, el operador gastó $31,7 millones más que el valor reconocido por eI ICBF, y el contrato no se encontraba liquidado. Tabla No. 14. Gastos del operador y pagos del ICBF._x000a_Lo anterior es el resultado de la falta de control del operador a sus gastos de ejecución del contrato y las deficiencias en el seguimiento por parte del supervisor deI ICBF, esta situación puede ocasionar erogaciones adicionales al ICBF, que no están contempladas en el contrato. Hallazgo administrativo con presunta incidencia disciplinaria de conformidad con lo previsto en la Ley 734 de 2002."/>
    <s v="Lo anterior es el resultado de la falta de control del operador a sus gastos de ejecución del contrato y las deficiencias en el seguimiento por parte del supervisor del ICBF, esta situación puede ocasionar erogaciones adicionales al ICBF, que no están contempladas en el contrato. Hallazgo administrativo con presunta incidencia disciplinaria de conformidad con lo previsto en la Ley 734 de 2002."/>
    <s v="Remitir instrucciones sobre supervisión contractual y legalización de cuentas"/>
    <s v="Realizar visita de inspección vigilancia y control a un operador al mes"/>
    <s v="Acta de Visita"/>
    <n v="9"/>
    <d v="2016-01-01T00:00:00"/>
    <d v="2016-09-30T00:00:00"/>
    <n v="39"/>
    <m/>
    <n v="0"/>
    <n v="0"/>
    <n v="0"/>
    <n v="39"/>
    <m/>
    <m/>
  </r>
  <r>
    <x v="493"/>
    <s v="Regional Nariño"/>
    <x v="25"/>
    <s v="Hallazgo 41. NARIÑO. GASTOS DEL OPERADOR FRENTE AL PAGO POR RACIÓN SEGÚN ICBF (A,D)._x000a_El Manual de Supervisión del ICBF adoptado mediante decreto 366 de 2013, establece en el numeral 2. Supervisión administrativa, en el ítem de coordinación de la ejecución del contrato como responsabilidad del supervisor adelantar controles permanentes sobre la ejecución de los recursos, verificando el grado de avance en la ejecución contractual, contra los pagos realizados al momento de la verificación, de conformidad con lo pactado en el contrato. Esto implica que el valor económico convenido debe ser correspondiente al que recibirá como contraprestación, si no es así surge el principio de restitución de tal equilibrio, que puede generar acciones por parte del contratista._x000a_En visita efectuada al operador del contrato N°, 120-2013 se revisaron facturas de gastos de alimentos y abarrotes, mes a mes, se constató que el operador en la mayoría de los meses se excedió en el valor presupuestado en el contrato por ración atendida. Al finalizar el año, según facturas, el operador gastó $31,7 millones más que el valor reconocido por eI ICBF, y el contrato no se encontraba liquidado. Tabla No. 14. Gastos del operador y pagos del ICBF._x000a_Lo anterior es el resultado de la falta de control del operador a sus gastos de ejecución del contrato y las deficiencias en el seguimiento por parte del supervisor deI ICBF, esta situación puede ocasionar erogaciones adicionales al ICBF, que no están contempladas en el contrato. Hallazgo administrativo con presunta incidencia disciplinaria de conformidad con lo previsto en la Ley 734 de 2002."/>
    <s v="Lo anterior es el resultado de la falta de control del operador a sus gastos de ejecución del contrato y las deficiencias en el seguimiento por parte del supervisor del ICBF, esta situación puede ocasionar erogaciones adicionales al ICBF, que no están contempladas en el contrato. Hallazgo administrativo con presunta incidencia disciplinaria de conformidad con lo previsto en la Ley 734 de 2002."/>
    <s v="Remitir instrucciones sobre supervisión contractual y legalización de cuentas"/>
    <s v="Verificar trimestralmente que en los centros zonales se aplica las instrucciones emitidas en la capacitación"/>
    <s v="Acta de reunión"/>
    <n v="4"/>
    <d v="2015-10-01T00:00:00"/>
    <d v="2016-09-30T00:00:00"/>
    <n v="52.1"/>
    <m/>
    <n v="0"/>
    <n v="0"/>
    <n v="0"/>
    <n v="52.1"/>
    <m/>
    <m/>
  </r>
  <r>
    <x v="493"/>
    <s v="Regional Nariño"/>
    <x v="25"/>
    <s v="Hallazgo 42. NARIÑO. CONTRATO DE APORTE N°. 151 DE 2013 (A,D,PAS)._x000a_El 14 de enero de 2014 el ICBF suscribió contrato de prestación de servicios de apoyo a la gestión N° 089 de 2014 con el objeto de prestar servicios personales como apoyo a la gestión en el área administrativa y financiera, con el fin de fortalecer y apoyar el equipo humano del Centro Zonal de La Unión en el área de mejoramiento a la gestión institucional y brindar soporte a los proyectos que facilitan al ICBF la ejecución de los proyectos preventivos 6, 5 Y4._x000a_Aunque la cláusula Séptima del contrato estipula que el lugar de ejecución del contrato es el municipio de La Unión, se verificó que la contratista ejecutó el contrato desde la Unidad Local de La Cruz, adscrita al Centro Zonal de La Unión._x000a_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Hallazgo con presunta incidencia disciplinaria y traslado para proceso administrativo sancionatorio."/>
    <s v="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
    <s v="El supervisor del contrato verificará que el contratista realice sus actividades contractuales en el lugar donde se estableció la ejecución del Contrato de Prestación de Servicios"/>
    <s v="Emitir memorando a los Coordinadores de Grupo Regional y Centro Zonal en el cual se informe que cualquier modificación del sitio de trabajo conlleva a la modificación del contrato._x000a_"/>
    <s v="Memorando"/>
    <n v="1"/>
    <d v="2015-11-01T00:00:00"/>
    <d v="2015-11-30T00:00:00"/>
    <n v="4.0999999999999996"/>
    <m/>
    <n v="0"/>
    <n v="0"/>
    <n v="0"/>
    <n v="4.0999999999999996"/>
    <m/>
    <m/>
  </r>
  <r>
    <x v="493"/>
    <s v="Regional Nariño"/>
    <x v="25"/>
    <s v="Hallazgo 42. NARIÑO. CONTRATO DE APORTE N°. 151 DE 2013 (A,D,PAS)._x000a_El 14 de enero de 2014 el ICBF suscribió contrato de prestación de servicios de apoyo a la gestión N° 089 de 2014 con el objeto de prestar servicios personales como apoyo a la gestión en el área administrativa y financiera, con el fin de fortalecer y apoyar el equipo humano del Centro Zonal de La Unión en el área de mejoramiento a la gestión institucional y brindar soporte a los proyectos que facilitan al ICBF la ejecución de los proyectos preventivos 6, 5 Y4._x000a_Aunque la cláusula Séptima del contrato estipula que el lugar de ejecución del contrato es el municipio de La Unión, se verificó que la contratista ejecutó el contrato desde la Unidad Local de La Cruz, adscrita al Centro Zonal de La Unión._x000a_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Hallazgo con presunta incidencia disciplinaria y traslado para proceso administrativo sancionatorio."/>
    <s v="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
    <s v="El supervisor del contrato verificará que el contratista realice sus actividades contractuales en el lugar donde se estableció la ejecución del Contrato de Prestación de Servicios"/>
    <s v="Realizar memorando  por centro zonal y grupo regional a los supervisores de contrato solicitando que para la certificación de la última cuenta de cobro de los contratos de prestación de servicio se debe solicitar informe de entrega en el que se incluya documentos y asuntos a su cargo.  El informe reposará en cada expediente contractual."/>
    <s v="Memorando"/>
    <n v="13"/>
    <d v="2015-11-01T00:00:00"/>
    <d v="2015-11-30T00:00:00"/>
    <n v="4.0999999999999996"/>
    <m/>
    <n v="0"/>
    <n v="0"/>
    <n v="0"/>
    <n v="4.0999999999999996"/>
    <m/>
    <m/>
  </r>
  <r>
    <x v="493"/>
    <s v="Regional Nariño"/>
    <x v="25"/>
    <s v="Hallazgo 42. NARIÑO. CONTRATO DE APORTE N°. 151 DE 2013 (A,D,PAS)._x000a_El 14 de enero de 2014 el ICBF suscribió contrato de prestación de servicios de apoyo a la gestión N° 089 de 2014 con el objeto de prestar servicios personales como apoyo a la gestión en el área administrativa y financiera, con el fin de fortalecer y apoyar el equipo humano del Centro Zonal de La Unión en el área de mejoramiento a la gestión institucional y brindar soporte a los proyectos que facilitan al ICBF la ejecución de los proyectos preventivos 6, 5 Y4._x000a_Aunque la cláusula Séptima del contrato estipula que el lugar de ejecución del contrato es el municipio de La Unión, se verificó que la contratista ejecutó el contrato desde la Unidad Local de La Cruz, adscrita al Centro Zonal de La Unión._x000a_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Hallazgo con presunta incidencia disciplinaria y traslado para proceso administrativo sancionatorio."/>
    <s v="Lo anterior evidencia falencia en el proceso de supervisión que no garantizó la ejecución del contrato en las condiciones pactadas. La situación descrita generó a la Contraloría General de la República la imposibilidad de adelantar verificación financiera al contrato de aporte N°. 151 de 2013, dado que no se encontraron en los archivos contractuales, pese a que se solicitó a la persona responsable de esta documentación se remita la documentación respectiva, ésta no se allegó. "/>
    <s v="Realizar corrección a los contratos de prestación de servicio para que el contratista efectué su objeto contractual en el lugar que fue contratado.  Para la vigencia 2015 se suprime la obligación contractual referente a &quot;aceptar la reubicación que según la necesidad del servicio del ICBF se requiera&quot;"/>
    <s v="Presentar en comité básico por parte del Grupo Jurídico informe sobre las modificaciones realizadas a los contratos de prestación de servicio.  "/>
    <s v="Acta de Comité Básico"/>
    <n v="11"/>
    <d v="2015-11-01T00:00:00"/>
    <d v="2016-09-30T00:00:00"/>
    <n v="47.7"/>
    <m/>
    <n v="0"/>
    <n v="0"/>
    <n v="0"/>
    <n v="47.7"/>
    <m/>
    <m/>
  </r>
  <r>
    <x v="493"/>
    <s v="Regional Nariño"/>
    <x v="25"/>
    <s v="Hallazgo 43. NARIÑO. CONTRATO 474 DE 2013 DE PRESTACIÓN DE SERVICIOS (A)_x000a_Según el objeto del contrato &quot;Suministrar el servicio de apoyo logístico para la realización de seis (6) talleres para 3.255 madres comunitarias de los municipios adscritos a los centros zonales de: Pasto Uno, Pasto Dos, lpiales, Túquerres, Barbacoas, y La Unión&quot;. Según la cláusula séptima- forma de pago, &quot;cancelará al contratista el valor del contrato mediante pagos parciales, los cuales se realizarán en la medida en que se allegue la certificación de cumplimiento por parte del supervisor al Grupo Financiero&quot;._x000a_• El contrato se suscribió en noviembre de 2013 por un plazo de ejecución inicial de un mes, sin embargo se adicionó el término de cumplimiento, inicialmente por un mes y posteriormente cuatro meses más._x000a_• No se registra fecha de ejecución de las capacitaciones._x000a_• Se proyectó capacitar a 3.255 madres y asistieron 2.599 para un porcentaje de asistencia, del 80 %.21._x000a_• No se encontraron registros de asistencia de las madres comunitarias del Centro Zonal Barbacoas._x000a_• En el expediente del contrato no se adjuntan soportes de pagos, informe de cumplimiento de contrato por los supervisores y acta final de ejecución_x000a_contractual._x000a_• Según la información reportada por el ICBF, se pagó $78 millones el 26 de mayo de 2014._x000a_• No tiene acta de liquidación._x000a_Se evidencian fallas en los procesos de planeación y coordinación en la ejecución del contrato, existió retraso en su ejecución, esta situación afecta el principio presupuestal de anualidad y pone en riesgo el manejo de los recursos públicos."/>
    <s v="Fallas en los procesos de planeación y coordinación en la_x000a_ejecución del contrato, existió retraso en su ejecución, esta situación afecta el principio presupuestal de anualidad y pone en riesgo el manejo de los recursos públicos."/>
    <s v="Solicitar al Director de SNBF de la Sede Nacional información sobre la ubicación de los Registros de Asistencia._x000a__x000a_"/>
    <s v="Enviar soportes de supervisión del contrato"/>
    <s v="Informe de Supervisión"/>
    <n v="1"/>
    <d v="2015-11-01T00:00:00"/>
    <d v="2015-12-31T00:00:00"/>
    <n v="8.6"/>
    <m/>
    <n v="0"/>
    <n v="0"/>
    <n v="0"/>
    <n v="8.6"/>
    <m/>
    <m/>
  </r>
  <r>
    <x v="493"/>
    <s v="Regional Nariño"/>
    <x v="25"/>
    <s v="Hallazgo 43. NARIÑO. CONTRATO 474 DE 2013 DE PRESTACIÓN DE SERVICIOS (A)_x000a_Según el objeto del contrato &quot;Suministrar el servicio de apoyo logístico para la realización de seis (6) talleres para 3.255 madres comunitarias de los municipios adscritos a los centros zonales de: Pasto Uno, Pasto Dos, lpiales, Túquerres, Barbacoas, y La Unión&quot;. Según la cláusula séptima- forma de pago, &quot;cancelará al contratista el valor del contrato mediante pagos parciales, los cuales se realizarán en la medida en que se allegue la certificación de cumplimiento por parte del supervisor al Grupo Financiero&quot;._x000a_• El contrato se suscribió en noviembre de 2013 por un plazo de ejecución inicial de un mes, sin embargo se adicionó el término de cumplimiento, inicialmente por un mes y posteriormente cuatro meses más._x000a_• No se registra fecha de ejecución de las capacitaciones._x000a_• Se proyectó capacitar a 3.255 madres y asistieron 2.599 para un porcentaje de asistencia, del 80 %.21._x000a_• No se encontraron registros de asistencia de las madres comunitarias del Centro Zonal Barbacoas._x000a_• En el expediente del contrato no se adjuntan soportes de pagos, informe de cumplimiento de contrato por los supervisores y acta final de ejecución_x000a_contractual._x000a_• Según la información reportada por el ICBF, se pagó $78 millones el 26 de mayo de 2014._x000a_• No tiene acta de liquidación._x000a_Se evidencian fallas en los procesos de planeación y coordinación en la ejecución del contrato, existió retraso en su ejecución, esta situación afecta el principio presupuestal de anualidad y pone en riesgo el manejo de los recursos públicos."/>
    <s v="Fallas en los procesos de planeación y coordinación en la_x000a_ejecución del contrato, existió retraso en su ejecución, esta situación afecta el principio presupuestal de anualidad y pone en riesgo el manejo de los recursos públicos."/>
    <s v="Solicitar al Director de SNBF de la Sede Nacional información sobre la ubicación de los Registros de Asistencia._x000a_"/>
    <s v="Realizar liquidación del contrato teniendo en cuenta los informes de los supervisores y los soportes para el desembolso._x000a_"/>
    <s v="Acta de Liquidación"/>
    <n v="1"/>
    <d v="2015-11-01T00:00:00"/>
    <d v="2016-03-30T00:00:00"/>
    <n v="21.4"/>
    <m/>
    <n v="0"/>
    <n v="0"/>
    <n v="0"/>
    <n v="21.4"/>
    <m/>
    <m/>
  </r>
  <r>
    <x v="493"/>
    <s v="Regional Nariño"/>
    <x v="25"/>
    <s v="Hallazgo 43. NARIÑO. CONTRATO 474 DE 2013 DE PRESTACIÓN DE SERVICIOS (A)_x000a_Según el objeto del contrato &quot;Suministrar el servicio de apoyo logístico para la realización de seis (6) talleres para 3.255 madres comunitarias de los municipios adscritos a los centros zonales de: Pasto Uno, Pasto Dos, lpiales, Túquerres, Barbacoas, y La Unión&quot;. Según la cláusula séptima- forma de pago, &quot;cancelará al contratista el valor del contrato mediante pagos parciales, los cuales se realizarán en la medida en que se allegue la certificación de cumplimiento por parte del supervisor al Grupo Financiero&quot;._x000a_• El contrato se suscribió en noviembre de 2013 por un plazo de ejecución inicial de un mes, sin embargo se adicionó el término de cumplimiento, inicialmente por un mes y posteriormente cuatro meses más._x000a_• No se registra fecha de ejecución de las capacitaciones._x000a_• Se proyectó capacitar a 3.255 madres y asistieron 2.599 para un porcentaje de asistencia, del 80 %.21._x000a_• No se encontraron registros de asistencia de las madres comunitarias del Centro Zonal Barbacoas._x000a_• En el expediente del contrato no se adjuntan soportes de pagos, informe de cumplimiento de contrato por los supervisores y acta final de ejecución_x000a_contractual._x000a_• Según la información reportada por el ICBF, se pagó $78 millones el 26 de mayo de 2014._x000a_• No tiene acta de liquidación._x000a_Se evidencian fallas en los procesos de planeación y coordinación en la ejecución del contrato, existió retraso en su ejecución, esta situación afecta el principio presupuestal de anualidad y pone en riesgo el manejo de los recursos públicos."/>
    <s v="Fallas en los procesos de planeación y coordinación en la_x000a_ejecución del contrato, existió retraso en su ejecución, esta situación afecta el principio presupuestal de anualidad y pone en riesgo el manejo de los recursos públicos."/>
    <s v="Solicitar al Director de SNBF de la Sede Nacional información sobre la ubicación de los Registros de Asistencia._x000a_"/>
    <s v="Remitir memorando por centro zonal y grupo regional a los supervisores de contrato en el cual se informa que los pagos contractuales se realizaran con el lleno de requisitos establecidos en el contrato para efectuar el desembolso correspondiente"/>
    <s v="Memorando"/>
    <n v="13"/>
    <d v="2015-11-01T00:00:00"/>
    <d v="2015-11-30T00:00:00"/>
    <n v="4.0999999999999996"/>
    <m/>
    <n v="0"/>
    <n v="0"/>
    <n v="0"/>
    <n v="4.0999999999999996"/>
    <m/>
    <m/>
  </r>
  <r>
    <x v="493"/>
    <s v="Regional Nariño"/>
    <x v="25"/>
    <s v="Hallazgo 44. NARIÑO. PROYECTO DE LIQUIDACiÓN CONTRATO DE APORTE N° 127 DE 2013 (A, SA)_x000a_Los lineamientos de supervisión y liquidación permiten a las entidades definir el estado final de los contratos frente al cumplimiento del objeto y la determinación de saldos a favor de las partes._x000a_Según el Manual de Supervisión del ICBF adoptado mediante Decreto 366 de 2013, &quot;el supervisor deberá diseñar procedimientos específicos para adelantar controles permanentes sobre la ejecución de los recursos, verificando el grado de avance en la ejecución contractual, contra los pagos realizados al momento de la verificación, es decir, analizará si lo pagado hasta la fecha, corresponde a lo ejecutado, de conformidad con lo pactado en el contrato. En esta etapa, el supervisor deberá realizar, entre otras, las actividades siguientes:_x000a_• Velar por la correcta ejecución presupueste! del contrato._x000a_• Hacer exigibles todos los requisitos establecidos en el contrato para efectos de pago._x000a_• Revisar y visar las facturas y/o cuentas de cobro presentadas por el contratista._x000a_• Solicitar y verificar la información financiera y suministrada por el contratista, con el apoyo de la Dirección Financiera de/Instituto ._x000a_• Efectuar requerimientos frente a la verificación de los informes del contratista, cuando la documentación no cuente con las condiciones previamente establecidas por el supervisor del contrato&quot;._x000a_Se encontró que la Supervisión Financiera presenta falencias en las actividades de analizar, verificar, visar y revisar las facturas, planillas y demás soportes de gastos de los Informes Mensuales de Ingresos y Gastos presentadas por los operadores en el proceso de legalización de cuentas._x000a_En el proyecto de Acta de Liquidación del contrato de aporte N°. 127 de 2013 suscrito, para brindar atención a niños menores de cinco años a través de hogares comunitarios de bienestar, se registra la siguiente información:_x000a_Valor Inicial del contrato:         $1.345,32 millones_x000a_Valor reducciones:                        $ 87,69 millones_x000a_Valor ejecutado:                       $1 .257.63 millones_x000a_Valor pagado:                           $1.248,99 millones_x000a_Saldo a favor del contratista: $        8.64 millones_x000a_Al confrontar la información de Ingresos y Gastos del Operador con los pagos del ICBF se verificó que el ICBF canceló $7,01 millones por encima de lo realmente ejecutado._x000a_Frente a esta situación, el operador realizó la consignación por el excedente recibido en las cuentas del ICBF. Hecho que se configura como beneficio de auditoría, por $7.01 millones._x000a_La situación encontrada revela falencias en el proceso de supervisión por parte del ICBF, durante el cual no se verifica los informes financieros de ejecución de los contratos, lo que genera riesgo de pérdida de recursos de la Nación."/>
    <s v="La situación encontrada revela falencias en el proceso de supervisión por parte del ICBF, durante el cual no se verifica los informes financieros de ejecución de los contratos, lo que genera riesgo de pérdida de recursos de la Nación."/>
    <s v="Custodiar las carpetas de los contratos de aporte"/>
    <s v="Revisar formato de liquidación y evaluar si requiere ajustes al formato.  De observarse ajustes al formato, se enviará propuesta de mejora a la Sede Nacional._x000a_"/>
    <s v="Acta."/>
    <n v="1"/>
    <d v="2015-11-01T00:00:00"/>
    <d v="2015-12-31T00:00:00"/>
    <n v="8.6"/>
    <m/>
    <n v="0"/>
    <n v="0"/>
    <n v="0"/>
    <n v="8.6"/>
    <m/>
    <m/>
  </r>
  <r>
    <x v="493"/>
    <s v="Regional Nariño"/>
    <x v="25"/>
    <s v="Hallazgo 44. NARIÑO. PROYECTO DE LIQUIDACiÓN CONTRATO DE APORTE N° 127 DE 2013 (A, SA)_x000a_Los lineamientos de supervisión y liquidación permiten a las entidades definir el estado final de los contratos frente al cumplimiento del objeto y la determinación de saldos a favor de las partes._x000a_Según el Manual de Supervisión del ICBF adoptado mediante Decreto 366 de 2013, &quot;el supervisor deberá diseñar procedimientos específicos para adelantar controles permanentes sobre la ejecución de los recursos, verificando el grado de avance en la ejecución contractual, contra los pagos realizados al momento de la verificación, es decir, analizará si lo pagado hasta la fecha, corresponde a lo ejecutado, de conformidad con lo pactado en el contrato. En esta etapa, el supervisor deberá realizar, entre otras, las actividades siguientes:_x000a_• Velar por la correcta ejecución presupueste! del contrato._x000a_• Hacer exigibles todos los requisitos establecidos en el contrato para efectos de pago._x000a_• Revisar y visar las facturas y/o cuentas de cobro presentadas por el contratista._x000a_• Solicitar y verificar la información financiera y suministrada por el contratista, con el apoyo de la Dirección Financiera de/Instituto ._x000a_• Efectuar requerimientos frente a la verificación de los informes del contratista, cuando la documentación no cuente con las condiciones previamente establecidas por el supervisor del contrato&quot;._x000a_Se encontró que la Supervisión Financiera presenta falencias en las actividades de analizar, verificar, visar y revisar las facturas, planillas y demás soportes de gastos de los Informes Mensuales de Ingresos y Gastos presentadas por los operadores en el proceso de legalización de cuentas._x000a_En el proyecto de Acta de Liquidación del contrato de aporte N°. 127 de 2013 suscrito, para brindar atención a niños menores de cinco años a través de hogares comunitarios de bienestar, se registra la siguiente información:_x000a_Valor Inicial del contrato:         $1.345,32 millones_x000a_Valor reducciones:                        $ 87,69 millones_x000a_Valor ejecutado:                       $1 .257.63 millones_x000a_Valor pagado:                           $1.248,99 millones_x000a_Saldo a favor del contratista: $        8.64 millones_x000a_Al confrontar la información de Ingresos y Gastos del Operador con los pagos del ICBF se verificó que el ICBF canceló $7,01 millones por encima de lo realmente ejecutado._x000a_Frente a esta situación, el operador realizó la consignación por el excedente recibido en las cuentas del ICBF. Hecho que se configura como beneficio de auditoría, por $7.01 millones._x000a_La situación encontrada revela falencias en el proceso de supervisión por parte del ICBF, durante el cual no se verifica los informes financieros de ejecución de los contratos, lo que genera riesgo de pérdida de recursos de la Nación."/>
    <s v="La situación encontrada revela falencias en el proceso de supervisión por parte del ICBF, durante el cual no se verifica los informes financieros de ejecución de los contratos, lo que genera riesgo de pérdida de recursos de la Nación."/>
    <s v="Custodiar las carpetas de los contratos de aporte"/>
    <s v="Realizar seguimiento financiero (bimensual) en cada centro zonal a la ejecución de los contratos de los Operadores (presentar un informe por centro zonal)."/>
    <s v="Acta de reunión"/>
    <n v="48"/>
    <d v="2015-11-01T00:00:00"/>
    <d v="2016-09-30T00:00:00"/>
    <n v="47.7"/>
    <m/>
    <n v="0"/>
    <n v="0"/>
    <n v="0"/>
    <n v="47.7"/>
    <m/>
    <m/>
  </r>
  <r>
    <x v="493"/>
    <s v="Regional Nariño"/>
    <x v="25"/>
    <s v="Hallazgo 45. NARIÑO. CONTRATO DE APORTE N° 119 DE 2013 (A, BA)_x000a_Los lineamientos de supervisión y liquidación permiten a las entidades definir el estado final de los contratos frente al cumplimiento del objeto y la determinación de saldos a favor de las partes._x000a_Según el Manual de Supervisión del ICBF adoptado mediante Decreto 366 de 2013, &quot;el supervisor deberá diseñar procedimientos específicos para adelantar controles permanentes sobre la ejecución de los recursos, verificando el grado de avance en la ejecución contractual, contra los pagos realizados al momento de la verificación, es decir, analizará si lo pagado hasta la fecha, corresponde a lo ejecutado, de conformidad con lo pactado en el contrato. En esta etapa, el supervisor deberá realizar, entre otras, las actívidades siguíentes:_x000a_• Velar por la correcta ejecución presupuestal del contrato._x000a_• Hacer exigibles todos los requisitos establecidos en el contrato para efectos de pago._x000a_• Revisar y visar las facturas y/o cuentas de cobro presentadas por el contratista._x000a_• Solicitar y verificar la información financiera y suministrada por el contratista, con el apoyo de la Dirección Financiera de/Instituto._x000a_• Efectuar requerimientos frente a la verificación de los informes del contratista, cuando la documentación no cuente con las condiciones previamente establecidas por el supervisor del contrato&quot;._x000a_Se encontró que la Supervisión Financiera adelantada por el ICBF presenta falencias en las actividades de analizar, verificar, visar y revisar las facturas, planillas y demás soportes de gastos de los Informes Mensuales de Ingresos y Gastos presentadas por los operadores en el proceso de legalización de cuentas._x000a_El contrato de aporte N°. 119 del 20 de enero 2013 para brindar atención a niños menores de cinco años a través de hogares comunitarios de bienestar, por $771,6 millones, el cual finalizó su ejecución el 31 de diciembre de 2013, durante la vista realizada por la auditoría al Centro Zonal de Ipiales se observó en los archivos una devolución del operador por cupos no atendidos y raciones no entregadas por $8.1 millones mediante Consignación 0291574 del 6 de junio de 2014; al confrontar la información de Ingresos y Gastos del Operador, con los pagos efectuados por eIICBF, se identificó un mayor valor pagado que el operador debía_x000a_reintegrar adicionalmente por $1.5 millones._x000a_Frente a esta situación, el operador realizó la consignación de este excedente a la cuenta corriente deIICBF, N°. 07415856670 de Bancolombia del día 16 de octubre de 2014. Hecho que se configura como beneficio de auditoría, conforme se certifica por parte de la Coordinadora del Centro Zonal de lpiales._x000a_Las deficiencias en la supervisión financiera pueden conllevar a pérdida de recursos."/>
    <s v="Debilidad en el seguimiento financiero a los contratos de aporte"/>
    <s v="Realizar capacitación a los profesionales que apoyan el seguimiento financiero de Centro Zonal"/>
    <s v="Realizar seguimiento mensual en comité básico  a los desembolsos efectuados por el Grupo Financiero a los Operadores"/>
    <s v="Acta de comité básico"/>
    <n v="11"/>
    <d v="2015-11-01T00:00:00"/>
    <d v="2016-09-30T00:00:00"/>
    <n v="47.7"/>
    <m/>
    <n v="0"/>
    <n v="0"/>
    <n v="0"/>
    <n v="47.7"/>
    <m/>
    <m/>
  </r>
  <r>
    <x v="493"/>
    <s v="Regional Nariño"/>
    <x v="25"/>
    <s v="Hallazgo 45. NARIÑO. CONTRATO DE APORTE N° 119 DE 2013 (A, BA)_x000a_Los lineamientos de supervisión y liquidación permiten a las entidades definir el estado final de los contratos frente al cumplimiento del objeto y la determinación de saldos a favor de las partes._x000a_Según el Manual de Supervisión del ICBF adoptado mediante Decreto 366 de 2013, &quot;el supervisor deberá diseñar procedimientos específicos para adelantar controles permanentes sobre la ejecución de los recursos, verificando el grado de avance en la ejecución contractual, contra los pagos realizados al momento de la verificación, es decir, analizará si lo pagado hasta la fecha, corresponde a lo ejecutado, de conformidad con lo pactado en el contrato. En esta etapa, el supervisor deberá realizar, entre otras, las actívidades siguíentes:_x000a_• Velar por la correcta ejecución presupuestal del contrato._x000a_• Hacer exigibles todos los requisitos establecidos en el contrato para efectos de pago._x000a_• Revisar y visar las facturas y/o cuentas de cobro presentadas por el contratista._x000a_• Solicitar y verificar la información financiera y suministrada por el contratista, con el apoyo de la Dirección Financiera de/Instituto._x000a_• Efectuar requerimientos frente a la verificación de los informes del contratista, cuando la documentación no cuente con las condiciones previamente establecidas por el supervisor del contrato&quot;._x000a_Se encontró que la Supervisión Financiera adelantada por el ICBF presenta falencias en las actividades de analizar, verificar, visar y revisar las facturas, planillas y demás soportes de gastos de los Informes Mensuales de Ingresos y Gastos presentadas por los operadores en el proceso de legalización de cuentas._x000a_El contrato de aporte N°. 119 del 20 de enero 2013 para brindar atención a niños menores de cinco años a través de hogares comunitarios de bienestar, por $771,6 millones, el cual finalizó su ejecución el 31 de diciembre de 2013, durante la vista realizada por la auditoría al Centro Zonal de Ipiales se observó en los archivos una devolución del operador por cupos no atendidos y raciones no entregadas por $8.1 millones mediante Consignación 0291574 del 6 de junio de 2014; al confrontar la información de Ingresos y Gastos del Operador, con los pagos efectuados por eIICBF, se identificó un mayor valor pagado que el operador debía_x000a_reintegrar adicionalmente por $1.5 millones._x000a_Frente a esta situación, el operador realizó la consignación de este excedente a la cuenta corriente deIICBF, N°. 07415856670 de Bancolombia del día 16 de octubre de 2014. Hecho que se configura como beneficio de auditoría, conforme se certifica por parte de la Coordinadora del Centro Zonal de lpiales._x000a_Las deficiencias en la supervisión financiera pueden conllevar a pérdida de recursos."/>
    <s v="Debilidad en el seguimiento financiero a los contratos de aporte"/>
    <s v="Realizar capacitación a los profesionales que apoyan el seguimiento financiero de Centro Zonal"/>
    <s v="Realizar seguimiento financiero (bimensual) en cada centro zonal a la ejecución de los contratos de los Operadores (presentar un informe por centro zonal)._x000a__x000a_"/>
    <s v="Acta de reunión"/>
    <n v="48"/>
    <d v="2015-11-01T00:00:00"/>
    <d v="2016-09-30T00:00:00"/>
    <n v="47.7"/>
    <m/>
    <n v="0"/>
    <n v="0"/>
    <n v="0"/>
    <n v="47.7"/>
    <m/>
    <m/>
  </r>
  <r>
    <x v="493"/>
    <s v="Regional Nariño"/>
    <x v="25"/>
    <s v="Hallazgo 47. NARIÑO. CONTRATO DE APORTE N° 119 DE 2013 (A, BA)_x000a_El Manual de Contratación del ICBF y la minuta contractual, establece el termino y proceso para la liquidación de contratos y convenios conforme a lo establecido en el artículo 60 de la Ley 80 de 1993, los artículos 11 y 32 de la Ley 1150 de 2007 y el artículo 217 del Decreto 019 de 2012, estipulándose en 4 meses a partir de su terminación._x000a_La Dirección de Contratación o la dependencia que haga sus veces en las_x000a_Direcciones Regionales realizará las gestiones tendientes a liquidar los contratos y/o convenios de su competencia, una vez se alleguen los documentos soporte por parte del supervisor del contrato o convenio ejerciendo control y seguimiento._x000a_De igual manera, brindará asesoría a las Direcciones Regionales y verificará que las mismas acaten las instrucciones impartidas en esta materia._x000a_Según íntorme de Gestión a 31 de diciembre de 2013, el indicador Liquidación de contratos presento un incumplimiento del 36%, considerado en estado crítico._x000a_A 31 de diciembre de 2013, quedaron 91 contratos pendientes de liquidación y según informe de gestión en el 2013, la administración perdió la competencia para liquidar contratos suscritos en el año 2010 y 2011 que terminaron a 31 de diciembre de 2011, así: Contratos 573/2010, 59/2011 PAE Municipio de Tumaco y Barbacoas respectivamente, 93/2011 y 148/2011 de HCB Municipio de Tumaco, 296,304,305,329,332 de 2011 corresponden a convenios ley 1176 PAE, 432/2011 Refrigerios, 441/2011 Fotocopias, 442/2011 Consumo y Papelería Municipio de Tumaco._x000a_La debilidad en el proceso de supervisión, liquidación de contratos de manera oportuna por parte de la administración y manejo de la información contractual para definir el estado final de los mismos frente al cumplimiento del objeto y saldos a favor de las partes, afecta la gestión contractual y pone en riesgo el manejo de los recursos públicos. Hallazgo administrativo con presunta connotación disciplinaria._x000a_"/>
    <s v="La debilidad en el proceso de supervisión, liquidación de contratos de manera oportuna por parte de la administración y manejo de la información contractual para definir el estado final de los mismos frente al cumplimiento del objeto y saldos a favor de las partes, afecta la gestión contractual y pone en riesgo el manejo de los recursos públicos. Hallazgo administrativo con presunta connotación disciplinaria."/>
    <s v="Realizar liquidación de los contratos en los términos establecidos"/>
    <s v="Enviar a los supervisores de contrato, alertas y relación de los contratos pendientes por liquidar"/>
    <s v="Correo electrónico"/>
    <n v="11"/>
    <d v="2015-11-01T00:00:00"/>
    <d v="2016-09-30T00:00:00"/>
    <n v="47.7"/>
    <m/>
    <n v="0"/>
    <n v="0"/>
    <n v="0"/>
    <n v="47.7"/>
    <m/>
    <m/>
  </r>
  <r>
    <x v="493"/>
    <s v="Regional Nariño"/>
    <x v="25"/>
    <s v="Hallazgo 47. NARIÑO. CONTRATO DE APORTE N° 119 DE 2013 (A, BA)_x000a_El Manual de Contratación del ICBF y la minuta contractual, establece el termino y proceso para la liquidación de contratos y convenios conforme a lo establecido en el artículo 60 de la Ley 80 de 1993, los artículos 11 y 32 de la Ley 1150 de 2007 y el artículo 217 del Decreto 019 de 2012, estipulándose en 4 meses a partir de su terminación._x000a_La Dirección de Contratación o la dependencia que haga sus veces en las_x000a_Direcciones Regionales realizará las gestiones tendientes a liquidar los contratos y/o convenios de su competencia, una vez se alleguen los documentos soporte por parte del supervisor del contrato o convenio ejerciendo control y seguimiento._x000a_De igual manera, brindará asesoría a las Direcciones Regionales y verificará que las mismas acaten las instrucciones impartidas en esta materia._x000a_Según íntorme de Gestión a 31 de diciembre de 2013, el indicador Liquidación de contratos presento un incumplimiento del 36%, considerado en estado crítico._x000a_A 31 de diciembre de 2013, quedaron 91 contratos pendientes de liquidación y según informe de gestión en el 2013, la administración perdió la competencia para liquidar contratos suscritos en el año 2010 y 2011 que terminaron a 31 de diciembre de 2011, así: Contratos 573/2010, 59/2011 PAE Municipio de Tumaco y Barbacoas respectivamente, 93/2011 y 148/2011 de HCB Municipio de Tumaco, 296,304,305,329,332 de 2011 corresponden a convenios ley 1176 PAE, 432/2011 Refrigerios, 441/2011 Fotocopias, 442/2011 Consumo y Papelería Municipio de Tumaco._x000a_La debilidad en el proceso de supervisión, liquidación de contratos de manera oportuna por parte de la administración y manejo de la información contractual para definir el estado final de los mismos frente al cumplimiento del objeto y saldos a favor de las partes, afecta la gestión contractual y pone en riesgo el manejo de los recursos públicos. Hallazgo administrativo con presunta connotación disciplinaria._x000a_"/>
    <s v="La debilidad en el proceso de supervisión, liquidación de contratos de manera oportuna por parte de la administración y manejo de la información contractual para definir el estado final de los mismos frente al cumplimiento del objeto y saldos a favor de las partes, afecta la gestión contractual y pone en riesgo el manejo de los recursos públicos. Hallazgo administrativo con presunta connotación disciplinaria."/>
    <s v="Establecer cronograma para liquidaciones de contrato"/>
    <s v="Realizar seguimiento al estado de los contratos pendientes por liquidar en Comité Básico y/o Ampliado"/>
    <s v="Actas de Comité"/>
    <n v="11"/>
    <d v="2015-11-01T00:00:00"/>
    <d v="2016-09-30T00:00:00"/>
    <n v="47.7"/>
    <m/>
    <n v="0"/>
    <n v="0"/>
    <n v="0"/>
    <n v="47.7"/>
    <m/>
    <m/>
  </r>
  <r>
    <x v="493"/>
    <s v="Regional Nariño"/>
    <x v="25"/>
    <s v="Hallazgo 58. NARIÑO. DOTACIÓN (A)_x000a_Los lineamientos del subproyecto Vulnerabilidad o Adoptabilidad establece que el valor cupo mes asignado al programa de hogares sustitutos, el 10% se debe destinar a dotación, entendida esta como los implementos que se deben suministrar a los niños, niñas y adolescentes, desde su ingreso hasta el egreso, y está clasificada en básica, personal y escolar._x000a_Según las actas de visita para verificación de estándares realizadas por la Interventoría Técnica en hogares sustitutos y registros en las carpetas de control de los hogares de competencia de los Centros Zonales Pasto 2 y La Unión, respecto de la ejecución de los contratos 524 de 2011 y 507 de 2013, se hallan anotaciones y registros de las solicitudes de las unidades aplicativas de elementos de dotación básica, escolar y personal por encontrarse incompleta o deterioradas por su uso (anexo 9 estándares 2013), en ocasiones los elementos faltantes son proveídos por la madre sustituta; esta situación se motiva, por las particularidades de los materiales que no son duraderos, porque el monto asignado para este ítem, establecido en los lineamientos, es insuficiente y no se adecua a las circunstancias de rotación de menores, poniendo en riesgo la atención de los NNA."/>
    <s v="El monto asignado por la Sede Nacional para esta modalidad de atención, es insuficiente._x000a__x000a_La Regional Nariño no conoce los parámetros bajo los cuales la Sede Nacional determina el estudio de mercado y costos, con los cuales se establece el porcentaje para dotación._x000a__x000a_El estándar (2014) y el lineamiento (2010) difieren en cuanto a calidad y cantidad, el operador entrega la dotación con base al lineamiento."/>
    <s v="Realizar estudio de costos para entrega de dotación"/>
    <s v="1. Solicitar a la Sede Nacional realice estudio de costos para la entrega de dotación, con base en dicho estudio analizar si el monto asignado es suficiente para la entrega de dotación y solicitar a la Sede Nacional se realice los ajustes en lineamientos, estándares y obligaciones contractuales._x000a__x000a_"/>
    <s v="Memorando.  "/>
    <n v="1"/>
    <d v="2015-11-01T00:00:00"/>
    <d v="2015-11-30T00:00:00"/>
    <n v="4.0999999999999996"/>
    <m/>
    <n v="0"/>
    <n v="0"/>
    <n v="0"/>
    <n v="4.0999999999999996"/>
    <m/>
    <m/>
  </r>
  <r>
    <x v="493"/>
    <s v="Regional Nariño"/>
    <x v="25"/>
    <s v="Hallazgo 58. NARIÑO. DOTACIÓN (A)_x000a_Los lineamientos del subproyecto Vulnerabilidad o Adoptabilidad establece que el valor cupo mes asignado al programa de hogares sustitutos, el 10% se debe destinar a dotación, entendida esta como los implementos que se deben suministrar a los niños, niñas y adolescentes, desde su ingreso hasta el egreso, y está clasificada en básica, personal y escolar._x000a_Según las actas de visita para verificación de estándares realizadas por la Interventoría Técnica en hogares sustitutos y registros en las carpetas de control de los hogares de competencia de los Centros Zonales Pasto 2 y La Unión, respecto de la ejecución de los contratos 524 de 2011 y 507 de 2013, se hallan anotaciones y registros de las solicitudes de las unidades aplicativas de elementos de dotación básica, escolar y personal por encontrarse incompleta o deterioradas por su uso (anexo 9 estándares 2013), en ocasiones los elementos faltantes son proveídos por la madre sustituta; esta situación se motiva, por las particularidades de los materiales que no son duraderos, porque el monto asignado para este ítem, establecido en los lineamientos, es insuficiente y no se adecua a las circunstancias de rotación de menores, poniendo en riesgo la atención de los NNA."/>
    <s v="El monto asignado por la Sede Nacional para esta modalidad de atención, es insuficiente._x000a__x000a_La Regional Nariño no conoce los parámetros bajo los cuales la Sede Nacional determina el estudio de mercado y costos, con los cuales se establece el porcentaje para dotación._x000a__x000a_El estándar (2014) y el lineamiento (2010) difieren en cuanto a calidad y cantidad, el operador entrega la dotación con base al lineamiento."/>
    <s v="Realizar estudio de costos para entrega de dotación"/>
    <s v="2. Solicitar a la Sede Nacional envíe a la Regional Nariño el estudio de costos en los cuales se demuestre que el valor asignado permite cumplir con lo establecido en estándares referente a dotación._x000a_"/>
    <s v="Estudio de costo"/>
    <n v="1"/>
    <d v="2015-12-01T00:00:00"/>
    <d v="2015-12-31T00:00:00"/>
    <n v="4.3"/>
    <m/>
    <n v="0"/>
    <n v="0"/>
    <n v="0"/>
    <n v="4.3"/>
    <m/>
    <m/>
  </r>
  <r>
    <x v="493"/>
    <s v="Regional Nariño"/>
    <x v="25"/>
    <s v="Hallazgo 68. NARIÑO. HOGARES COMUNITARIOS Y CENTROS DE DESARROLLO INTEGRAL (A)_x000a_• Control de entrega de alimentos en las unidades aplicativas_x000a_Los lineamientos técnicos de atención en Hogares Comunitarios de Bienestar Familiar, orientan al adecuado suministro de las raciones alimentarias como complemento nutricional de los NNA atendidos. El ICBF ha planificado la alimentación mediante el establecimiento de una Minuta Patrón Nacional, para cada uno de los grupos de edad de los niños y niñas beneficiarios. Su aplicación se complementa con la elaboración y cumplimiento del ciclo de minutas._x000a_En los HCB visitados no llevan registros de recibo de alimentos perecederos, semi perecederos y no perecederos entregados por el operador, que permita a la madre ejercer control de los elementos recibidos para dar cumplimiento a los ciclos de menús en las cantidades y calidades requeridas por el ICBF, lo anterior puede afectar el nivel nutricíonal del niño, calidad, cantidad y control de los alimentos._x000a_• Planillas de asistencia en HCB_x000a_En los contratos de aporte en la cláusula referente a forma de desembolso de los aportes del ICBF, parágrafo primero - Pagos mensuales el operador deberá entregar al supervisor del contrato... &quot;Registro de control Diario de Asistencia de Beneficiarios&quot;, donde se lleva el control de los niños y niñas que asisten diariamente a las unidades de servicio._x000a_En siete hogares comunitarios de bienestar familiar visitados en el municipio de Ipiales, se constató que las madres no tienen planillas de asistencia del día ni del mes correspondiente, para la fecha de la visita no se encontró asistencia del cupo completo, ni carpetas de los 12 niños atendidos._x000a_El 100% de los Hogares Comunitarios de Bienestar modalidad tradicional visitados el 23 de octubre de 2014 en el municipio de La Unión, se evidenció que las planillas de asistencia de los hogares correspondientes se encontraban diligenciados en medio físico o magnético hasta el 31 de octubre, según manifestaron las madres responsables estas planillas son requeridas por el Operador para legalización de pagos y entregas de elementos de consumo del mes subsiguiente._x000a_En el municipio de Pasto el día 7 de octubre de 2014, se encontró cerrado un hogar sin atención, ni personal responsable de su funcionamiento._x000a_La falta de cultura de compromiso y autocontrol por parte de las madres comunitarias y del operador en el cumplimiento de los lineamientos y deficiencias en el sistema de supervisión que maneja el ICBF, lo cual genera riesgo en el manejo de los recursos públicos."/>
    <s v="La falta de cultura de compromiso y autocontrol por parte de las madres _x000a_comunitarias y del operador en el cumplimiento de los lineamientos y deficiencias en el sistema de supervisión que maneja el ICBF, lo cual genera riesgo en el manejo de los recursos públicos."/>
    <s v="Realizar seguimiento a la ejecución técnica de los contratos de aporte"/>
    <s v="Emitir memorando por centro zonal a los supervisores de los contratos en el cual se solicite la verificación del cumplimiento de la correcta aplicación de los instrumentos de cada modalidad y que se realicen los descuentos por raciones no utilizadas._x000a__x000a__x000a__x000a_"/>
    <s v="Memorando"/>
    <n v="8"/>
    <d v="2015-11-01T00:00:00"/>
    <d v="2015-11-30T00:00:00"/>
    <n v="4.0999999999999996"/>
    <m/>
    <n v="0"/>
    <n v="0"/>
    <n v="0"/>
    <n v="4.0999999999999996"/>
    <m/>
    <m/>
  </r>
  <r>
    <x v="493"/>
    <s v="Regional Nariño"/>
    <x v="25"/>
    <s v="Hallazgo 68. NARIÑO. HOGARES COMUNITARIOS Y CENTROS DE DESARROLLO INTEGRAL (A)_x000a_• Control de entrega de alimentos en las unidades aplicativas_x000a_Los lineamientos técnicos de atención en Hogares Comunitarios de Bienestar Familiar, orientan al adecuado suministro de las raciones alimentarias como complemento nutricional de los NNA atendidos. El ICBF ha planificado la alimentación mediante el establecimiento de una Minuta Patrón Nacional, para cada uno de los grupos de edad de los niños y niñas beneficiarios. Su aplicación se complementa con la elaboración y cumplimiento del ciclo de minutas._x000a_En los HCB visitados no llevan registros de recibo de alimentos perecederos, semi perecederos y no perecederos entregados por el operador, que permita a la madre ejercer control de los elementos recibidos para dar cumplimiento a los ciclos de menús en las cantidades y calidades requeridas por el ICBF, lo anterior puede afectar el nivel nutricíonal del niño, calidad, cantidad y control de los alimentos._x000a_• Planillas de asistencia en HCB_x000a_En los contratos de aporte en la cláusula referente a forma de desembolso de los aportes del ICBF, parágrafo primero - Pagos mensuales el operador deberá entregar al supervisor del contrato... &quot;Registro de control Diario de Asistencia de Beneficiarios&quot;, donde se lleva el control de los niños y niñas que asisten diariamente a las unidades de servicio._x000a_En siete hogares comunitarios de bienestar familiar visitados en el municipio de Ipiales, se constató que las madres no tienen planillas de asistencia del día ni del mes correspondiente, para la fecha de la visita no se encontró asistencia del cupo completo, ni carpetas de los 12 niños atendidos._x000a_El 100% de los Hogares Comunitarios de Bienestar modalidad tradicional visitados el 23 de octubre de 2014 en el municipio de La Unión, se evidenció que las planillas de asistencia de los hogares correspondientes se encontraban diligenciados en medio físico o magnético hasta el 31 de octubre, según manifestaron las madres responsables estas planillas son requeridas por el Operador para legalización de pagos y entregas de elementos de consumo del mes subsiguiente._x000a_En el municipio de Pasto el día 7 de octubre de 2014, se encontró cerrado un hogar sin atención, ni personal responsable de su funcionamiento._x000a_La falta de cultura de compromiso y autocontrol por parte de las madres comunitarias y del operador en el cumplimiento de los lineamientos y deficiencias en el sistema de supervisión que maneja el ICBF, lo cual genera riesgo en el manejo de los recursos públicos."/>
    <s v="La falta de cultura de compromiso y autocontrol por parte de las madres _x000a_comunitarias y del operador en el cumplimiento de los lineamientos y deficiencias en el sistema de supervisión que maneja el ICBF, lo cual genera riesgo en el manejo de los recursos públicos."/>
    <s v="Realizar seguimiento a la ejecución técnica de los contratos de aporte"/>
    <s v="Realizar Grupo de Estudio de Trabajo (mesas de trabajo) con las madres comunitarias referente a lineamientos ICBF que apliquen a la modalidad"/>
    <s v="Acta de reunion"/>
    <n v="1"/>
    <d v="2016-01-01T00:00:00"/>
    <d v="2016-06-30T00:00:00"/>
    <n v="25.9"/>
    <m/>
    <n v="0"/>
    <n v="0"/>
    <n v="0"/>
    <n v="25.9"/>
    <m/>
    <m/>
  </r>
  <r>
    <x v="493"/>
    <s v="Regional Nariño"/>
    <x v="25"/>
    <s v="Hallazgo 68. NARIÑO. HOGARES COMUNITARIOS Y CENTROS DE DESARROLLO INTEGRAL (A)_x000a_• Control de entrega de alimentos en las unidades aplicativas_x000a_Los lineamientos técnicos de atención en Hogares Comunitarios de Bienestar Familiar, orientan al adecuado suministro de las raciones alimentarias como complemento nutricional de los NNA atendidos. El ICBF ha planificado la alimentación mediante el establecimiento de una Minuta Patrón Nacional, para cada uno de los grupos de edad de los niños y niñas beneficiarios. Su aplicación se complementa con la elaboración y cumplimiento del ciclo de minutas._x000a_En los HCB visitados no llevan registros de recibo de alimentos perecederos, semi perecederos y no perecederos entregados por el operador, que permita a la madre ejercer control de los elementos recibidos para dar cumplimiento a los ciclos de menús en las cantidades y calidades requeridas por el ICBF, lo anterior puede afectar el nivel nutricíonal del niño, calidad, cantidad y control de los alimentos._x000a_• Planillas de asistencia en HCB_x000a_En los contratos de aporte en la cláusula referente a forma de desembolso de los aportes del ICBF, parágrafo primero - Pagos mensuales el operador deberá entregar al supervisor del contrato... &quot;Registro de control Diario de Asistencia de Beneficiarios&quot;, donde se lleva el control de los niños y niñas que asisten diariamente a las unidades de servicio._x000a_En siete hogares comunitarios de bienestar familiar visitados en el municipio de Ipiales, se constató que las madres no tienen planillas de asistencia del día ni del mes correspondiente, para la fecha de la visita no se encontró asistencia del cupo completo, ni carpetas de los 12 niños atendidos._x000a_El 100% de los Hogares Comunitarios de Bienestar modalidad tradicional visitados el 23 de octubre de 2014 en el municipio de La Unión, se evidenció que las planillas de asistencia de los hogares correspondientes se encontraban diligenciados en medio físico o magnético hasta el 31 de octubre, según manifestaron las madres responsables estas planillas son requeridas por el Operador para legalización de pagos y entregas de elementos de consumo del mes subsiguiente._x000a_En el municipio de Pasto el día 7 de octubre de 2014, se encontró cerrado un hogar sin atención, ni personal responsable de su funcionamiento._x000a_La falta de cultura de compromiso y autocontrol por parte de las madres comunitarias y del operador en el cumplimiento de los lineamientos y deficiencias en el sistema de supervisión que maneja el ICBF, lo cual genera riesgo en el manejo de los recursos públicos."/>
    <s v="La falta de cultura de compromiso y autocontrol por parte de las madres _x000a_comunitarias y del operador en el cumplimiento de los lineamientos y deficiencias en el sistema de supervisión que maneja el ICBF, lo cual genera riesgo en el manejo de los recursos públicos."/>
    <s v="Realizar seguimiento a la ejecución técnica de los contratos de aporte"/>
    <s v="Enviar memorando por centro zonal a los supervisores de contrato de HCB referente a realizar seguimiento a la ejecución presupuestal del contrato en el concepto de raciones y a retomar el soporte de entrega de raciones"/>
    <s v="Memorando"/>
    <n v="8"/>
    <d v="2015-11-01T00:00:00"/>
    <d v="2015-11-30T00:00:00"/>
    <n v="4.0999999999999996"/>
    <m/>
    <n v="0"/>
    <n v="0"/>
    <n v="0"/>
    <n v="4.0999999999999996"/>
    <m/>
    <m/>
  </r>
  <r>
    <x v="493"/>
    <s v="Regional Nariño"/>
    <x v="25"/>
    <s v="Hallazgo 68. NARIÑO. HOGARES COMUNITARIOS Y CENTROS DE DESARROLLO INTEGRAL (A)_x000a_• Control de entrega de alimentos en las unidades aplicativas_x000a_Los lineamientos técnicos de atención en Hogares Comunitarios de Bienestar Familiar, orientan al adecuado suministro de las raciones alimentarias como complemento nutricional de los NNA atendidos. El ICBF ha planificado la alimentación mediante el establecimiento de una Minuta Patrón Nacional, para cada uno de los grupos de edad de los niños y niñas beneficiarios. Su aplicación se complementa con la elaboración y cumplimiento del ciclo de minutas._x000a_En los HCB visitados no llevan registros de recibo de alimentos perecederos, semi perecederos y no perecederos entregados por el operador, que permita a la madre ejercer control de los elementos recibidos para dar cumplimiento a los ciclos de menús en las cantidades y calidades requeridas por el ICBF, lo anterior puede afectar el nivel nutricíonal del niño, calidad, cantidad y control de los alimentos._x000a_• Planillas de asistencia en HCB_x000a_En los contratos de aporte en la cláusula referente a forma de desembolso de los aportes del ICBF, parágrafo primero - Pagos mensuales el operador deberá entregar al supervisor del contrato... &quot;Registro de control Diario de Asistencia de Beneficiarios&quot;, donde se lleva el control de los niños y niñas que asisten diariamente a las unidades de servicio._x000a_En siete hogares comunitarios de bienestar familiar visitados en el municipio de Ipiales, se constató que las madres no tienen planillas de asistencia del día ni del mes correspondiente, para la fecha de la visita no se encontró asistencia del cupo completo, ni carpetas de los 12 niños atendidos._x000a_El 100% de los Hogares Comunitarios de Bienestar modalidad tradicional visitados el 23 de octubre de 2014 en el municipio de La Unión, se evidenció que las planillas de asistencia de los hogares correspondientes se encontraban diligenciados en medio físico o magnético hasta el 31 de octubre, según manifestaron las madres responsables estas planillas son requeridas por el Operador para legalización de pagos y entregas de elementos de consumo del mes subsiguiente._x000a_En el municipio de Pasto el día 7 de octubre de 2014, se encontró cerrado un hogar sin atención, ni personal responsable de su funcionamiento._x000a_La falta de cultura de compromiso y autocontrol por parte de las madres comunitarias y del operador en el cumplimiento de los lineamientos y deficiencias en el sistema de supervisión que maneja el ICBF, lo cual genera riesgo en el manejo de los recursos públicos."/>
    <s v="La falta de cultura de compromiso y autocontrol por parte de las madres _x000a_comunitarias y del operador en el cumplimiento de los lineamientos y deficiencias en el sistema de supervisión que maneja el ICBF, lo cual genera riesgo en el manejo de los recursos públicos."/>
    <s v="Realizar seguimiento a la ejecución técnica de los contratos de aporte"/>
    <s v="Verificar en visitas de supervisión que se estén utilizando los formatos de acuerdo a lo establecido en los lineamientos de ICBF.  Presentar un informe por centro zonal"/>
    <s v="Acta de reunión"/>
    <n v="80"/>
    <d v="2015-11-01T00:00:00"/>
    <d v="2016-09-30T00:00:00"/>
    <n v="47.7"/>
    <m/>
    <n v="0"/>
    <n v="0"/>
    <n v="0"/>
    <n v="47.7"/>
    <m/>
    <m/>
  </r>
  <r>
    <x v="493"/>
    <s v="Regional Nariño"/>
    <x v="25"/>
    <s v="Hallazgo 73. NARIÑO. CUMPLIMIENTO REQUISITOS SANATARIOS PARA LA PRESTACiÓN DE SERVICIO DEL PROGRAMA DE ALIMENTACiÓN_x000a_ESCOLAR (A, D- Ol)_x000a_La Resolución 6054 del 30 diciembre 2010 del ICBF por la cual se aprueban los Lineamientos Técnico Administrativos y Estándares del Programa de Alimentación Escolar PAE en el cual se establecen orientaciones para la prestación de un servicio de Calidad._x000a_La Resolución 2674 de 2013 establece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s, registro sanitario de los alimentos, según el riesgo en salud pública, con el fin de proteger la vida y la salud de las personas._x000a_De acuerdo a los lineamientos, la entidad contratista deberá garantizar que las personas encargadas de la manipulación de los alimentos tengan actuaüzados los certificados de salud y de capacitación en Manipulación Alimentos expedidos por los organismos de salud o la autoridad competente en el ámbito local, adopten las prácticas higiénicas y medidas de protección adecuadas._x000a_En cuanto a los vehículos destinados al transporte de alimentos y materias primas deben cumplir. dentro del territorio colombiano con los. requisitos sanitarios que garanticen la adecuada protección y conservación de los mismos, para lo cual las autoridades sanitarias realizarán las actividades de inspección, vigilancia y control necesarias para velar por su cumplimiento y, por acta harán constar las_x000a_condiciones sanitarias del mismo._x000a_Se constató que en la bodega que destlna el operador del contrato de aporte 410/2013 para ejecutar el Programa de Alimentación Escolar en el Centro Zonal La Unión el personal manipulador de alimentos y el vehículo utilizado para su transporte no cumplen con los requisitos sanitarios exigidos, dado que el personal manipulador de alimentos no cuenta con vestido de trabajo que incluya uniforme, gorro, tapabocas y guantes, en la cantidad que permita el cambio necesario para evitar la contaminación de los alimentos, ni tiene carné de manipulación de alimentos; el vehículo tampoco cuenta con el Acta de inspección requerida que avale su uso para transporte de alimentos._x000a_Lo anterior se ocasiona por deficiencias en el seguimiento y control por parte del operador, supervisores e interventores del contrato y genera que no se garantice una alimentación inocua generando el riesgo de vulneración del derecho a la salud y alimentación de los niños, niñas y adolescentes atendidos por el ICBF. Hallazgo Administrativo con presunta incidencia disciplinaria y será trasladado al Instituto Departamental de Salud para lo de su competencia."/>
    <s v="Lo anterior se ocasiona por deficiencias en el seguimiento y control por parte del operador, supervisores e interventores del contrato y genera que no se garantice una alimentación inocua generando el riesgo de vulneración del derecho a la salud y alimentación de los niños, niñas y adolescentes atendidos por el ICBF. "/>
    <s v="Informar al Ministerio de Educación los hallazgos referentes al Programa de Alimentación Escolar para su seguimiento y control"/>
    <s v="Realizar comunicado al Ministerio de Educación Nacional informando que durante la vigencia 2014 la CGR en el ejercicio de auditoría evidencio  el personal manipulador de alimentos y el vehículo utilizado para su transporte no cumplen con los requisitos sanitarios exigidos con el fin de que se tomen las medidas de control respectivas, toda vez que la responsabilidad de la operación, seguimiento y control del Programa de Alimentación Escolar a partir de la vigencia 2015 es del MEN."/>
    <s v="Memorando"/>
    <n v="1"/>
    <d v="2015-11-01T00:00:00"/>
    <d v="2015-11-30T00:00:00"/>
    <n v="4.0999999999999996"/>
    <m/>
    <n v="0"/>
    <n v="0"/>
    <n v="0"/>
    <n v="4.0999999999999996"/>
    <m/>
    <m/>
  </r>
  <r>
    <x v="493"/>
    <s v="Regional Nariño"/>
    <x v="25"/>
    <s v="Hallazgo 99. NARIÑO. MULTAS DE OPERADORES Y CERTIFICACIONES DE_x000a_IDONEIDAD (A, D)_x000a_El manual de contratación establece que &quot;se podrá contratar directamente con el operador que viene desarrollando el programa misional siempre y cuando se cuente con el concepto de idoneidad técnica, administrativa y financiera emitido por el supervisor del contrato, el cual se fundamentará en los resultados del proceso de verificación de los estándares, en los informes de cumplimiento del objeto y las obligaciones contractuales, así como el cumplimiento de las recomendaciones realizadas por el supervisor y demostración de voluntad para el mejoramiento continuo&quot;._x000a_&quot;Cuando se evidencie que los operadores no cumplieron con los requisitos de idoneidad técnica, administrativa o financiera, la Dirección Regional se abstendrá de contratarlos e iniciará la selección de otros operadores previa verificación de la capacidad técnica, jurídica y económica de acuerdo con lo establecido en el estudio previo según las directrices impartidas por la Dirección de Contratación&quot;._x000a_En desarrollo de la auditoría se estableció que la Regional Nariño del ICBF suscribió contratos de aportes N°. 413 Y410 de 2013, para desarrollar el programa PAE, con Organizaciones que han sido objeto de cuestionamientos por parte de las interventorías técnicas y supervisores respecto al cumplimiento de sus obligaciones contractuales en cuanto a la aplicación de los lineamientos técnicos y han sido objeto de sanciones por multas a nombre propio o como integrantes de uniones temporales. Han recibido conceptos de no idoneidad técnica proferidas por Coordinadores de diferentes Centros Zonales en su calidad de Supervisores del mismo operador._x000a_Adicionalmente cabe anotar que en enero de 2014 se volvió a emitir concepto de no idoneidad a esta empresa por parte del Centro zonal Pasto Uno. El desacato a las disposiciones contractuales y requisitos para selección de contratistas genera riesgo en la ejecución de los programas que adelanta el ICBF. Hallazgo administrativo con presunta connotación disciplinaria."/>
    <m/>
    <s v="Cumplir con los requerimientos establecidos por la Dirección de Contratación en lo referente al proceso de contratación"/>
    <s v="Revisar en comité contractual la revisión a profundidad de los requisitos establecidos por la Dirección de Contratación (certificados de idoneidad, posibles sanciones de los operadores y uniones temporales en la que hiciesen parte)._x000a_"/>
    <s v="Actas Comité de Contratación"/>
    <n v="4"/>
    <d v="2015-11-01T00:00:00"/>
    <d v="2016-06-30T00:00:00"/>
    <n v="34.6"/>
    <m/>
    <n v="0"/>
    <n v="0"/>
    <n v="0"/>
    <n v="34.6"/>
    <m/>
    <m/>
  </r>
  <r>
    <x v="493"/>
    <s v="Regional Nariño"/>
    <x v="25"/>
    <s v="Hallazgo 100. NARIÑO. REPORTES EGRESO NNA EN PROGRAMAS PROTECCiÓN (A)_x000a_Según las minutas contractuales, acordes con los lineamientos del Programa de Protección, los operadores de estos contratos deben registrar los ingresos y retiros de cada beneficiario en el Sistema de Información Misional o los sistemas de registro habilitados por eI ICBF, desde cuando haya sido remitido por el defensor de familia o la autoridad competente o cuando sea retirado por cualquier causa a fin que el supervisor pueda identificar los cupos contratados realmente atendidos._x000a_Se identificó que algunos reportes de atención por beneficiarios que presentan los operadores del Programa de Protección como soporte de pago, omiten la fecha de egreso de NNA' atendidos, por otra parte los contratistas no llevan registros magnéticos con corte mensual o periódico que faciliten su revisión y control por parte de los supervisores, como para los mismos operadores debiendo acudir al expediente o historial de archivo; esta situación dificulta el control y pone en riesgo el manejo de los recursos públicos._x000a_"/>
    <s v="No existe un formato estándar remitido por la Sede Nacional donde se establezca la información que el operador debe reportar respecto a la atención de los beneficiarios, el cual se hace criterio del supervisor."/>
    <s v="Establecer formato estándar para registro de beneficiarios para las modalidades de protección"/>
    <s v="1. Enviar memorando a los Supervisores de Contrato en donde se solicite: _x000a__x000a_a. Que de manera mensual los operadores envíen en medio magnético los beneficiarios atendidos en el mes que inmediatamente termina y que el Supervisor al finalizar el contrato remita a la Regional (Grupo Jurídico) en medio magnético correspondiente de la atención mensual._x000a__x000a_b.. El registro de beneficiarios atendidos se ubique las fechas de ingreso y egreso respectivamente, lo cual debe ser requisito para la certificación y pago de la atención mensual._x000a__x000a_"/>
    <s v="Memorando"/>
    <n v="1"/>
    <d v="2015-11-01T00:00:00"/>
    <d v="2015-11-30T00:00:00"/>
    <n v="4.0999999999999996"/>
    <m/>
    <n v="0"/>
    <n v="0"/>
    <n v="0"/>
    <n v="4.0999999999999996"/>
    <m/>
    <m/>
  </r>
  <r>
    <x v="493"/>
    <s v="Regional Nariño"/>
    <x v="25"/>
    <s v="Hallazgo 100. NARIÑO. REPORTES EGRESO NNA EN PROGRAMAS PROTECCiÓN (A)_x000a_Según las minutas contractuales, acordes con los lineamientos del Programa de Protección, los operadores de estos contratos deben registrar los ingresos y retiros de cada beneficiario en el Sistema de Información Misional o los sistemas de registro habilitados por eI ICBF, desde cuando haya sido remitido por el defensor de familia o la autoridad competente o cuando sea retirado por cualquier causa a fin que el supervisor pueda identificar los cupos contratados realmente atendidos._x000a_Se identificó que algunos reportes de atención por beneficiarios que presentan los operadores del Programa de Protección como soporte de pago, omiten la fecha de egreso de NNA' atendidos, por otra parte los contratistas no llevan registros magnéticos con corte mensual o periódico que faciliten su revisión y control por parte de los supervisores, como para los mismos operadores debiendo acudir al expediente o historial de archivo; esta situación dificulta el control y pone en riesgo el manejo de los recursos públicos._x000a_"/>
    <s v="No existe un formato estándar remitido por la Sede Nacional donde se establezca la información que el operador debe reportar respecto a la atención de los beneficiarios, el cual se hace criterio del supervisor."/>
    <s v="Establecer formato estándar para registro de beneficiarios para las modalidades de protección"/>
    <s v="Revisar aleatoriamente 10 expedientes contractuales con el fin de verificar el cumplimiento del memorando"/>
    <s v="Acta de revisión"/>
    <n v="4"/>
    <d v="2015-12-01T00:00:00"/>
    <d v="2016-09-30T00:00:00"/>
    <n v="43.4"/>
    <m/>
    <n v="0"/>
    <n v="0"/>
    <n v="0"/>
    <n v="43.4"/>
    <m/>
    <m/>
  </r>
  <r>
    <x v="493"/>
    <s v="Regional Nariño"/>
    <x v="25"/>
    <s v="Hallazgo 116. NARIÑO. REPORTE DE INFORMACiÓN DEL APLICATIVO CUÉNTAME (A)_x000a_Según manual aplicativo del sistema CUÉNTAME del ICBF, está orientado a apoyar la recolección de los servicios de las diferentes modalidades de las direcciones de prevención deI ICBF, a través del cargue de información masiva en línea, correspondiente a los beneficiarios y su caracterización, que son atendidos por las Unidades de Servicio contratadas para la nueva vigencia. Esta información se registra por medio de la herramienta de recolección dispuesta en el aplicativo para cada modalidad que es convertida a archivos planos para su validación, procesamiento y cargue.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 del aplicativo cuéntame y los RAM, por lo que no se evidencia duplicados reales. Table No. 42. Duplicados en el mismo Programa del ICBF.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como se detalla en la siguiente tabla: Tabla No. 43. Cuadro comparativos HCB cerrados. 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l ICBF,no sea atendida._x000a_Las debilidades de control en el sistema de información CUÉNTAME que posee el IC8F, no garantiza su confiabilidad, lo anterior puede ocasionar pérdida de recursos, ptaneacíón inadecuada, generar indicadores incoherentes y resultados inexactos, además, no es una herramienta fidedigna para toma de decisiones._x000a_Producto de las visitas se evidenció inconformidad por parte de los operadores y supervisores respecto a las dificultades en el reporte de la información de beneficiarios en el CUENTAME durante la vigencia 2013, ocasionada por las 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Debilidades de control en el sistema de información CUÉNTAME que posee el IC8F, no garantiza su confiabilidad, lo anterior puede ocasionar pérdida de recursos, planeación inadecuada, generar indicadores incoherentes y resultados inexactos, además, no es una herramienta fidedigna para toma de decisiones."/>
    <s v="Realizar monitoreo al cargue de información en el aplicativo CUENTAME por parte de los Operadores"/>
    <s v="Actividad 1: Remitir  a los Coordinadores de Centro Zonal,  dos alertas mensual sobre los avances en el cargue de información en el aplicativo CUENTAME"/>
    <s v="Correo electrónico"/>
    <n v="24"/>
    <d v="2015-10-01T00:00:00"/>
    <d v="2016-09-30T00:00:00"/>
    <n v="52.1"/>
    <m/>
    <n v="0"/>
    <n v="0"/>
    <n v="0"/>
    <n v="52.1"/>
    <m/>
    <m/>
  </r>
  <r>
    <x v="493"/>
    <s v="Regional Nariño"/>
    <x v="25"/>
    <s v="Hallazgo 116. NARIÑO. REPORTE DE INFORMACiÓN DEL APLICATIVO CUÉNTAME (A)_x000a_Según manual aplicativo del sistema CUÉNTAME del ICBF, está orientado a apoyar la recolección de los servicios de las diferentes modalidades de las direcciones de prevención deI ICBF, a través del cargue de información masiva en línea, correspondiente a los beneficiarios y su caracterización, que son atendidos por las Unidades de Servicio contratadas para la nueva vigencia. Esta información se registra por medio de la herramienta de recolección dispuesta en el aplicativo para cada modalidad que es convertida a archivos planos para su validación, procesamiento y cargue.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 del aplicativo cuéntame y los RAM, por lo que no se evidencia duplicados reales. Table No. 42. Duplicados en el mismo Programa del ICBF.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como se detalla en la siguiente tabla: Tabla No. 43. Cuadro comparativos HCB cerrados. 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l ICBF,no sea atendida._x000a_Las debilidades de control en el sistema de información CUÉNTAME que posee el IC8F, no garantiza su confiabilidad, lo anterior puede ocasionar pérdida de recursos, ptaneacíón inadecuada, generar indicadores incoherentes y resultados inexactos, además, no es una herramienta fidedigna para toma de decisiones._x000a_Producto de las visitas se evidenció inconformidad por parte de los operadores y supervisores respecto a las dificultades en el reporte de la información de beneficiarios en el CUENTAME durante la vigencia 2013, ocasionada por las 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Debilidades de control en el sistema de información CUÉNTAME que posee el IC8F, no garantiza su confiabilidad, lo anterior puede ocasionar pérdida de recursos, planeación inadecuada, generar indicadores incoherentes y resultados inexactos, además, no es una herramienta fidedigna para toma de decisiones."/>
    <s v="Realizar monitoreo al cargue de información en el aplicativo CUENTAME por parte de los Operadores"/>
    <s v="Actividad 2: Realizar seguimiento al cargue de información en el aplicativo CUENTAME en Comité Ampliado, con el fin de tomar acciones de mejora."/>
    <s v="Acta de comité"/>
    <n v="12"/>
    <d v="2015-10-01T00:00:00"/>
    <d v="2016-09-30T00:00:00"/>
    <n v="52.1"/>
    <m/>
    <n v="0"/>
    <n v="0"/>
    <n v="0"/>
    <n v="52.1"/>
    <m/>
    <m/>
  </r>
  <r>
    <x v="493"/>
    <s v="Regional Nariño"/>
    <x v="25"/>
    <s v="Hallazgo 116. NARIÑO. REPORTE DE INFORMACiÓN DEL APLICATIVO CUÉNTAME (A)_x000a_Según manual aplicativo del sistema CUÉNTAME del ICBF, está orientado a apoyar la recolección de los servicios de las diferentes modalidades de las direcciones de prevención deI ICBF, a través del cargue de información masiva en línea, correspondiente a los beneficiarios y su caracterización, que son atendidos por las Unidades de Servicio contratadas para la nueva vigencia. Esta información se registra por medio de la herramienta de recolección dispuesta en el aplicativo para cada modalidad que es convertida a archivos planos para su validación, procesamiento y cargue.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 del aplicativo cuéntame y los RAM, por lo que no se evidencia duplicados reales. Table No. 42. Duplicados en el mismo Programa del ICBF.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como se detalla en la siguiente tabla: Tabla No. 43. Cuadro comparativos HCB cerrados. 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l ICBF,no sea atendida._x000a_Las debilidades de control en el sistema de información CUÉNTAME que posee el IC8F, no garantiza su confiabilidad, lo anterior puede ocasionar pérdida de recursos, ptaneacíón inadecuada, generar indicadores incoherentes y resultados inexactos, además, no es una herramienta fidedigna para toma de decisiones._x000a_Producto de las visitas se evidenció inconformidad por parte de los operadores y supervisores respecto a las dificultades en el reporte de la información de beneficiarios en el CUENTAME durante la vigencia 2013, ocasionada por las 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Debilidades de control en el sistema de información CUÉNTAME que posee el IC8F, no garantiza su confiabilidad, lo anterior puede ocasionar pérdida de recursos, planeación inadecuada, generar indicadores incoherentes y resultados inexactos, además, no es una herramienta fidedigna para toma de decisiones."/>
    <s v="Realizar monitoreo al cargue de información en el aplicativo CUENTAME por parte de los Operadores"/>
    <s v="Actividad 3: Presentar en comité ampliado información sobre el cargue de información (concurrencias) aplicativo cuéntame"/>
    <s v="Acta de comité"/>
    <n v="12"/>
    <d v="2015-10-01T00:00:00"/>
    <d v="2016-09-30T00:00:00"/>
    <n v="52.1"/>
    <m/>
    <n v="0"/>
    <n v="0"/>
    <n v="0"/>
    <n v="52.1"/>
    <m/>
    <m/>
  </r>
  <r>
    <x v="493"/>
    <s v="Regional Nariño"/>
    <x v="25"/>
    <s v="Hallazgo 120. NARIÑO. ORGANIZACiÓN DE DOCUMENTOS (A, OI)_x000a__x000a_o Ley 594 de 2000 o Ley General de Archivos y Acuerdo N°. 042 del Consejo Directivo del Archivo General de la Nación de fecha 31 de octubre de 2002 y los lineamientos vigentes sobre gestión de archivo establece los procedimientos y manejo del archivo como garantía de la memoria institucional entre otras consideraciones establece su depuración, un expediente de supervisión único e indivisible. El expediente comporta una noción funcional y probatoria, da fe y debe ser conservado en su integridad._x000a_Según el Manual de Supervisión, adoptado mediante Decreto 366 de 2013,_x000a_(documento M02.MPA1.de 29/01/13), numerales 2.2.2. &quot;Son obligaciones del supervisor Organizar la documentación que se genere durante la ejecución del contrato, manteniéndola a disposición de los interesados y 2.2.3. Enviar la documentación que se origine dentro de la ejecución de un contrato, a la Oficina de Gestión Documental, o al grupo u oficina que haga sus veces&quot; (.,.) estos archivos constituyen la fuente formal de consulta para quienes deban acudir a los contratos. Además, las entidades de control como la Procuraduría, la Contraloría y la Policía Judicial disponen de páginas web institucionales donde se puede consultar antecedentes._x000a_Se observó en los expedientes contractuales copias de antecedentes fiscales y disciplinarios, siendo esta una actividad interna que debe adelantar eIICBF._x000a_Respecto a los expedientes de supervisión se encontró copias de duplicado de documentos, en los expedientes de supervisión técnica y financiera, lo cual genera volumen de documentos inoficiosos._x000a_Los soportes de gastos y financieros de la ejecución de contratos de aportes y los RAM no reposan en los Centros Zonales visitados, se evidenció que los informes de supervisión se basan básicamente en la información suministrada por la entidad contratista y los soportes reposan en las oficinas de los operadores, una vez revisados por el personal de apoyo de supervisión financiera y técnica se devuelven al operador._x000a_En el Centro Zonal Ipiales, respecto a los contratos 118, 120, 127 Y 154 ejecutados en la vigencia 2013, no se encontró en sus archivos los soportes de informes y supervisión financiera, por lo cual la Coordinadora Zonal presentó denuncia penal._x000a_En el Centro Zonal Pasto 2 no reposan los archivos de supervisión y jurídica los informes financieros del contrato 479 del 2011, anteriores al año 2013._x000a_La información presentada por el operador en cuanto a paz y salvo con proveedores para optar al pago no se refleja en los estados financieros de las organizaciones auditadas, que presentan deudas pendientes con operadores en tiempo superior a tres meses._x000a_Con respecto a los contratos de PAE números 592 de 2012,410 Y 413 de 2013, los soportes financieros y técnicos reposan en el archivo de las oficinas de la ínterventoría Contratada con el Consorcio C&amp;G._x000a_Esta situación se presenta por deficiencias en los lineamientos de supervisión y en la forma como se desarrolla el control y verificación de soportes poniendo en riesgo la atención de los NNA y el manejo de los recursos públicos._x000a_Se identificó en los operadores de los contratos Nos. 155/2013, 127/2013, 410/20, 131/2013, 118/2012 Y 120/2013, deficiencias en el archivo, manejo irregular de los registros contables y soportes financieros de ejecución de los contratos de aportes, encontrándose desordenados e incompletos, o en poder de los contadores o responsables financieros de las organizaciones que prestan el servicio. Lo anterior se constituye en un riesgo frente a la preservación de los archivos por el lapso de tiempo que lo requiera la entidad para afrontar las actuaciones administrativas futuras."/>
    <s v="Deficiencias en el archivo, manejo irregular de los registros contables y soportes financieros de ejecución de los contratos de aportes, encontrándose desordenados e incompletos, o en poder de los contadores o responsables financieros de las organizaciones que prestan el servicio. Lo anterior se constituye en un riesgo frente a la preservación de los archivos por el lapso de tiempo que lo requiera la entidad para afrontar las actuaciones administrativas futuras."/>
    <s v="Realizar acompañamiento a los Grupos Regional y Centros Zonales en la aplicación de TRD"/>
    <s v="Brindar asistencia técnica y apoyo en la organización de archivos a los colaboradores de Centro Zonal y Regional en la aplicación de la Ley General de Archivo y Tablas de Retención Documental._x000a__x000a_FALTA FORMULAR ACTIVIDAD DE SEGUIMIENTO Y CONTROL A LA ORGANIZACIÓN, CONFIABILIDAD, COMPLITUD DE LA INFORMACIÓN DE LAS EAS_x000a__x000a_"/>
    <s v="Acta de Reunión"/>
    <n v="9"/>
    <d v="2015-11-01T00:00:00"/>
    <d v="2016-09-30T00:00:00"/>
    <n v="47.7"/>
    <m/>
    <n v="0"/>
    <n v="0"/>
    <n v="0"/>
    <n v="47.7"/>
    <m/>
    <m/>
  </r>
  <r>
    <x v="493"/>
    <s v="Regional Nariño"/>
    <x v="25"/>
    <s v="Hallazgo 120. NARIÑO. ORGANIZACiÓN DE DOCUMENTOS (A, OI)_x000a__x000a_o Ley 594 de 2000 o Ley General de Archivos y Acuerdo N°. 042 del Consejo Directivo del Archivo General de la Nación de fecha 31 de octubre de 2002 y los lineamientos vigentes sobre gestión de archivo establece los procedimientos y manejo del archivo como garantía de la memoria institucional entre otras consideraciones establece su depuración, un expediente de supervisión único e indivisible. El expediente comporta una noción funcional y probatoria, da fe y debe ser conservado en su integridad._x000a_Según el Manual de Supervisión, adoptado mediante Decreto 366 de 2013,_x000a_(documento M02.MPA1.de 29/01/13), numerales 2.2.2. &quot;Son obligaciones del supervisor Organizar la documentación que se genere durante la ejecución del contrato, manteniéndola a disposición de los interesados y 2.2.3. Enviar la documentación que se origine dentro de la ejecución de un contrato, a la Oficina de Gestión Documental, o al grupo u oficina que haga sus veces&quot; (.,.) estos archivos constituyen la fuente formal de consulta para quienes deban acudir a los contratos. Además, las entidades de control como la Procuraduría, la Contraloría y la Policía Judicial disponen de páginas web institucionales donde se puede consultar antecedentes._x000a_Se observó en los expedientes contractuales copias de antecedentes fiscales y disciplinarios, siendo esta una actividad interna que debe adelantar eIICBF._x000a_Respecto a los expedientes de supervisión se encontró copias de duplicado de documentos, en los expedientes de supervisión técnica y financiera, lo cual genera volumen de documentos inoficiosos._x000a_Los soportes de gastos y financieros de la ejecución de contratos de aportes y los RAM no reposan en los Centros Zonales visitados, se evidenció que los informes de supervisión se basan básicamente en la información suministrada por la entidad contratista y los soportes reposan en las oficinas de los operadores, una vez revisados por el personal de apoyo de supervisión financiera y técnica se devuelven al operador._x000a_En el Centro Zonal Ipiales, respecto a los contratos 118, 120, 127 Y 154 ejecutados en la vigencia 2013, no se encontró en sus archivos los soportes de informes y supervisión financiera, por lo cual la Coordinadora Zonal presentó denuncia penal._x000a_En el Centro Zonal Pasto 2 no reposan los archivos de supervisión y jurídica los informes financieros del contrato 479 del 2011, anteriores al año 2013._x000a_La información presentada por el operador en cuanto a paz y salvo con proveedores para optar al pago no se refleja en los estados financieros de las organizaciones auditadas, que presentan deudas pendientes con operadores en tiempo superior a tres meses._x000a_Con respecto a los contratos de PAE números 592 de 2012,410 Y 413 de 2013, los soportes financieros y técnicos reposan en el archivo de las oficinas de la ínterventoría Contratada con el Consorcio C&amp;G._x000a_Esta situación se presenta por deficiencias en los lineamientos de supervisión y en la forma como se desarrolla el control y verificación de soportes poniendo en riesgo la atención de los NNA y el manejo de los recursos públicos._x000a_Se identificó en los operadores de los contratos Nos. 155/2013, 127/2013, 410/20, 131/2013, 118/2012 Y 120/2013, deficiencias en el archivo, manejo irregular de los registros contables y soportes financieros de ejecución de los contratos de aportes, encontrándose desordenados e incompletos, o en poder de los contadores o responsables financieros de las organizaciones que prestan el servicio. Lo anterior se constituye en un riesgo frente a la preservación de los archivos por el lapso de tiempo que lo requiera la entidad para afrontar las actuaciones administrativas futuras."/>
    <s v="Deficiencias en el archivo, manejo irregular de los registros contables y soportes financieros de ejecución de los contratos de aportes, encontrándose desordenados e incompletos, o en poder de los contadores o responsables financieros de las organizaciones que prestan el servicio. Lo anterior se constituye en un riesgo frente a la preservación de los archivos por el lapso de tiempo que lo requiera la entidad para afrontar las actuaciones administrativas futuras."/>
    <s v="Realizar acompañamiento a los Grupos Regional y Centros Zonales en la aplicación de TRD"/>
    <s v="Realizar revisión trimestral aleatoria a 10 expedientes contractuales con el fin de verificar que los documentos se encuentren completos y cumpliendo las normas de gestión documental"/>
    <s v="Acta de revisión"/>
    <n v="4"/>
    <d v="2015-11-01T00:00:00"/>
    <d v="2016-09-30T00:00:00"/>
    <n v="47.7"/>
    <m/>
    <n v="0"/>
    <n v="0"/>
    <n v="0"/>
    <n v="47.7"/>
    <m/>
    <m/>
  </r>
  <r>
    <x v="493"/>
    <s v="Regional Nariño"/>
    <x v="25"/>
    <s v="Hallazgo 121. NARIÑO. DIGITALIZACIÓN DE EXPEDIENTES CONTRACTUALES. (A)_x000a__x000a_El Manual de Contratación del IC8F aprobado mediante Resolución 2690 de julio de 2012 modificada por la Resolución 366 de 2013, establece en el numeral 21.3. Supervisión y/o Interventoría &quot;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de la ejecución contractual, para lo cual deberá procurar mantener soportada cada una de las obligaciones pactadas y del seguimiento y control que la supervisión adelanta&quot;._x000a_Se determinó que en la Regional Nariño dellC8F no ha implementado a la fecha el manejo de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l operador. El incumplimiento de implementación de este procedimiento de control puede ocasionar perdida de soportes contractuales que afecten el proceso de gestión de contratación."/>
    <s v="la Regional Nariño del lC8F no ha implementado el manejo de información de ejecución contractual que soporte la ejecución de los contratos de aportes respecto al cumplimiento de las obligaciones pactadas y el control que la supervisión realiza en archivo digital, "/>
    <s v="Digitalizar la información de los soportes contractuales"/>
    <s v="Solicitar a la Dirección Administrativa la dotación de escáner para los Centros Zonales."/>
    <s v="Memorando"/>
    <n v="1"/>
    <d v="2015-11-01T00:00:00"/>
    <d v="2015-11-30T00:00:00"/>
    <n v="4.0999999999999996"/>
    <m/>
    <n v="0"/>
    <n v="0"/>
    <n v="0"/>
    <n v="4.0999999999999996"/>
    <m/>
    <m/>
  </r>
  <r>
    <x v="493"/>
    <s v="Regional Nariño"/>
    <x v="25"/>
    <s v="Hallazgo 121. NARIÑO. DIGITALIZACIÓN DE EXPEDIENTES CONTRACTUALES. (A)_x000a__x000a_El Manual de Contratación del IC8F aprobado mediante Resolución 2690 de julio de 2012 modificada por la Resolución 366 de 2013, establece en el numeral 21.3. Supervisión y/o Interventoría &quot;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de la ejecución contractual, para lo cual deberá procurar mantener soportada cada una de las obligaciones pactadas y del seguimiento y control que la supervisión adelanta&quot;._x000a_Se determinó que en la Regional Nariño dellC8F no ha implementado a la fecha el manejo de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l operador. El incumplimiento de implementación de este procedimiento de control puede ocasionar perdida de soportes contractuales que afecten el proceso de gestión de contratación."/>
    <s v="la Regional Nariño del lC8F no ha implementado el manejo de información de ejecución contractual que soporte la ejecución de los contratos de aportes respecto al cumplimiento de las obligaciones pactadas y el control que la supervisión realiza en archivo digital, "/>
    <s v="Digitalizar la información de los soportes contractuales"/>
    <s v="Remitir memorando a los supervisores de contrato (por centro zonal) en el cual se solicite la digitalización de los soportes contractuales"/>
    <s v="Memorando"/>
    <n v="8"/>
    <d v="2015-11-01T00:00:00"/>
    <d v="2015-11-30T00:00:00"/>
    <n v="4.0999999999999996"/>
    <m/>
    <n v="0"/>
    <n v="0"/>
    <n v="0"/>
    <n v="4.0999999999999996"/>
    <m/>
    <m/>
  </r>
  <r>
    <x v="493"/>
    <s v="Regional Nariño"/>
    <x v="25"/>
    <s v="Hallazgo 121. NARIÑO. DIGITALIZACIÓN DE EXPEDIENTES CONTRACTUALES. (A)_x000a__x000a_El Manual de Contratación del IC8F aprobado mediante Resolución 2690 de julio de 2012 modificada por la Resolución 366 de 2013, establece en el numeral 21.3. Supervisión y/o Interventoría &quot;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de la ejecución contractual, para lo cual deberá procurar mantener soportada cada una de las obligaciones pactadas y del seguimiento y control que la supervisión adelanta&quot;._x000a_Se determinó que en la Regional Nariño dellC8F no ha implementado a la fecha el manejo de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l operador. El incumplimiento de implementación de este procedimiento de control puede ocasionar perdida de soportes contractuales que afecten el proceso de gestión de contratación."/>
    <s v="la Regional Nariño del lC8F no ha implementado el manejo de información de ejecución contractual que soporte la ejecución de los contratos de aportes respecto al cumplimiento de las obligaciones pactadas y el control que la supervisión realiza en archivo digital, "/>
    <s v="Digitalizar la información de los soportes contractuales"/>
    <s v="Realizar visitas de seguimiento por centro zonal parte de un equipo interdisciplinario conformado por los lideres de proceso de los Grupos Regionales, en el cual, se verificará el cumplimiento a las acciones establecidas en Plan de Mejoramiento de CGR y de Auditorías Internas"/>
    <s v="Acta de Visita"/>
    <n v="8"/>
    <d v="2015-01-01T00:00:00"/>
    <d v="2016-09-30T00:00:00"/>
    <n v="91.1"/>
    <m/>
    <n v="0"/>
    <n v="0"/>
    <n v="0"/>
    <n v="91.1"/>
    <m/>
    <m/>
  </r>
  <r>
    <x v="493"/>
    <s v="Regional Nariño"/>
    <x v="25"/>
    <s v="Hallazgo 122. NARIÑO. GESTiÓN DE RIESGOS EN HCS TRADICIONALES_x000a_ATENDIDOS POR MADRES COMUNITARIAS MAYORES DE 65 AÑOS. (A)_x000a__x000a_El Decreto 1537 de 2001 por el cual se reglamenta parcialmente la ley 87 de 1993 en cuanto a elementos técnicos y administrativos que fortalezcan el sistema de control interno de las entidades y organismos del Estado estipula en su artículo 4: &quot;Administración de Riesgos, que como parte integral del fortalecimiento de los sistemas de control interno en las entidades públicas las autoridades correspondientes establecerán y aplicarán políticas de administración del riesgo. Para tal efecto, la identificación y análisis del riesgo debe ser un proceso permanente e interactivo entre la administración y las oficinas de control interno o quien haga sus veces, evaluando los aspecto tanto internos como externos que pueden /legar a representar amenaza para la consecución de los objetivos organizaciones, con miras a establecer acciones efectivas, representadas en actividades de control, acordadas entre los responsables de las áreas o procesos y las oficinas de control interno e integradas de manera inherente a los procedimientos&quot;._x000a_Mediante el Decreto 1599 de 2005 se adoptó el Modelo Estándar de Control Interno (MECI) para todas las entidades del Estado, y en el Manual de Implementación del MECI 1000:2005 del Departamento Administrativo de la Función Pública, se define el Componente Administración del Riesgo como el conjunto de elementos de control que al interrelacionarse, permiten a la Entidad Pública evaluar aquellos eventos negativos, tanto internos como externos, que puedan afectar o impedir el logro de sus objetivos institucionales o los eventos positivos, que permitan identificar oportunidades para un mejor cumplimiento de su función. Se constituye en el componente de control que al interactuar sus diferentes elementos le permite a la entidad pública auto controlar aquellos eventos que pueden afectar el cumplimiento de sus objetivos._x000a_En la regional Nariño deI 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_x000a_expuestos los niños de los HCB atendidos por madres mayores de 65 años, como se observó durante una visita a un HCB, a cargo del operador del contrato N°. 127/2013, en el cual la madre comunitaria perteneciente a la tercera edad manifiesta padecer problemas de columna que dificultan su labor._x000a_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m/>
    <s v="Identificar las madres comunitarias mayores de 65 años "/>
    <s v="Identificar las madres comunitarias mayores de 65 años que se encuentren prestando servicio en las unidades administrativas."/>
    <s v="Matriz de  identificación madres comunitarias"/>
    <n v="1"/>
    <d v="2015-11-01T00:00:00"/>
    <d v="2015-11-30T00:00:00"/>
    <n v="4.0999999999999996"/>
    <m/>
    <n v="0"/>
    <n v="0"/>
    <n v="0"/>
    <n v="4.0999999999999996"/>
    <m/>
    <m/>
  </r>
  <r>
    <x v="493"/>
    <s v="Regional Nariño"/>
    <x v="25"/>
    <s v="Hallazgo 122. NARIÑO. GESTiÓN DE RIESGOS EN HCS TRADICIONALES_x000a_ATENDIDOS POR MADRES COMUNITARIAS MAYORES DE 65 AÑOS. (A)_x000a__x000a_El Decreto 1537 de 2001 por el cual se reglamenta parcialmente la ley 87 de 1993 en cuanto a elementos técnicos y administrativos que fortalezcan el sistema de control interno de las entidades y organismos del Estado estipula en su artículo 4: &quot;Administración de Riesgos, que como parte integral del fortalecimiento de los sistemas de control interno en las entidades públicas las autoridades correspondientes establecerán y aplicarán políticas de administración del riesgo. Para tal efecto, la identificación y análisis del riesgo debe ser un proceso permanente e interactivo entre la administración y las oficinas de control interno o quien haga sus veces, evaluando los aspecto tanto internos como externos que pueden /legar a representar amenaza para la consecución de los objetivos organizaciones, con miras a establecer acciones efectivas, representadas en actividades de control, acordadas entre los responsables de las áreas o procesos y las oficinas de control interno e integradas de manera inherente a los procedimientos&quot;._x000a_Mediante el Decreto 1599 de 2005 se adoptó el Modelo Estándar de Control Interno (MECI) para todas las entidades del Estado, y en el Manual de Implementación del MECI 1000:2005 del Departamento Administrativo de la Función Pública, se define el Componente Administración del Riesgo como el conjunto de elementos de control que al interrelacionarse, permiten a la Entidad Pública evaluar aquellos eventos negativos, tanto internos como externos, que puedan afectar o impedir el logro de sus objetivos institucionales o los eventos positivos, que permitan identificar oportunidades para un mejor cumplimiento de su función. Se constituye en el componente de control que al interactuar sus diferentes elementos le permite a la entidad pública auto controlar aquellos eventos que pueden afectar el cumplimiento de sus objetivos._x000a_En la regional Nariño deI 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_x000a_expuestos los niños de los HCB atendidos por madres mayores de 65 años, como se observó durante una visita a un HCB, a cargo del operador del contrato N°. 127/2013, en el cual la madre comunitaria perteneciente a la tercera edad manifiesta padecer problemas de columna que dificultan su labor._x000a_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m/>
    <s v="Identificar las madres comunitarias mayores de 65 años "/>
    <s v="Remitir información referente a las Madres Comunitarias mayores de 65 años a la Sede Nacional con el fin de que se adelanten las acciones pertinentes"/>
    <s v="Memorando"/>
    <n v="1"/>
    <d v="2015-12-01T00:00:00"/>
    <d v="2015-12-31T00:00:00"/>
    <n v="4.3"/>
    <m/>
    <n v="0"/>
    <n v="0"/>
    <n v="0"/>
    <n v="4.3"/>
    <m/>
    <m/>
  </r>
  <r>
    <x v="493"/>
    <s v="Regional Nariño"/>
    <x v="25"/>
    <s v="Hallazgo 122. NARIÑO. GESTiÓN DE RIESGOS EN HCS TRADICIONALES_x000a_ATENDIDOS POR MADRES COMUNITARIAS MAYORES DE 65 AÑOS. (A)_x000a__x000a_El Decreto 1537 de 2001 por el cual se reglamenta parcialmente la ley 87 de 1993 en cuanto a elementos técnicos y administrativos que fortalezcan el sistema de control interno de las entidades y organismos del Estado estipula en su artículo 4: &quot;Administración de Riesgos, que como parte integral del fortalecimiento de los sistemas de control interno en las entidades públicas las autoridades correspondientes establecerán y aplicarán políticas de administración del riesgo. Para tal efecto, la identificación y análisis del riesgo debe ser un proceso permanente e interactivo entre la administración y las oficinas de control interno o quien haga sus veces, evaluando los aspecto tanto internos como externos que pueden /legar a representar amenaza para la consecución de los objetivos organizaciones, con miras a establecer acciones efectivas, representadas en actividades de control, acordadas entre los responsables de las áreas o procesos y las oficinas de control interno e integradas de manera inherente a los procedimientos&quot;._x000a_Mediante el Decreto 1599 de 2005 se adoptó el Modelo Estándar de Control Interno (MECI) para todas las entidades del Estado, y en el Manual de Implementación del MECI 1000:2005 del Departamento Administrativo de la Función Pública, se define el Componente Administración del Riesgo como el conjunto de elementos de control que al interrelacionarse, permiten a la Entidad Pública evaluar aquellos eventos negativos, tanto internos como externos, que puedan afectar o impedir el logro de sus objetivos institucionales o los eventos positivos, que permitan identificar oportunidades para un mejor cumplimiento de su función. Se constituye en el componente de control que al interactuar sus diferentes elementos le permite a la entidad pública auto controlar aquellos eventos que pueden afectar el cumplimiento de sus objetivos._x000a_En la regional Nariño deI 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_x000a_expuestos los niños de los HCB atendidos por madres mayores de 65 años, como se observó durante una visita a un HCB, a cargo del operador del contrato N°. 127/2013, en el cual la madre comunitaria perteneciente a la tercera edad manifiesta padecer problemas de columna que dificultan su labor._x000a_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m/>
    <s v="Verificar en la unidades aplicativas la prestación de servicio "/>
    <s v="Realizar visita de aplicación de estándares a dos (2) Madres Comunitarias mayores de 65 años por Centro Zonal con el fin de realizar seguimiento a la prestación del servicio._x000a_"/>
    <s v="Plan de Mejoramiento"/>
    <n v="160"/>
    <d v="2015-12-01T00:00:00"/>
    <d v="2016-09-30T00:00:00"/>
    <n v="43.4"/>
    <m/>
    <n v="0"/>
    <n v="0"/>
    <n v="0"/>
    <n v="43.4"/>
    <m/>
    <m/>
  </r>
  <r>
    <x v="493"/>
    <s v="Regional Nariño"/>
    <x v="25"/>
    <s v="Hallazgo 122. NARIÑO. GESTiÓN DE RIESGOS EN HCS TRADICIONALES_x000a_ATENDIDOS POR MADRES COMUNITARIAS MAYORES DE 65 AÑOS. (A)_x000a__x000a_El Decreto 1537 de 2001 por el cual se reglamenta parcialmente la ley 87 de 1993 en cuanto a elementos técnicos y administrativos que fortalezcan el sistema de control interno de las entidades y organismos del Estado estipula en su artículo 4: &quot;Administración de Riesgos, que como parte integral del fortalecimiento de los sistemas de control interno en las entidades públicas las autoridades correspondientes establecerán y aplicarán políticas de administración del riesgo. Para tal efecto, la identificación y análisis del riesgo debe ser un proceso permanente e interactivo entre la administración y las oficinas de control interno o quien haga sus veces, evaluando los aspecto tanto internos como externos que pueden /legar a representar amenaza para la consecución de los objetivos organizaciones, con miras a establecer acciones efectivas, representadas en actividades de control, acordadas entre los responsables de las áreas o procesos y las oficinas de control interno e integradas de manera inherente a los procedimientos&quot;._x000a_Mediante el Decreto 1599 de 2005 se adoptó el Modelo Estándar de Control Interno (MECI) para todas las entidades del Estado, y en el Manual de Implementación del MECI 1000:2005 del Departamento Administrativo de la Función Pública, se define el Componente Administración del Riesgo como el conjunto de elementos de control que al interrelacionarse, permiten a la Entidad Pública evaluar aquellos eventos negativos, tanto internos como externos, que puedan afectar o impedir el logro de sus objetivos institucionales o los eventos positivos, que permitan identificar oportunidades para un mejor cumplimiento de su función. Se constituye en el componente de control que al interactuar sus diferentes elementos le permite a la entidad pública auto controlar aquellos eventos que pueden afectar el cumplimiento de sus objetivos._x000a_En la regional Nariño deI 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_x000a_expuestos los niños de los HCB atendidos por madres mayores de 65 años, como se observó durante una visita a un HCB, a cargo del operador del contrato N°. 127/2013, en el cual la madre comunitaria perteneciente a la tercera edad manifiesta padecer problemas de columna que dificultan su labor._x000a_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m/>
    <s v="Verificar en la unidades aplicativas la prestación de servicio "/>
    <s v="Realizar seguimiento mensual en cada centro zonal a los planes de mejoramiento solo para aquellas unidades que pongan en riesgo la prestación del servicio"/>
    <s v="Acta de reunion"/>
    <n v="72"/>
    <d v="2016-01-01T00:00:00"/>
    <d v="2016-09-30T00:00:00"/>
    <n v="39"/>
    <m/>
    <n v="0"/>
    <n v="0"/>
    <n v="0"/>
    <n v="39"/>
    <m/>
    <m/>
  </r>
  <r>
    <x v="494"/>
    <s v="NIÑEZ Y ADOLESCENCIA "/>
    <x v="26"/>
    <s v="Hallazgo N° 15. Constitución reservas presupuestales y vigencias futuras (A). Sede Nacional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_x000a__x000a_VER CUADRO No. 20"/>
    <s v="La no utilizacion del cupo total aprobado de vigencias futuras . Lo anterior se originó, en consideración  que la convocatoria de Generaciones con Bienestar para las modalidades tradicional y rural no víctimas, se realizaría de forma paralela a la convocatoria de la Dirección de  Primera infancia, la Dirección de Contratación y la Secretaría General sugirieron a la Dirección de Niñez y Adolescencia, que para facilitar la planeación y disposición del equipo de contratación, se iniciara el proceso de convocatoria de Generaciones con Bienestar modalidades tradicional, rural víctimas y no víctimas en el mes de enero de 2015. _x000a_Por tal razón, los recursos de vigencias futuras asignados para la contratación de las modalidades tradicional y rural, no se utilizaron y se realizó el trámite correspondiente para la reincorporación de los recursos al Ministerio de Hacienda por valor de $35.284.778.492, trámite que se finalizó en diciembre de 2014 (Adjunto Memorando dirigido a la Dirección de Planeación y Control de Gestión radicado bajo el No. I- 2014-0674320-0101 del 12 de diciembre de 2014)._x000a_"/>
    <s v="Para la vigenvia 2015 se solicito cupo de vigencias futuras unicamente para la modalidad Etnica ( Victima y no victima )"/>
    <s v="Solicitud de vigencia futura de la modalidad etnica al Ministerio de Hacienda, previo concepto de favorabilidad del DPS y DNP"/>
    <s v="Memorando de aprobación de vigenca futura por parte de Ministerio de Hacienda "/>
    <n v="1"/>
    <d v="2015-12-03T00:00:00"/>
    <d v="2016-09-30T00:00:00"/>
    <n v="43.1"/>
    <m/>
    <n v="0"/>
    <n v="0"/>
    <n v="0"/>
    <n v="43.1"/>
    <m/>
    <m/>
  </r>
  <r>
    <x v="495"/>
    <s v="NIÑEZ Y ADOLESCENCIA "/>
    <x v="26"/>
    <s v="Hallazgo N° 209. Sistema de Control Interno (A). Sede Nacional_x000a__x000a_De la evaluación de la gestión y resultados de la Entidad se observan deficiencias en el Sistema de Control Interno como:_x000a__x000a_- Deficiencias en los procesos de supervisión e interventoría a la ejecución de los contratos._x000a__x000a_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Con el fin de identificar la causa de este hallazgo, solicitamos dar respuesta a nuestra solicitud de especificarlo según memorando I20150729590101 del 25 de septiembre del 2015. Por lo anteror, realizaremos la formulación de una acción preventiva."/>
    <s v="Accion Preventiva: Continuar dando cumplimiento a las directrices contenidas en el manual de contratacion y de supervisión del ICBF "/>
    <s v="Realizar seguimiento al cumplimiento de  las obligaciones contractuales según lo previsto en los contratos o convenios que han sido suscritos para realizar las estrategias, programas o acciones de la dirección de Niñez y Adolescencia "/>
    <s v="Informes y/o productos entregados por los contratistas según las condiciones pactadas contractualmente "/>
    <n v="1"/>
    <d v="2015-10-01T00:00:00"/>
    <d v="2016-03-30T00:00:00"/>
    <n v="25.9"/>
    <m/>
    <n v="0"/>
    <n v="0"/>
    <n v="0"/>
    <n v="25.9"/>
    <m/>
    <m/>
  </r>
  <r>
    <x v="495"/>
    <s v="NIÑEZ Y ADOLESCENCIA "/>
    <x v="26"/>
    <s v="Hallazgo N° 209. Sistema de Control Interno (A). Sede Nacional_x000a__x000a_De la evaluación de la gestión y resultados de la Entidad se observan deficiencias en el Sistema de Control Interno como:_x000a__x000a_- Deficiencias en los procesos de supervisión e interventoría a la ejecución de los contratos._x000a__x000a_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
    <s v="Con el fin de identificar la causa de este hallazgo, solicitamos dar respuesta a nuestra solicitud de especificarlo según memorando I20150729590101 del 25 de septiembre del 2015. Por lo anteror, realizaremos la formulación de una acción preventiva."/>
    <s v="Accion Preventiva: Continuar dando cumplimiento a las directrices contenidas en el manual de contratacion y de supervisión del ICBF "/>
    <s v="Realizar seguimiento al cumplimiento de  las obligaciones contractuales según lo previsto en los contratos o convenios que han sido suscritos para realizar las estrategias, programas o acciones de la dirección de Niñez y Adolescencia "/>
    <s v="Informes y/o productos entregados por los contratistas según las condiciones pactadas contractualmente "/>
    <n v="1"/>
    <d v="2015-10-01T00:00:00"/>
    <d v="2016-04-30T00:00:00"/>
    <n v="30.3"/>
    <m/>
    <n v="0"/>
    <n v="0"/>
    <n v="0"/>
    <n v="30.3"/>
    <m/>
    <m/>
  </r>
  <r>
    <x v="495"/>
    <s v="NIÑEZ Y ADOLESCENCIA "/>
    <x v="26"/>
    <s v="Reporte de resultados a indicadores que no se ajustan a la realidad de los hechos"/>
    <s v="Con el fin de identificar la causa de este hallazgo, solicitamos dar respuesta a nuestra solicitud de especificarlo según memorando I20150729590101 del 25 de septiembre del 2015. Por lo anteror, realizaremos la formulación de una acción preventiva."/>
    <s v="Se realizara control en la inforamación registrada en el SIMEI "/>
    <s v="Realizar el ejercicio de validación previo con los tecnicos de cada indicador "/>
    <s v="Se realizara una matriz para validar    mensualmente el reporte de los indicadores, antes de sibir al SIMEI"/>
    <n v="6"/>
    <d v="2016-03-30T00:00:00"/>
    <d v="2016-09-30T00:00:00"/>
    <n v="26.3"/>
    <m/>
    <n v="0"/>
    <n v="0"/>
    <n v="0"/>
    <n v="26.3"/>
    <m/>
    <m/>
  </r>
  <r>
    <x v="495"/>
    <s v="NIÑEZ Y ADOLESCENCIA "/>
    <x v="26"/>
    <s v="Desarticulación entre las diferentes Direcciones para el desarrollo de las actividades que integran la misión institucional_x000a_"/>
    <s v="Con el fin de identificar la causa de este hallazgo, solicitamos dar respuesta a nuestra solicitud de especificarlo según memorando I20150729590101 del 25 de septiembre del 2015. Por lo anteror, realizaremos la formulación de una acción preventiva."/>
    <s v="Se participara activamente en los comites directivos para el desarrollo de las actividades que integran la misión de la institución"/>
    <s v="Participacion activa en los comites Directivos "/>
    <s v="Acta de reunión Comites Directivos"/>
    <n v="1"/>
    <d v="2016-02-02T00:00:00"/>
    <d v="2016-09-30T00:00:00"/>
    <n v="34.4"/>
    <m/>
    <n v="0"/>
    <n v="0"/>
    <n v="0"/>
    <n v="34.4"/>
    <m/>
    <m/>
  </r>
  <r>
    <x v="495"/>
    <s v="NIÑEZ Y ADOLESCENCIA "/>
    <x v="26"/>
    <s v="Inefectividad de las acciones propuestas para la mitigación de los riesgos que se tienen identificados."/>
    <s v="Con el fin de identificar la causa de este hallazgo, solicitamos dar respuesta a nuestra solicitud de especificarlo según memorando I20150729590101 del 25 de septiembre del 2015. Por lo anteror, realizaremos la formulación de una acción preventiva."/>
    <s v="Actualización del mapa de riesgos del Macroproceso "/>
    <s v="identificación de nuevos riesgos   de acuerdo al nuevo marco estrategivo de la entidad y seguimiento a las acciones establecidas "/>
    <s v="Mapa de riesgos "/>
    <n v="1"/>
    <d v="2016-02-02T00:00:00"/>
    <d v="2016-09-30T00:00:00"/>
    <n v="34.4"/>
    <m/>
    <n v="0"/>
    <n v="0"/>
    <n v="0"/>
    <n v="34.4"/>
    <m/>
    <m/>
  </r>
  <r>
    <x v="495"/>
    <s v="NIÑEZ Y ADOLESCENCIA "/>
    <x v="26"/>
    <s v="Inadecuada planeación en gestón precontractual "/>
    <s v="Con el fin de identificar la causa de este hallazgo, solicitamos dar respuesta a nuestra solicitud de especificarlo según memorando I20150729590101 del 25 de septiembre del 2015. Por lo anteror, realizaremos la formulación de una acción preventiva."/>
    <s v="Accion Preventiva: Continuar dando cumplimiento a las directrices contenidas en el manual de contratacion y de supervisión del ICBF "/>
    <s v="Realizar seguimiento al cumplimiento de  las obligaciones contractuales según lo previsto en los contratos o convenios que han sido suscritos para realizar las estrategias, programas o acciones de la dirección de Niñez y Adolescencia "/>
    <s v="Estructuración de los estudios previos para adelantar los procesos de contratación"/>
    <n v="1"/>
    <d v="2016-04-04T00:00:00"/>
    <d v="2016-09-30T00:00:00"/>
    <n v="25.6"/>
    <m/>
    <n v="0"/>
    <n v="0"/>
    <n v="0"/>
    <n v="25.6"/>
    <m/>
    <m/>
  </r>
  <r>
    <x v="495"/>
    <s v="NIÑEZ Y ADOLESCENCIA "/>
    <x v="26"/>
    <s v="Inadecuado análisis y seguimiento de los resultados reportados en el SIMEI."/>
    <s v="Con el fin de identificar la causa de este hallazgo, solicitamos dar respuesta a nuestra solicitud de especificarlo según memorando I20150729590101 del 25 de septiembre del 2015. Por lo anteror, realizaremos la formulación de una acción preventiva."/>
    <s v="Se realizara un analisis de los indicadores explicando el resultado y describiendo el avance de la gestión  "/>
    <s v="Mensualmente en el SIMEI se realizara el analisis de los indicadores "/>
    <s v="Analisis mensual SIMEI"/>
    <n v="6"/>
    <d v="2016-03-01T00:00:00"/>
    <d v="2016-09-30T00:00:00"/>
    <n v="30.4"/>
    <m/>
    <n v="0"/>
    <n v="0"/>
    <n v="0"/>
    <n v="30.4"/>
    <m/>
    <m/>
  </r>
  <r>
    <x v="496"/>
    <s v="NUTRICION"/>
    <x v="27"/>
    <s v="Hallazgo N° 7. Programación de metas Plan de Acción (A). Sede Nacional_x000a__x000a_La Dirección de Nutrición formuló los siguientes indicadores en el Plan de Acción 2014:_x000a_No obstante el ICBF dar cumplimiento a las metas planteadas, la CGR observó que su cobertura es baja comparada con el universo de niños y niñas a atender, población que además no es focalizada sino que es atendida por demanda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_x000a__x000a_La problemática evidencia que las estrategias encaminadas a mitigar el riesgo de desnutrición y obesidad son insuficientes ante las dificultades que vive el país. 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Socialización del Plan de Atención y Mitigación  del riesgo de la desnutrición  con las nuevas administraciones departamentales, municipales y entidades territoriales de salud._x000a__x000a_"/>
    <s v="En coordinación con el SNBF, envío de comunicación de la Dirección de Nutrición a Regionales y centros zonales dando instrucciones para la socialización._x000a__x000a_"/>
    <s v="Memorando a regionales y centros Zonales._x000a__x000a_"/>
    <n v="1"/>
    <d v="2015-09-24T00:00:00"/>
    <d v="2015-10-10T00:00:00"/>
    <n v="2.2999999999999998"/>
    <m/>
    <n v="0"/>
    <n v="0"/>
    <n v="0"/>
    <n v="2.2999999999999998"/>
    <m/>
    <m/>
  </r>
  <r>
    <x v="496"/>
    <s v="NUTRICION"/>
    <x v="27"/>
    <s v="Hallazgo N° 7. Programación de metas Plan de Acción (A). Sede Nacional_x000a__x000a_La Dirección de Nutrición formuló los siguientes indicadores en el Plan de Acción 2014:_x000a_No obstante el ICBF dar cumplimiento a las metas planteadas, la CGR observó que su cobertura es baja comparada con el universo de niños y niñas a atender, población que además no es focalizada sino que es atendida por demanda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_x000a__x000a_La problemática evidencia que las estrategias encaminadas a mitigar el riesgo de desnutrición y obesidad son insuficientes ante las dificultades que vive el país. 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Socialización del Plan de Atención y Mitigación  del riesgo de la desnutrición  con las nuevas administraciones departamentales, municipales y entidades territoriales de salud."/>
    <s v="Informe de las regionales y centros Zonales sobre el resultado de la socialización del Plan de Atención y Mitigación y compromisos generados."/>
    <s v="Informe consolidado nacional. _x000a_"/>
    <n v="1"/>
    <d v="2016-01-15T00:00:00"/>
    <d v="2016-03-30T00:00:00"/>
    <n v="10.7"/>
    <m/>
    <n v="0"/>
    <n v="0"/>
    <n v="0"/>
    <n v="10.7"/>
    <m/>
    <m/>
  </r>
  <r>
    <x v="496"/>
    <s v="NUTRICION"/>
    <x v="27"/>
    <s v="Hallazgo N° 7. Programación de metas Plan de Acción (A). Sede Nacional_x000a__x000a_La Dirección de Nutrición formuló los siguientes indicadores en el Plan de Acción 2014:_x000a_No obstante el ICBF dar cumplimiento a las metas planteadas, la CGR observó que su cobertura es baja comparada con el universo de niños y niñas a atender, población que además no es focalizada sino que es atendida por demanda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_x000a__x000a_La problemática evidencia que las estrategias encaminadas a mitigar el riesgo de desnutrición y obesidad son insuficientes ante las dificultades que vive el país. 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Socialización del Plan de Atención y Mitigación  del riesgo de la desnutrición  con las nuevas administraciones departamentales, municipales y entidades territoriales de salud."/>
    <s v="Informe a las Direcciones misionales de ICBF de los resultados de la focalización y remisión de los casos prioritarios de atención._x000a_"/>
    <s v="Informe._x000a__x000a_"/>
    <n v="1"/>
    <d v="2016-03-30T00:00:00"/>
    <d v="2016-04-30T00:00:00"/>
    <n v="4.4000000000000004"/>
    <m/>
    <n v="0"/>
    <n v="0"/>
    <n v="0"/>
    <n v="4.4000000000000004"/>
    <m/>
    <m/>
  </r>
  <r>
    <x v="496"/>
    <s v="NUTRICION"/>
    <x v="27"/>
    <s v="Hallazgo N° 7. Programación de metas Plan de Acción (A). Sede Nacional_x000a__x000a_La Dirección de Nutrición formuló los siguientes indicadores en el Plan de Acción 2014:_x000a_No obstante el ICBF dar cumplimiento a las metas planteadas, la CGR observó que su cobertura es baja comparada con el universo de niños y niñas a atender, población que además no es focalizada sino que es atendida por demanda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_x000a__x000a_La problemática evidencia que las estrategias encaminadas a mitigar el riesgo de desnutrición y obesidad son insuficientes ante las dificultades que vive el país. 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Socialización del Plan de Atención y Mitigación  del riesgo de la desnutrición  con las nuevas administraciones departamentales, municipales y entidades territoriales de salud."/>
    <s v="Coordinación con las areas misionales del ICBF para ampliación de coberturas en el marco del plan de mitigación._x000a__x000a_"/>
    <s v="Acta de reunión"/>
    <n v="1"/>
    <d v="2016-01-15T00:00:00"/>
    <d v="2016-02-28T00:00:00"/>
    <n v="6.3"/>
    <m/>
    <n v="0"/>
    <n v="0"/>
    <n v="0"/>
    <n v="6.3"/>
    <m/>
    <m/>
  </r>
  <r>
    <x v="496"/>
    <s v="NUTRICION"/>
    <x v="27"/>
    <s v="Hallazgo N° 7. Programación de metas Plan de Acción (A). Sede Nacional_x000a__x000a_La Dirección de Nutrición formuló los siguientes indicadores en el Plan de Acción 2014:_x000a_No obstante el ICBF dar cumplimiento a las metas planteadas, la CGR observó que su cobertura es baja comparada con el universo de niños y niñas a atender, población que además no es focalizada sino que es atendida por demanda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_x000a__x000a_La problemática evidencia que las estrategias encaminadas a mitigar el riesgo de desnutrición y obesidad son insuficientes ante las dificultades que vive el país. 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Socialización del Plan de Atención y Mitigación  del riesgo de la desnutrición  con las nuevas administraciones departamentales, municipales y entidades territoriales de salud."/>
    <s v="Seguimiento a los resultados de las acciones de articulación y coordinación con otras dependencias para la atención de los casos prioritarios, producto de la focalización en los municipios priorizados."/>
    <s v="Informe consolidado"/>
    <n v="1"/>
    <d v="2016-03-01T00:00:00"/>
    <d v="2016-06-30T00:00:00"/>
    <n v="17.3"/>
    <m/>
    <n v="0"/>
    <n v="0"/>
    <n v="0"/>
    <n v="17.3"/>
    <m/>
    <m/>
  </r>
  <r>
    <x v="497"/>
    <s v="NUTRICION"/>
    <x v="27"/>
    <s v="Hallazgo N° 12. Indicadores de Gestión (A). Sede Nacional _x000a__x000a_La Dirección de Nutrición formuló en el Plan de Acción 2014 los siguientes indicadores:_x000a__x000a_- % de niños y niñas menores de 5 años reincidentes en el programa de recuperación nutricional: No reporta resultado.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quot;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_x000a__x000a_"/>
    <s v="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Verificar para la vigencia 2015 la pertinencia de los indicadores incluidos en el Tablero de Control que están asociados a la Dirección de Nutrición teniendo en cuenta los inconvenientes presentados con el aplicativo CUENTAME y la consecución de la información, a través de la articulación con la Subdireccion de monitoreo y evaluación y la Direccion de Primera Infancia._x000a__x000a_"/>
    <s v="Reunión con la Subdirección De Monitoreo y Evaluación para verificar pertinencia de Indicadores a Incluir en la vigencia 2015"/>
    <s v="Acta de Reunión"/>
    <n v="1"/>
    <d v="2015-10-10T00:00:00"/>
    <d v="2015-10-30T00:00:00"/>
    <n v="2.9"/>
    <m/>
    <n v="0"/>
    <n v="0"/>
    <n v="0"/>
    <n v="2.9"/>
    <m/>
    <m/>
  </r>
  <r>
    <x v="497"/>
    <s v="NUTRICION"/>
    <x v="27"/>
    <s v="Hallazgo N° 12. Indicadores de Gestión (A). Sede Nacional _x000a__x000a_La Dirección de Nutrición formuló en el Plan de Acción 2014 los siguientes indicadores:_x000a__x000a_- % de niños y niñas menores de 5 años reincidentes en el programa de recuperación nutricional: No reporta resultado.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quot;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_x000a__x000a_"/>
    <s v="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Verificar para la vigencia 2015 la pertinencia de los indicadores incluidos en el Tablero de Control que están asociados a la Dirección de Nutrición teniendo en cuenta los inconvenientes presentados con el aplicativo CUENTAME y la consecución de la información, a través de la articulación con la Subdireccion de monitoreo y evaluación y la Direccion de Primera Infancia."/>
    <s v="Enviar comunicación solicitando los ajustes en la batería de indicadores de la Dirección de Nutrición según indicaciones de la Subdirección de Monitoreo y Evaluación"/>
    <s v="Comunicación vía correo electrónico o Memorando "/>
    <n v="3"/>
    <d v="2015-10-10T00:00:00"/>
    <d v="2015-10-30T00:00:00"/>
    <n v="2.9"/>
    <m/>
    <n v="0"/>
    <n v="0"/>
    <n v="0"/>
    <n v="2.9"/>
    <m/>
    <m/>
  </r>
  <r>
    <x v="497"/>
    <s v="NUTRICION"/>
    <x v="27"/>
    <s v="Hallazgo N° 12. Indicadores de Gestión (A). Sede Nacional _x000a__x000a_La Dirección de Nutrición formuló en el Plan de Acción 2014 los siguientes indicadores:_x000a__x000a_- % de niños y niñas menores de 5 años reincidentes en el programa de recuperación nutricional: No reporta resultado.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quot;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_x000a__x000a_"/>
    <s v="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Verificar para la vigencia 2015 la pertinencia de los indicadores incluidos en el Tablero de Control que están asociados a la Dirección de Nutrición teniendo en cuenta los inconvenientes presentados con el aplicativo CUENTAME y la consecución de la información, a través de la articulación con la Subdireccion de monitoreo y evaluación y la Direccion de Primera Infancia."/>
    <s v="Coordinar con Primera Infancia y a DIT los ajustes que se requieran en el sistema CUENTAME para garantizar la funcionalidad de las variables requeridas."/>
    <s v="Acta de Reunión"/>
    <n v="1"/>
    <d v="2015-09-25T00:00:00"/>
    <d v="2016-02-15T00:00:00"/>
    <n v="20.399999999999999"/>
    <m/>
    <n v="0"/>
    <n v="0"/>
    <n v="0"/>
    <n v="20.399999999999999"/>
    <m/>
    <m/>
  </r>
  <r>
    <x v="497"/>
    <s v="NUTRICION"/>
    <x v="27"/>
    <s v="Hallazgo N° 12. Indicadores de Gestión (A). Sede Nacional _x000a__x000a_La Dirección de Nutrición formuló en el Plan de Acción 2014 los siguientes indicadores:_x000a__x000a_- % de niños y niñas menores de 5 años reincidentes en el programa de recuperación nutricional: No reporta resultado.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quot;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_x000a__x000a_"/>
    <s v="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Verificar para la vigencia 2015 la pertinencia de los indicadores incluidos en el Tablero de Control que están asociados a la Dirección de Nutrición teniendo en cuenta los inconvenientes presentados con el aplicativo CUENTAME y la consecución de la información, a través de la articulación con la Subdireccion de monitoreo y evaluación y la Direccion de Primera Infancia."/>
    <s v="Realizar seguimiento a la gestión de ajustes requeridos en el aplicativo CUENTAME."/>
    <s v="Acta"/>
    <n v="1"/>
    <d v="2015-09-25T00:00:00"/>
    <d v="2016-02-15T00:00:00"/>
    <n v="20.399999999999999"/>
    <m/>
    <n v="0"/>
    <n v="0"/>
    <n v="0"/>
    <n v="20.399999999999999"/>
    <m/>
    <m/>
  </r>
  <r>
    <x v="498"/>
    <s v="NUTRICION"/>
    <x v="27"/>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Así mismo, el ICBF de manera reiterada hace uso de la figura de vigencias futuras para financiar la ejecución de proyectos, sin gestionar y ejecutar la totalidad del cupo asignado _x000a_"/>
    <m/>
    <s v="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contratar un servicio que no se logre su inicio de operación al cierre de vigencia."/>
    <s v="Realizar la contratacion de CRN de acuerdo a los solicitado en el documento de Vigencias Futuras"/>
    <s v="Informe de la contratación realizada con vigencias futuras"/>
    <n v="1"/>
    <d v="2015-11-01T00:00:00"/>
    <d v="2015-12-31T00:00:00"/>
    <n v="8.6"/>
    <m/>
    <n v="0"/>
    <n v="0"/>
    <n v="0"/>
    <n v="8.6"/>
    <m/>
    <m/>
  </r>
  <r>
    <x v="498"/>
    <s v="NUTRICION"/>
    <x v="27"/>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Así mismo, el ICBF de manera reiterada hace uso de la figura de vigencias futuras para financiar la ejecución de proyectos, sin gestionar y ejecutar la totalidad del cupo asignado _x000a_"/>
    <m/>
    <s v="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solicitar vigencias futuras que se comprometan o ejecuten adecuadamente al cierre de vigencia._x000a_"/>
    <s v="Verificar y consolidar la información Regional con la Dirección Financiera y Dirección de Planeación frente al compromiso y ejecución de vigencias futuras _x000a__x000a_"/>
    <s v="Informe"/>
    <n v="1"/>
    <d v="2016-01-01T00:00:00"/>
    <d v="2016-01-30T00:00:00"/>
    <n v="4.0999999999999996"/>
    <m/>
    <n v="0"/>
    <n v="0"/>
    <n v="0"/>
    <n v="4.0999999999999996"/>
    <m/>
    <m/>
  </r>
  <r>
    <x v="499"/>
    <s v="NUTRICION"/>
    <x v="27"/>
    <s v="Hallazgo N° 45. Contrato de concesión-Bienestarina N° 894/2007, Industrias del Maíz S.A. Corn Productos Anonal Ingredion Colombia S.A (A-D). Sede Nacional_x000a__x000a_En la ejecución del contrato , se evidencian situaciones que pueden poner en riesgo la salud de los beneficiarios, al observar que en los casos que se relacionan en el informe No. 27, no se está cumpliendo los estándares de calidad que se exigen para los alimentos de alto valor nutricional, como se desprende de lo observado en dicho informe que fue presentado en diciembre de 2014 por la firma interventora (consorcio AIA), donde da a conocer situaciones relacionadas con la rotación del producto, cambio de dirección del punto, exceso y déficit en la entrega de Bienestarina, producto vencido, diferencias en el anexo, producto averiado, el producto no llega directo al punto, lotes de producto cambiados, cambios de nombre del punto, no diligencian formato y Bienestarina por vencer._x000a__x000a_De igual manera, el informe señala: “…en las novedades observadas durante las visitas de campo realizadas se pudo detectar que de las 6767 visitas realizadas encontramos que las novedades más relevantes corresponden al 10.38% se encuentran con producto próximo a vencer, un 11.44% donde se generó cambio de dirección y un 10.54% no diligencian los formatos”._x000a__x000a_Situación similar se refleja en el acta de comité de supervisión de fecha 7 de noviembre de 2014, respecto a la granulometría encontrada en el producto, acerca de las quejas que manifestó la Regional Quindío de los lotes Nos. 963683, 979719 y 989767_x000a__x000a_"/>
    <s v="Se colige de lo anterior, deficiencias del ICBF en el seguimiento, verificación, control técnico, administrativo y operativo, en la producción de la Bienestarina como alimento de alto valor nutricional y en la distribución de la misma a los puntos asignados por el ICBF, por cuanto no ha realizado las acciones pertinentes en aras de prestar el servicio acorde con el instrumento anexo N° 57 instrumento de verificación de estándares para Bienestarina® y/o otros alimentos de alto valor nutricional. Hallazgo con presunta incidencia disciplinaria."/>
    <s v="Control y seguimiento a las novedades reportadas por la interventoría y recibidas por la Dirección de Nutrición y verificación de los planes de mejora realizadas por la Regional. "/>
    <s v="Elaborar informe trimestral del control y seguimiento a las novedades de las Regionales reportadas por la interventoría y recibidas por la Dirección de Nutrición."/>
    <s v="Informe "/>
    <n v="2"/>
    <d v="2016-01-01T00:00:00"/>
    <d v="2016-07-15T00:00:00"/>
    <n v="28"/>
    <m/>
    <n v="0"/>
    <n v="0"/>
    <n v="0"/>
    <n v="28"/>
    <m/>
    <m/>
  </r>
  <r>
    <x v="499"/>
    <s v="NUTRICION"/>
    <x v="27"/>
    <s v="Hallazgo N° 45. Contrato de concesión-Bienestarina N° 894/2007, Industrias del Maíz S.A. Corn Productos Anonal Ingredion Colombia S.A (A-D). Sede Nacional_x000a__x000a_En la ejecución del contrato , se evidencian situaciones que pueden poner en riesgo la salud de los beneficiarios, al observar que en los casos que se relacionan en el informe No. 27, no se está cumpliendo los estándares de calidad que se exigen para los alimentos de alto valor nutricional, como se desprende de lo observado en dicho informe que fue presentado en diciembre de 2014 por la firma interventora (consorcio AIA), donde da a conocer situaciones relacionadas con la rotación del producto, cambio de dirección del punto, exceso y déficit en la entrega de Bienestarina, producto vencido, diferencias en el anexo, producto averiado, el producto no llega directo al punto, lotes de producto cambiados, cambios de nombre del punto, no diligencian formato y Bienestarina por vencer._x000a__x000a_De igual manera, el informe señala: “…en las novedades observadas durante las visitas de campo realizadas se pudo detectar que de las 6767 visitas realizadas encontramos que las novedades más relevantes corresponden al 10.38% se encuentran con producto próximo a vencer, un 11.44% donde se generó cambio de dirección y un 10.54% no diligencian los formatos”._x000a__x000a_Situación similar se refleja en el acta de comité de supervisión de fecha 7 de noviembre de 2014, respecto a la granulometría encontrada en el producto, acerca de las quejas que manifestó la Regional Quindío de los lotes Nos. 963683, 979719 y 989767_x000a__x000a_"/>
    <s v="Se colige de lo anterior, deficiencias del ICBF en el seguimiento, verificación, control técnico, administrativo y operativo, en la producción de la Bienestarina como alimento de alto valor nutricional y en la distribución de la misma a los puntos asignados por el ICBF, por cuanto no ha realizado las acciones pertinentes en aras de prestar el servicio acorde con el instrumento anexo N° 57 instrumento de verificación de estándares para Bienestarina® y/o otros alimentos de alto valor nutricional. Hallazgo con presunta incidencia disciplinaria."/>
    <s v="Seguimiento a la estandarización y homologación de la técnica utilizada en el análisis de granulometría en los laboratorios de las plantas de producción de Bienestarina Más, Sabana Grande – Atlántico y Cartago – Valle del Cauca."/>
    <s v="Visitas a los laboratorios de las dos (2) plantas de producción de Bienestarina Mas, para la verificación de estandarización de las técnicas utilizadas para el análisis de granulometría."/>
    <s v="Informes"/>
    <n v="4"/>
    <d v="2016-02-01T00:00:00"/>
    <d v="2016-07-20T00:00:00"/>
    <n v="24.3"/>
    <m/>
    <n v="0"/>
    <n v="0"/>
    <n v="0"/>
    <n v="24.3"/>
    <m/>
    <m/>
  </r>
  <r>
    <x v="499"/>
    <s v="NUTRICION"/>
    <x v="27"/>
    <s v="Hallazgo N° 45. Contrato de concesión-Bienestarina N° 894/2007, Industrias del Maíz S.A. Corn Productos Anonal Ingredion Colombia S.A (A-D). Sede Nacional_x000a__x000a_En la ejecución del contrato , se evidencian situaciones que pueden poner en riesgo la salud de los beneficiarios, al observar que en los casos que se relacionan en el informe No. 27, no se está cumpliendo los estándares de calidad que se exigen para los alimentos de alto valor nutricional, como se desprende de lo observado en dicho informe que fue presentado en diciembre de 2014 por la firma interventora (consorcio AIA), donde da a conocer situaciones relacionadas con la rotación del producto, cambio de dirección del punto, exceso y déficit en la entrega de Bienestarina, producto vencido, diferencias en el anexo, producto averiado, el producto no llega directo al punto, lotes de producto cambiados, cambios de nombre del punto, no diligencian formato y Bienestarina por vencer._x000a__x000a_De igual manera, el informe señala: “…en las novedades observadas durante las visitas de campo realizadas se pudo detectar que de las 6767 visitas realizadas encontramos que las novedades más relevantes corresponden al 10.38% se encuentran con producto próximo a vencer, un 11.44% donde se generó cambio de dirección y un 10.54% no diligencian los formatos”._x000a__x000a_Situación similar se refleja en el acta de comité de supervisión de fecha 7 de noviembre de 2014, respecto a la granulometría encontrada en el producto, acerca de las quejas que manifestó la Regional Quindío de los lotes Nos. 963683, 979719 y 989767_x000a__x000a_"/>
    <s v="Se colige de lo anterior, deficiencias del ICBF en el seguimiento, verificación, control técnico, administrativo y operativo, en la producción de la Bienestarina como alimento de alto valor nutricional y en la distribución de la misma a los puntos asignados por el ICBF, por cuanto no ha realizado las acciones pertinentes en aras de prestar el servicio acorde con el instrumento anexo N° 57 instrumento de verificación de estándares para Bienestarina® y/o otros alimentos de alto valor nutricional. Hallazgo con presunta incidencia disciplinaria."/>
    <s v="Seguimiento a la estandarización y homologación de la técnica utilizada en el análisis de granulometría en los laboratorios de las plantas de producción de Bienestarina Más, Sabana Grande – Atlántico y Cartago – Valle del Cauca."/>
    <s v="Informes Trimestrales de control y seguimiento a los Planes de Mejora producto de las visitas de verificación de la estandarización de Técnicas"/>
    <s v="Informes"/>
    <n v="2"/>
    <d v="2016-02-01T00:00:00"/>
    <d v="2016-08-20T00:00:00"/>
    <n v="28.7"/>
    <m/>
    <n v="0"/>
    <n v="0"/>
    <n v="0"/>
    <n v="28.7"/>
    <m/>
    <m/>
  </r>
  <r>
    <x v="500"/>
    <s v="NUTRICION"/>
    <x v="27"/>
    <s v="_x000a_Hallazgo N° 59. Contrato de Suministro N° 1716 De 2013 (A). Sede Nacional_x000a__x000a_De acuerdo con la respuesta dada por el supervisor del contrato, es dable indicar que los elementos o productos que más abajo relacionamos, adquiridos a través de este contrato de suministro que fueron entregados por el operador logístico en los diferentes centros zonales de la Costa Pacífica (Cauca) y Jambaló (Valle del Cauca), presentan deficiencias de calidad (daños en los estuches de las masas para balance pesa alimentos), y en otros faltantes de productos (termómetros), sin que a la fecha se evidencie que los elementos hayan sido remplazados por el contratista._x000a__x000a_Hechos que pueden generar deficiencias en la atención de los menores por parte de las Entidades Administradoras del Servicio–EAS, en la medida que estos productos no sean reintegrados y que afecten la prestación del servicio por falta de los equipos antropométricos. _x000a__x000a_Además, se registran falencias en los mecanismos de seguimiento y control por parte del ICBF, para hacer cumplir las obligaciones contractuales en los eventos que se presenten circunstancias que alteren el normal desarrollo del contrato, incumpliéndose de esta manera el literal g) de la cláusula segunda  y novena  del contrato._x000a__x000a_"/>
    <m/>
    <s v="Verificación de entrega de equipos antropometricos"/>
    <s v="Verificación de Actas de Entrega de Equipos Antropometricos en las Regionales."/>
    <s v="Informe"/>
    <n v="1"/>
    <d v="2015-09-24T00:00:00"/>
    <d v="2015-11-15T00:00:00"/>
    <n v="7.4"/>
    <m/>
    <n v="0"/>
    <n v="0"/>
    <n v="0"/>
    <n v="7.4"/>
    <m/>
    <m/>
  </r>
  <r>
    <x v="501"/>
    <s v="NUTRICION"/>
    <x v="27"/>
    <s v="Hallazgo N° 64. Continuidad de los programas de Recuperación Nutricional (A-D). Guajira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_x000a__x000a__x000a_"/>
    <m/>
    <s v="Seguimiento a los niños y niñas egresados de las modalidades de RN y verificar su inclusion en Modalidades de Primera Infancia "/>
    <s v="Reunión de coordinación entre la Direcciones de Nutrición y Protección para lograr la intervención y apoyo de los defensores de familia en los casos que se requiera."/>
    <s v="Acta de reunión DN-DP"/>
    <n v="1"/>
    <d v="2015-10-05T00:00:00"/>
    <d v="2015-10-16T00:00:00"/>
    <n v="1.6"/>
    <m/>
    <n v="0"/>
    <n v="0"/>
    <n v="0"/>
    <n v="1.6"/>
    <m/>
    <m/>
  </r>
  <r>
    <x v="501"/>
    <s v="NUTRICION"/>
    <x v="27"/>
    <s v="Hallazgo N° 64. Continuidad de los programas de Recuperación Nutricional (A-D). Guajira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_x000a__x000a__x000a_"/>
    <m/>
    <s v="Seguimiento a los niños y niñas egresados de las modalidades de RN y verificar su inclusion en Modalidades de Primera Infancia "/>
    <s v="Reunión de coordinación entre las Direcciones de Nutrición y Primera Infancia para socializar las rutas y establecer compromisos de cada Dirección._x000a_"/>
    <s v="Acta de reunión DN-DPI"/>
    <n v="1"/>
    <d v="2015-10-05T00:00:00"/>
    <d v="2015-10-16T00:00:00"/>
    <n v="1.6"/>
    <m/>
    <n v="0"/>
    <n v="0"/>
    <n v="0"/>
    <n v="1.6"/>
    <m/>
    <m/>
  </r>
  <r>
    <x v="501"/>
    <s v="NUTRICION"/>
    <x v="27"/>
    <s v="Hallazgo N° 64. Continuidad de los programas de Recuperación Nutricional (A-D). Guajira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_x000a__x000a__x000a_"/>
    <m/>
    <s v="Seguimiento a los niños y niñas egresados de las modalidades de RN y verificar su inclusion en Modalidades de Primera Infancia "/>
    <s v="En coordinación con primera infancia fortalecer la asistencia técnica para la aplicación de la ruta de remisiones de la ERN  a servicios de la estrategia Cero a Siempre._x000a_"/>
    <s v="Acta de Reunión"/>
    <n v="3"/>
    <d v="2015-09-25T00:00:00"/>
    <d v="2016-09-30T00:00:00"/>
    <n v="53"/>
    <m/>
    <n v="0"/>
    <n v="0"/>
    <n v="0"/>
    <n v="53"/>
    <m/>
    <m/>
  </r>
  <r>
    <x v="501"/>
    <s v="NUTRICION"/>
    <x v="27"/>
    <s v="Hallazgo N° 64. Continuidad de los programas de Recuperación Nutricional (A-D). Guajira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
    <m/>
    <s v="Seguimiento a los niños y niñas egresados de las modalidades de RN y verificar su inclusion en Modalidades de Primera Infancia "/>
    <s v="Verificación por Regional de la vinculación de los Niños remitidos a la estrategia de Cero a Siempre"/>
    <s v="Informe Consolidado"/>
    <n v="2"/>
    <d v="2016-01-01T00:00:00"/>
    <d v="2016-07-01T00:00:00"/>
    <n v="26"/>
    <m/>
    <n v="0"/>
    <n v="0"/>
    <n v="0"/>
    <n v="26"/>
    <m/>
    <m/>
  </r>
  <r>
    <x v="502"/>
    <s v="NUTRICION"/>
    <x v="27"/>
    <s v="Hallazgo N° 65. Minuta diferencial (A).Guajira_x000a__x000a_Analizado el resultado de las visitas de seguimiento, se observa que la minuta establecida por los operadores de los CRN, no es diferencial._x000a__x000a_La anterior situación denota el incumplimiento de obligaciones por parte del operador y conlleva a que no se preste el servicio conforme a los instrumentos establecidos por el ICBF, en aras de garantizar la diversidad cultural existente en nuestro país, y la obtención de un mejor resultado del programa del Recuperación Nutricional._x000a_"/>
    <m/>
    <s v="Impartir las instrucciones precisas sobre el Seguimiento a los operadores por parte del Nutricionista del Centro Zonal, de la obligación contractual referente al diseño e implementación de minutas con enfoque diferencial _x000a__x000a_"/>
    <s v="Comunicación de la Dirección de Nutricion a la Regional y Centro Zonal sobre los parámetros para medir la variable de minuta con enfoque diferencial."/>
    <s v="Memorando a regionales y centros Zonales._x000a__x000a_"/>
    <n v="1"/>
    <d v="2015-09-28T00:00:00"/>
    <d v="2015-09-30T00:00:00"/>
    <n v="0.3"/>
    <m/>
    <n v="0"/>
    <n v="0"/>
    <n v="0"/>
    <n v="0.3"/>
    <m/>
    <m/>
  </r>
  <r>
    <x v="502"/>
    <s v="NUTRICION"/>
    <x v="27"/>
    <s v="Hallazgo N° 65. Minuta diferencial (A).Guajira_x000a__x000a_Analizado el resultado de las visitas de seguimiento, se observa que la minuta establecida por los operadores de los CRN, no es diferencial._x000a__x000a_La anterior situación denota el incumplimiento de obligaciones por parte del operador y conlleva a que no se preste el servicio conforme a los instrumentos establecidos por el ICBF, en aras de garantizar la diversidad cultural existente en nuestro país, y la obtención de un mejor resultado del programa del Recuperación Nutricional._x000a_"/>
    <m/>
    <s v="Impartir las instrucciones precisas sobre el Seguimiento a los operadores por parte del Nutricionista del Centro Zonal, de la obligación contractual referente al diseño e implementación de minutas con enfoque diferencial "/>
    <s v="Informe de evaluación_x000a_"/>
    <s v="Informe de evaluación"/>
    <n v="1"/>
    <d v="2015-09-28T00:00:00"/>
    <d v="2015-10-26T00:00:00"/>
    <n v="4"/>
    <m/>
    <n v="0"/>
    <n v="0"/>
    <n v="0"/>
    <n v="4"/>
    <m/>
    <m/>
  </r>
  <r>
    <x v="502"/>
    <s v="NUTRICION"/>
    <x v="27"/>
    <s v="Hallazgo N° 65. Minuta diferencial (A).Guajira_x000a__x000a_Analizado el resultado de las visitas de seguimiento, se observa que la minuta establecida por los operadores de los CRN, no es diferencial._x000a__x000a_La anterior situación denota el incumplimiento de obligaciones por parte del operador y conlleva a que no se preste el servicio conforme a los instrumentos establecidos por el ICBF, en aras de garantizar la diversidad cultural existente en nuestro país, y la obtención de un mejor resultado del programa del Recuperación Nutricional._x000a_"/>
    <m/>
    <s v="Impartir las instrucciones precisas sobre el Seguimiento a los operadores por parte del Nutricionista del Centro Zonal, de la obligación contractual referente al diseño e implementación de minutas con enfoque diferencial._x000a__x000a_"/>
    <s v="Informe de seguimiento al plan de mejora "/>
    <s v="Informe de seguimiento."/>
    <n v="1"/>
    <d v="2015-10-27T00:00:00"/>
    <d v="2015-12-10T00:00:00"/>
    <n v="6.3"/>
    <m/>
    <n v="0"/>
    <n v="0"/>
    <n v="0"/>
    <n v="6.3"/>
    <m/>
    <m/>
  </r>
  <r>
    <x v="503"/>
    <s v="NUTRICION"/>
    <x v="27"/>
    <s v="Hallazgo N° 114. Nutrición (A). Sede Nacional _x000a__x000a_En el reporte de la Dirección de Nutrición a la Dirección de Evaluación y Monitoreo sobre cumplimiento del Plan de Acción 2014, se observa una reducción en la cobertura de los programas en el 2014 con respecto a 2013 así:_x000a__x000a_- Programa DIA_x000a_- Hogares FAMI_x000a_- Modalidad Materno Infantil_x000a__x000a_Esto repercutió en el descenso de la producción y distribución de Bienestarina para la vigencia 2014, lo cual va en detrimento con las estrategias de apoyo en alimentación y nutrición, desarrollo alimentos de alto valor nutricional. _x000a__x000a_La disminución de cobertura incide en los objetivos planteados en la Política Nacional de Seguridad Alimentaria y Nutricional de contribuir a la seguridad alimentaria y nutricional de la población, especialmente en lo que respecta al mejor aprovechamiento de los alimentos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Envío de comunicación de la Dirección de Nutrición a Regionales y centros zonales con los modelos de carta de intención y convenios a suscribir para ser socializados con los Nuevos alcaldes y gobernadores."/>
    <s v="Memorando "/>
    <n v="1"/>
    <d v="2016-01-01T00:00:00"/>
    <d v="2016-01-30T00:00:00"/>
    <n v="4.0999999999999996"/>
    <m/>
    <n v="0"/>
    <n v="0"/>
    <n v="0"/>
    <n v="4.0999999999999996"/>
    <m/>
    <m/>
  </r>
  <r>
    <x v="503"/>
    <s v="NUTRICION"/>
    <x v="27"/>
    <s v="Hallazgo N° 114. Nutrición (A). Sede Nacional _x000a__x000a_En el reporte de la Dirección de Nutrición a la Dirección de Evaluación y Monitoreo sobre cumplimiento del Plan de Acción 2014, se observa una reducción en la cobertura de los programas en el 2014 con respecto a 2013 así:_x000a__x000a_- Programa DIA_x000a_- Hogares FAMI_x000a_- Modalidad Materno Infantil_x000a__x000a_Esto repercutió en el descenso de la producción y distribución de Bienestarina para la vigencia 2014, lo cual va en detrimento con las estrategias de apoyo en alimentación y nutrición, desarrollo alimentos de alto valor nutricional. _x000a__x000a_La disminución de cobertura incide en los objetivos planteados en la Política Nacional de Seguridad Alimentaria y Nutricional de contribuir a la seguridad alimentaria y nutricional de la población, especialmente en lo que respecta al mejor aprovechamiento de los alimentos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Socialización de lineamientos y manuales a Regionales ICBF."/>
    <s v="Correo Electrónico o Memorando"/>
    <n v="1"/>
    <d v="2016-01-01T00:00:00"/>
    <d v="2016-02-28T00:00:00"/>
    <n v="8.3000000000000007"/>
    <m/>
    <n v="0"/>
    <n v="0"/>
    <n v="0"/>
    <n v="8.3000000000000007"/>
    <m/>
    <m/>
  </r>
  <r>
    <x v="503"/>
    <s v="NUTRICION"/>
    <x v="27"/>
    <s v="Hallazgo N° 114. Nutrición (A). Sede Nacional _x000a__x000a_En el reporte de la Dirección de Nutrición a la Dirección de Evaluación y Monitoreo sobre cumplimiento del Plan de Acción 2014, se observa una reducción en la cobertura de los programas en el 2014 con respecto a 2013 así:_x000a__x000a_- Programa DIA_x000a_- Hogares FAMI_x000a_- Modalidad Materno Infantil_x000a__x000a_Esto repercutió en el descenso de la producción y distribución de Bienestarina para la vigencia 2014, lo cual va en detrimento con las estrategias de apoyo en alimentación y nutrición, desarrollo alimentos de alto valor nutricional. _x000a__x000a_La disminución de cobertura incide en los objetivos planteados en la Política Nacional de Seguridad Alimentaria y Nutricional de contribuir a la seguridad alimentaria y nutricional de la población, especialmente en lo que respecta al mejor aprovechamiento de los alimentos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Informes cuatrimestrales consolidado de la gestión e intención de firma y convenios suscritos en regionales."/>
    <s v="Informes"/>
    <n v="2"/>
    <d v="2016-01-01T00:00:00"/>
    <d v="2016-09-30T00:00:00"/>
    <n v="39"/>
    <m/>
    <n v="0"/>
    <n v="0"/>
    <n v="0"/>
    <n v="39"/>
    <m/>
    <m/>
  </r>
  <r>
    <x v="503"/>
    <s v="NUTRICION"/>
    <x v="27"/>
    <s v="Hallazgo N° 114. Nutrición (A). Sede Nacional _x000a__x000a_En el reporte de la Dirección de Nutrición a la Dirección de Evaluación y Monitoreo sobre cumplimiento del Plan de Acción 2014, se observa una reducción en la cobertura de los programas en el 2014 con respecto a 2013 así:_x000a__x000a_- Programa DIA_x000a_- Hogares FAMI_x000a_- Modalidad Materno Infantil_x000a__x000a_Esto repercutió en el descenso de la producción y distribución de Bienestarina para la vigencia 2014, lo cual va en detrimento con las estrategias de apoyo en alimentación y nutrición, desarrollo alimentos de alto valor nutricional. _x000a__x000a_La disminución de cobertura incide en los objetivos planteados en la Política Nacional de Seguridad Alimentaria y Nutricional de contribuir a la seguridad alimentaria y nutricional de la población, especialmente en lo que respecta al mejor aprovechamiento de los alimentos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_x000a_"/>
    <s v="Promover la atención con  Bienestarina líquida a la población vulnerable en  zonas criticas por falta de disponibilidad de agua y/o emergencias._x000a__x000a_"/>
    <s v="Reporte de atención._x000a_"/>
    <n v="3"/>
    <d v="2015-10-01T00:00:00"/>
    <d v="2016-09-30T00:00:00"/>
    <n v="52.1"/>
    <m/>
    <n v="0"/>
    <n v="0"/>
    <n v="0"/>
    <n v="52.1"/>
    <m/>
    <m/>
  </r>
  <r>
    <x v="503"/>
    <s v="NUTRICION"/>
    <x v="27"/>
    <s v="Hallazgo N° 114. Nutrición (A). Sede Nacional _x000a__x000a_En el reporte de la Dirección de Nutrición a la Dirección de Evaluación y Monitoreo sobre cumplimiento del Plan de Acción 2014, se observa una reducción en la cobertura de los programas en el 2014 con respecto a 2013 así:_x000a__x000a_- Programa DIA_x000a_- Hogares FAMI_x000a_- Modalidad Materno Infantil_x000a__x000a_Esto repercutió en el descenso de la producción y distribución de Bienestarina para la vigencia 2014, lo cual va en detrimento con las estrategias de apoyo en alimentación y nutrición, desarrollo alimentos de alto valor nutricional. _x000a__x000a_La disminución de cobertura incide en los objetivos planteados en la Política Nacional de Seguridad Alimentaria y Nutricional de contribuir a la seguridad alimentaria y nutricional de la población, especialmente en lo que respecta al mejor aprovechamiento de los alimentos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Gestionar  y brindar asistencia técnica al Ministerio de Educación - MEN, con el fin de buscar la ampliación de cupos, atendidos con Bienestarina Más en el Programa de Alimentación Escolar -PAE."/>
    <s v="Actas de reunión o comité _x000a__x000a_"/>
    <n v="3"/>
    <d v="2016-01-30T00:00:00"/>
    <d v="2016-06-30T00:00:00"/>
    <n v="21.7"/>
    <m/>
    <n v="0"/>
    <n v="0"/>
    <n v="0"/>
    <n v="21.7"/>
    <m/>
    <m/>
  </r>
  <r>
    <x v="504"/>
    <s v="NUTRICION"/>
    <x v="27"/>
    <s v="Hallazgo N° 124. Cumplimiento Plan de Acción (A). Sede Nacional_x000a__x000a_La gestión del Macroproceso de Nutrición en el 2014, medida con 11 indicadores  presentó un avance del 74%, teniendo inconvenientes en la consecución de los siguientes objetivos:_x000a_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_x000a__x000a_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Envío de comunicación de la Dirección de Nutrición a Regionales y centros zonales con los modelos de carta de intención y convenios a suscribir para ser socializados con los Nuevos alcaldes y gobernadores."/>
    <s v="Memorando "/>
    <n v="1"/>
    <d v="2016-01-01T00:00:00"/>
    <d v="2016-01-30T00:00:00"/>
    <n v="4.0999999999999996"/>
    <m/>
    <n v="0"/>
    <n v="0"/>
    <n v="0"/>
    <n v="4.0999999999999996"/>
    <m/>
    <m/>
  </r>
  <r>
    <x v="504"/>
    <s v="NUTRICION"/>
    <x v="27"/>
    <s v="Hallazgo N° 124. Cumplimiento Plan de Acción (A). Sede Nacional_x000a__x000a_La gestión del Macroproceso de Nutrición en el 2014, medida con 11 indicadores  presentó un avance del 74%, teniendo inconvenientes en la consecución de los siguientes objetivos:_x000a_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_x000a__x000a_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Socialización de lineamientos y manuales a Regionales ICBF."/>
    <s v="Correo Electrónico o Memorando"/>
    <n v="1"/>
    <d v="2016-01-01T00:00:00"/>
    <d v="2016-02-28T00:00:00"/>
    <n v="8.3000000000000007"/>
    <m/>
    <n v="0"/>
    <n v="0"/>
    <n v="0"/>
    <n v="8.3000000000000007"/>
    <m/>
    <m/>
  </r>
  <r>
    <x v="504"/>
    <s v="NUTRICION"/>
    <x v="27"/>
    <s v="Hallazgo N° 124. Cumplimiento Plan de Acción (A). Sede Nacional_x000a__x000a_La gestión del Macroproceso de Nutrición en el 2014, medida con 11 indicadores  presentó un avance del 74%, teniendo inconvenientes en la consecución de los siguientes objetivos:_x000a_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_x000a__x000a_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Informes cuatrimestrales consolidado de la gestión e intención de firma y convenios suscritos en regionales."/>
    <s v="Informes"/>
    <n v="2"/>
    <d v="2016-01-01T00:00:00"/>
    <d v="2016-09-30T00:00:00"/>
    <n v="39"/>
    <m/>
    <n v="0"/>
    <n v="0"/>
    <n v="0"/>
    <n v="39"/>
    <m/>
    <m/>
  </r>
  <r>
    <x v="504"/>
    <s v="NUTRICION"/>
    <x v="27"/>
    <s v="Hallazgo N° 124. Cumplimiento Plan de Acción (A). Sede Nacional_x000a__x000a_La gestión del Macroproceso de Nutrición en el 2014, medida con 11 indicadores  presentó un avance del 74%, teniendo inconvenientes en la consecución de los siguientes objetivos:_x000a_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_x000a__x000a_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_x000a_"/>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_x000a_"/>
    <s v="Promover la atención con  Bienestarina líquida a la población vulnerable en  zonas criticas por falta de disponibilidad de agua y/o emergencias._x000a__x000a_"/>
    <s v="Reporte de atención._x000a_"/>
    <n v="3"/>
    <d v="2015-10-01T00:00:00"/>
    <d v="2016-09-30T00:00:00"/>
    <n v="52.1"/>
    <m/>
    <n v="0"/>
    <n v="0"/>
    <n v="0"/>
    <n v="52.1"/>
    <m/>
    <m/>
  </r>
  <r>
    <x v="504"/>
    <s v="NUTRICION"/>
    <x v="27"/>
    <s v="Hallazgo N° 124. Cumplimiento Plan de Acción (A). Sede Nacional_x000a__x000a_La gestión del Macroproceso de Nutrición en el 2014, medida con 11 indicadores  presentó un avance del 74%, teniendo inconvenientes en la consecución de los siguientes objetivos:_x000a_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_x000a__x000a_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
    <m/>
    <s v="Coordinar con la Direccion del SNBF la articulación con  las entidades Territoriales para la promoción de los convenios a suscribir y Socialización de lineamiento y manual Operativo de la modalidad materno Infantil con las nuevas administraciones departamentales, municipales y entidades territoriales de salud."/>
    <s v="Gestionar  y brindar asistencia técnica al Ministerio de Educación - MEN, con el fin de buscar la ampliación de cupos, atendidos con Bienestarina Más en el Programa de Alimentación Escolar -PAE."/>
    <s v="Actas de reunión o comité _x000a__x000a_"/>
    <n v="3"/>
    <d v="2016-01-30T00:00:00"/>
    <d v="2016-06-30T00:00:00"/>
    <n v="21.7"/>
    <m/>
    <n v="0"/>
    <n v="0"/>
    <n v="0"/>
    <n v="21.7"/>
    <m/>
    <m/>
  </r>
  <r>
    <x v="504"/>
    <s v="NUTRICION"/>
    <x v="27"/>
    <s v="Hallazgo N° 126. Valoración y seguimiento nutricional de menores de 5 años (A). Cauca _x000a__x000a_Con lo anterior se evidencia que durante la vigencia 2014, se registró el 53% de la información de valoración y seguimiento de salud y nutrición, situación que se presenta por registro inoportuno en el sistema, así como información incompleta en las  fichas de caracterización y rejillas de crecimiento, que no permite evaluar el cumplimiento de la meta del indicador ni medir el impacto real del programa en la población beneficiada_x000a__x000a_Analizada la base de datos de beneficiarios de RN y RNEC (suministrada por el ICBF al equipo auditor) se encontró que durante la vigencia 2014 se atendieron 946 niñ@s; al confrontar esta información con los registros de las tomas nutricionales contenidos en el Sistema de Información CUENTAME, el cargue fue del 40% en promedio, como se evidencia a continuación:_x000a_"/>
    <s v="Esta situación se presenta por deficiencias en el registro oportuno de datos en el sistema e información incompleta en la ficha de caracterización y rejillas de crecimiento, en consecuencia, no permite medir el impacto real del programa en la población beneficiada"/>
    <s v="Seguimiento al cargue de la información al sistema CUENTAME por parte de los operadores y segumiento por parte de la regional y cz"/>
    <s v="Seguimiento mensual al cargue de información al cuéntame por parte de los operadores desde la Regional, como requisito para los pagos._x000a_ "/>
    <s v="Informe de verificación del cargue de información al cuéntame _x000a__x000a__x000a_"/>
    <n v="7"/>
    <d v="2016-03-15T00:00:00"/>
    <d v="2016-09-30T00:00:00"/>
    <n v="28.4"/>
    <m/>
    <n v="0"/>
    <n v="0"/>
    <n v="0"/>
    <n v="28.4"/>
    <m/>
    <m/>
  </r>
  <r>
    <x v="505"/>
    <s v="NUTRICION"/>
    <x v="27"/>
    <s v="Hallazgo N° 126. Valoración y seguimiento nutricional de menores de 5 años (A). Cauca _x000a__x000a_Con lo anterior se evidencia que durante la vigencia 2014, se registró el 53% de la información de valoración y seguimiento de salud y nutrición, situación que se presenta por registro inoportuno en el sistema, así como información incompleta en las  fichas de caracterización y rejillas de crecimiento, que no permite evaluar el cumplimiento de la meta del indicador ni medir el impacto real del programa en la población beneficiada_x000a__x000a_Analizada la base de datos de beneficiarios de RN y RNEC (suministrada por el ICBF al equipo auditor) se encontró que durante la vigencia 2014 se atendieron 946 niñ@s; al confrontar esta información con los registros de las tomas nutricionales contenidos en el Sistema de Información CUENTAME, el cargue fue del 40% en promedio, como se evidencia a continuación:_x000a_"/>
    <s v="Esta situación se presenta por deficiencias en el registro oportuno de datos en el sistema e información incompleta en la ficha de caracterización y rejillas de crecimiento, en consecuencia, no permite medir el impacto real del programa en la población beneficiada"/>
    <s v="Seguimiento al cargue de la información al sistema CUENTAME por parte de los operadores y segumiento por parte de la regional y cz"/>
    <s v="Seguimiento trimestral a través de la semaforización del cargue de la información en cuéntame por parte de los operadores desde la Dirección de Nutrición "/>
    <s v="Archivo en Excel _x000a__x000a__x000a_"/>
    <n v="3"/>
    <d v="2015-09-24T00:00:00"/>
    <d v="2016-09-30T00:00:00"/>
    <n v="53.1"/>
    <m/>
    <n v="0"/>
    <n v="0"/>
    <n v="0"/>
    <n v="53.1"/>
    <m/>
    <m/>
  </r>
  <r>
    <x v="506"/>
    <s v="NUTRICION"/>
    <x v="27"/>
    <s v="Hallazgo N° 209. Sistema de Control Interno (A). Sede Nacional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 Inadecuada planeación en la gestión precontractual._x000a__x000a_- Inadecuado análisis y seguimiento de los resultados reportados en el SIMEI. _x000a__x000a_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_x000a_"/>
    <m/>
    <s v="Participar activamente en las actividades programadas en el marco del proceso de Rediseño de Procesos al interior de la entidad que permita cualificar la articulación con las demás áreas, minimizar riesgos y planear de forma adecuada la gestión de la Dirección._x000a__x000a__x000a_"/>
    <s v="Participar en la Reunión de apertura, reuniones para actualización de caracterización y reunión de adecuación de procedimientos establecidas en el marco de proceso de Rediseño de Procesos al interior de la entidad."/>
    <s v="Acta de Reunión"/>
    <n v="5"/>
    <d v="2015-09-24T00:00:00"/>
    <d v="2016-02-15T00:00:00"/>
    <n v="20.6"/>
    <m/>
    <n v="0"/>
    <n v="0"/>
    <n v="0"/>
    <n v="20.6"/>
    <m/>
    <m/>
  </r>
  <r>
    <x v="506"/>
    <s v="NUTRICION"/>
    <x v="27"/>
    <s v="Hallazgo N° 209. Sistema de Control Interno (A). Sede Nacional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 Inadecuada planeación en la gestión precontractual._x000a__x000a_- Inadecuado análisis y seguimiento de los resultados reportados en el SIMEI. _x000a__x000a_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_x000a_"/>
    <m/>
    <s v="Participar activamente en las actividades programadas en el marco del proceso de Rediseño de Procesos al interior de la entidad que permita cualificar la articulación con las demás áreas, minimizar riesgos y planear de forma adecuada la gestión de la Dirección._x000a_"/>
    <s v="Comunicación a Regionales y Centros Zonales, oficializando la caracterización y/o documentación actualizada."/>
    <s v="Correo electrónico"/>
    <n v="1"/>
    <d v="2015-09-24T00:00:00"/>
    <d v="2016-02-15T00:00:00"/>
    <n v="20.6"/>
    <m/>
    <n v="0"/>
    <n v="0"/>
    <n v="0"/>
    <n v="20.6"/>
    <m/>
    <m/>
  </r>
  <r>
    <x v="506"/>
    <s v="NUTRICION"/>
    <x v="27"/>
    <s v="Hallazgo N° 209. Sistema de Control Interno (A). Sede Nacional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 Inadecuada planeación en la gestión precontractual._x000a__x000a_- Inadecuado análisis y seguimiento de los resultados reportados en el SIMEI. _x000a__x000a_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_x000a_"/>
    <m/>
    <s v="Participar activamente en las actividades programadas en el marco del proceso de Rediseño de Procesos al interior de la entidad que permita cualificar la articulación con las demás áreas, minimizar riesgos y planear de forma adecuada la gestión de la Dirección._x000a_"/>
    <s v="Llevar a cabo sesiones de seguimiento a las actividades planteadas por la Dirección de Nutricion en sus planes operativos._x000a_"/>
    <s v="Actas de reunión "/>
    <n v="4"/>
    <d v="2016-01-01T00:00:00"/>
    <d v="2016-09-30T00:00:00"/>
    <n v="39"/>
    <m/>
    <n v="0"/>
    <n v="0"/>
    <n v="0"/>
    <n v="39"/>
    <m/>
    <m/>
  </r>
  <r>
    <x v="507"/>
    <s v="DIRECCIÓN DE NUTRICIÓN"/>
    <x v="27"/>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
    <s v="Falta de análisis de Indicadores en los comités estratégicos y técnicos."/>
    <s v="Acompañar a la regional para que en el marco de los comités estratégicos de la regional y comité técnico con el operador, se realice el respectivo análisis de  los indicadores y especialmente se definan los planes de mejora para los indicadores que se encuentren en estado critico."/>
    <s v="Solicitar actas de comité y revisar el análisis realizado en torno a los indicadores para llevar a cabo la respectiva retroalimentación."/>
    <s v="Actas de Comité"/>
    <n v="2"/>
    <d v="2015-07-01T00:00:00"/>
    <d v="2016-01-31T00:00:00"/>
    <n v="30.6"/>
    <m/>
    <n v="0"/>
    <n v="0"/>
    <n v="0"/>
    <n v="30.6"/>
    <m/>
    <m/>
  </r>
  <r>
    <x v="507"/>
    <s v="DIRECCIÓN DE NUTRICIÓN"/>
    <x v="27"/>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
    <s v="Falta de análisis de Indicadores en los comités estratégicos y técnicos."/>
    <s v="Acompañar a la regional para que en el marco de los comités estratégicos de la regional y comité técnico con el operador, se realice el respectivo análisis de  los indicadores y especialmente se definan los planes de mejora para los indicadores que se encuentren en estado critico."/>
    <s v="Realizar seguimiento a la retroalimentación realizada para verificar el desarrollo de las actividades planteadas en los planes de mejora."/>
    <s v="Correo Electrónico"/>
    <n v="2"/>
    <d v="2015-07-01T00:00:00"/>
    <d v="2015-12-31T00:00:00"/>
    <n v="26.1"/>
    <m/>
    <n v="0"/>
    <n v="0"/>
    <n v="0"/>
    <n v="26.1"/>
    <m/>
    <m/>
  </r>
  <r>
    <x v="508"/>
    <s v="DIRECCIÓN DE NUTRICIÓN"/>
    <x v="27"/>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
    <s v="Falta de acompañamiento o capacitación para el registro de la información"/>
    <s v="Brindar Asistencia Técnica a las Nutricionistas-Dietistas para el optimo registro y control de los datos."/>
    <s v="Brindar las orientaciones necesarias para que el referente de Recuperación Nutricional y el administrador del sistema de la regional desarrollen acciones de acompañamiento permanente a los operadores para el optimo registro de los datos, a traves de Grupos de Estudio, o Video Conferencias y/o Talleres"/>
    <s v="Grupos de Estudio, o Video Conferencias y/o Talleres"/>
    <n v="2"/>
    <d v="2015-01-20T00:00:00"/>
    <d v="2015-12-30T00:00:00"/>
    <n v="49.1"/>
    <m/>
    <n v="0"/>
    <n v="0"/>
    <n v="0"/>
    <n v="49.1"/>
    <m/>
    <m/>
  </r>
  <r>
    <x v="508"/>
    <s v="DIRECCIÓN DE NUTRICIÓN"/>
    <x v="27"/>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
    <s v="Falta de acompañamiento o capacitación para el registro de la información"/>
    <s v="Brindar Asistencia Técnica a las Nutricionistas-Dietistas para el optimo registro y control de los datos."/>
    <s v="Realizar seguimiento al cumplimiento de las actividades del procedimiento PR1 MPM4 Procedimiento Evaluación y Seguimiento al Estado Nutricional v8"/>
    <s v="Correo Electrónico"/>
    <n v="2"/>
    <d v="2015-07-30T00:00:00"/>
    <d v="2015-12-31T00:00:00"/>
    <n v="22"/>
    <m/>
    <n v="0"/>
    <n v="0"/>
    <n v="0"/>
    <n v="22"/>
    <m/>
    <m/>
  </r>
  <r>
    <x v="508"/>
    <s v="DIRECCIÓN DE NUTRICIÓN"/>
    <x v="27"/>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 No existe  coherencia  entre  la información  reportada  por el  ICBF  Regional Guajira,  y el  Informe  anual  del  Sistema  de  Seguimiento   Nutricional,  con respecto  a los niños atendidos  durante  la vigencia 2013,  debido  a que  se reporta  la atención  de 113.103 niños y niñas atendidos,  mientras que en la Base  de  Datos  Cuentarne  2013,  el  ICBF  reporta  la  atención  de 50.101 niños._x000a_• Se  denota   que  el   ICBF-Regional    Guajira,   presenta   deficiencias   en  la depuración  de la Base de Datos  Cuentame2013,   sistema  en cual el ICBF relaciona  los niños que  atiende  en  los diferentes  programas,  en pro de la nutrición  de la primera infancia, y en  el seguimiento  y monitoreo  del registro en  los  sistemas  de  información  para  el  control  de  los  planes  de  acción, generando  así, un incumplimiento  de la meta programada  por la entidad._x000a_• En  el  Informe   Anual   del  Sistema   de  Seguimiento     Nutricional    vigencia  2013 (tablas   Números   01 y 02), no se relaciona  la cobertura  de niños atendidos  a través de los programas  de Recuperaci6n  Nutricional,  tales como Centro De Recuperación    Nutricional,   Recuperaci6n    Nutricional   -  Paquete   Tipo   II, Recuperación Nutricional   -  Ración  Pre parada,  Servicio   De  Prevención   - RNEC,  pese  a que  en  la  Base  de  Datos  Cuentame2013,   se  encuentran registrados  los niños y nifias atendidos  en cada uno de estos programas."/>
    <s v="Deficiencias en el registro de la información"/>
    <s v="Brindar Asistencia Técnica a las Nutricionistas-Dietistas para el optimo registro y control de los datos."/>
    <s v="Brindar las orientaciones necesarias para que el referente de Recuperación Nutricional y el administrador del sistema de la regional desarrollen acciones de acompañamiento permanente a los operadores para el optimo registro de los datos, a traves de Grupos de Estudio, o Video Conferencias y/o Talleres"/>
    <s v="Grupos de Estudio, o Video Conferencias y/o Talleres"/>
    <n v="2"/>
    <d v="2015-01-20T00:00:00"/>
    <d v="2015-12-30T00:00:00"/>
    <n v="49.1"/>
    <m/>
    <n v="0"/>
    <n v="0"/>
    <n v="0"/>
    <n v="49.1"/>
    <m/>
    <m/>
  </r>
  <r>
    <x v="509"/>
    <s v="NUTRICION"/>
    <x v="27"/>
    <s v="HALLAZGO 78: Margen de utilidad para el Concesionario. _x000a__x000a_En la cláusula quinta del Contrato 894/07, se estableció el valor por kilogramo de Bienestarina tradicional producido y distribuido en $2.650 pesos, con base en el cálculo de Fonade que corresponde a la tarifa de costo más elevada porque es determinada por la combinación de formulación con fécula de maíz y una distribución basada en los fletes estipulados por la Resolución 00888 de Marzo 13 de 2006 del Ministerio de Transporte._x000a_Este modelo estableció un margen de utilidad objetivo del 5.31% para el concesionario , no obstante con base en los Informes Financieros suministrados mensualmente por Industrias del Maíz S.A, Corn Products Andina, se obtuvo en forma aproximada, para el 2011 un margen de utilidad de 8,1%, como se puede ver en la Tabla Resultados Operacionales. (ver cuadro 1Cuadro 2. Desarrollo de Nuevos Productos - Informe CGR 2011)"/>
    <m/>
    <s v="Modificar la forma de pago de acuerdo con lo establecido en el informe final de la consultoria contratada por el ICBF con Selfinver Banca de Inversion y expuesto al Consejo Directivo del ICBF."/>
    <s v="Incluir  la nueva formula de remuneración establecida en la consultoria de SELFINVER, en los estudios previos radicados  en la Dirección de Contratación para el nuevo proceso de licitación ."/>
    <s v="Estudios Previos radicados en la Direccion de Contratación."/>
    <n v="1"/>
    <d v="2015-09-14T00:00:00"/>
    <d v="2015-09-14T00:00:00"/>
    <n v="0"/>
    <m/>
    <n v="0"/>
    <n v="0"/>
    <n v="0"/>
    <n v="0"/>
    <m/>
    <m/>
  </r>
  <r>
    <x v="510"/>
    <s v="NUTRICION"/>
    <x v="27"/>
    <s v="Hallazgo 79: Tarifas e ingresos para el Concesionario. (IP)_x000a__x000a_para elaborar el reporte de cotizaciones válidas en el territorio nacional. Con el ánimo de corroborar precios y tendencias, se compararon los valores reportados por la CCI con las estadísticas de operaciones transadas en la Bolsa Mercantil de Colombia, las que se registran en la siguiente tabla (cuadro 10 Pag.42 informe CGR), y donde se observa:_x000a_• Para la harina de trigo los valores y tendencias son similares._x000a_• Para la harina de soya, la cual no aparece registrada en las estadísticas, se utiliza como base el precio del frijol soya y se le adiciona el valor de $420 por procesamiento y 16% del IVA, los valores difieren significativamente en contra de los intereses del ICBF._x000a_• Para la fécula de maíz, la cual no aparece registrada en las estadísticas, se comparan sus variaciones mensuales de precio con las de  su materia prima básica que es el maíz blanco importado, y se observa que las variaciones tienden a desfavorecer al ICBF._x000a_• Para la leche en polvo los valores difieren en contra del ICBF._x000a_"/>
    <m/>
    <s v="Modificar la forma de pago de acuerdo con lo establecido en el informe final de la consultoria contratada por el ICBF con Selfinver Banca de Inversion y expuesto al Consejo Directivo del ICBF."/>
    <s v="Incluir  la nueva formula de remuneración establecida en la consultoria de SELFINVER, en los estudios previos radicados  en la Dirección de Contratación para el nuevo proceso de licitación ."/>
    <s v="Estudios Previos radicados en la Direccion de Contratación."/>
    <n v="1"/>
    <d v="2015-09-14T00:00:00"/>
    <d v="2015-09-14T00:00:00"/>
    <n v="0"/>
    <m/>
    <n v="0"/>
    <n v="0"/>
    <n v="0"/>
    <n v="0"/>
    <m/>
    <m/>
  </r>
  <r>
    <x v="511"/>
    <s v="DIRECCIÓN DE NUTRICIÓN"/>
    <x v="27"/>
    <s v="H113. BOLIVAR. MECANISMOS DE CONTROL INTERNO (A)_x000a_La Ley 87 de 1993, establece en el Artículo 2° los Objetivos del sistema de Control Interno (...)_x000a_No obstante lo anterior se evidenció en la Regional Bollvar lo siguiente:_x000a_Formatos de control_x000a_..._x000a_Las planillas de entrega de Bienestarina, observadas en los HCB, no se_x000a_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_x000a_"/>
    <m/>
    <s v="Realizar seguimiento a las visitas realizadas por la interventoria, regionales y CZ con la aplicación del Anexo 57.Intrumento de verificacion de estandares para Bienestarina®  y/o otros alimentos de alto valor nutricional "/>
    <s v="Elaborar informes semestrales sobre el seguimiento a las visitas realizadas por la interventoria, regionales y CZ con la aplicación del Anexo 57.Intrumento de verificacion de estandares para Bienestarina®  y/o otros alimentos de alto valor nutricional."/>
    <s v="Informes"/>
    <n v="2"/>
    <d v="2015-04-15T00:00:00"/>
    <d v="2016-01-15T00:00:00"/>
    <n v="39.299999999999997"/>
    <m/>
    <n v="0"/>
    <n v="0"/>
    <n v="0"/>
    <n v="39.299999999999997"/>
    <m/>
    <m/>
  </r>
  <r>
    <x v="511"/>
    <s v="Dirección de Primera Infancia_x000a_Regional Bolivar_x000a_Dirección de Nutricion"/>
    <x v="27"/>
    <s v="H113. BOLIVAR. MECANISMOS DE CONTROL INTERNO (A)_x000a_La Ley 87 de 1993, establece en el Artículo 2° los Objetivos del sistema de Control Interno (...)_x000a_No obstante lo anterior se evidenció en la Regional Bollvar lo siguiente:_x000a_Formatos de control_x000a_..._x000a_Las planillas de entrega de Bienestarina, observadas en los HCB, no se_x000a_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_x000a_"/>
    <m/>
    <s v="Realizar seguimiento a las visitas realizadas por la interventoria, regionales y CZ con la aplicación del Anexo 57.Intrumento de verificacion de estandares para Bienestarina®  y/o otros alimentos de alto valor nutricional "/>
    <s v="Elaborar informes semestrales sobre el seguimiento a las visitas realizadas por la interventoria, regionales y CZ con la aplicación del Anexo 57.Intrumento de verificacion de estandares para Bienestarina®  y/o otros alimentos de alto valor nutricional."/>
    <s v="Informes"/>
    <n v="2"/>
    <d v="2015-04-15T00:00:00"/>
    <d v="2016-01-15T00:00:00"/>
    <n v="39.299999999999997"/>
    <m/>
    <n v="0"/>
    <n v="0"/>
    <n v="0"/>
    <n v="39.299999999999997"/>
    <m/>
    <m/>
  </r>
  <r>
    <x v="172"/>
    <s v="PLANEACION_x000a_"/>
    <x v="28"/>
    <s v="Hallazgo N° 3. Programación y Ejecución de Metas (A). Bogotá_x000a__x000a_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
    <m/>
    <s v="Seguimiento regionalizado sobre la ejecucion de metas sociales y financieras, ajustando permanentemente los saldos no ejecutados en los programas misionales, mediante una herramienta en excel que genera reporte de recursos a redistribuir tanto por regional como por areas."/>
    <s v=" 1.  Diseñar el protocolo de verificacion y control de saldos de ejeucion de programas misionales y se propone herramienta de seguimiento (excel). _x000a_"/>
    <s v="Herramienta de seguimiento y Protocolo de verificacion y control"/>
    <n v="1"/>
    <d v="2015-11-01T00:00:00"/>
    <d v="2016-03-31T00:00:00"/>
    <n v="21.6"/>
    <m/>
    <n v="0"/>
    <n v="0"/>
    <n v="0"/>
    <n v="21.6"/>
    <m/>
    <m/>
  </r>
  <r>
    <x v="172"/>
    <s v="PLANEACION_x000a_"/>
    <x v="28"/>
    <s v="Hallazgo N° 3. Programación y Ejecución de Metas (A). Bogotá_x000a__x000a_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
    <m/>
    <s v="Seguimiento regionalizado sobre la ejecucion de metas sociales y financieras, ajustando permanentemente los saldos no ejecutados en los programas misionales, mediante una herramienta en excel que genera reporte de recursos a redistribuir tanto por regional como por areas."/>
    <s v="                                                                                                                                                                                                                                                              2. Implementar la herramienta de seguimiento, de acuerdo con los protocolos de verificacion y control de saldos de ejecucion y realizar las pruebas piloto."/>
    <s v="Informe de Prueba Piloto"/>
    <n v="1"/>
    <d v="2016-04-01T00:00:00"/>
    <d v="2016-04-30T00:00:00"/>
    <n v="4.0999999999999996"/>
    <m/>
    <n v="0"/>
    <n v="0"/>
    <n v="0"/>
    <n v="4.0999999999999996"/>
    <m/>
    <m/>
  </r>
  <r>
    <x v="172"/>
    <s v="PLANEACION_x000a_"/>
    <x v="28"/>
    <s v="Hallazgo N° 3. Programación y Ejecución de Metas (A). Bogotá_x000a__x000a_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
    <m/>
    <s v="Seguimiento regionalizado sobre la ejecucion de metas sociales y financieras, ajustando permanentemente los saldos no ejecutados en los programas misionales, mediante una herramienta en excel que genera reporte de recursos a redistribuir tanto por regional como por areas."/>
    <s v="3. Socializacion con areas misionales y direcciones regionales sobre el seguimiento propuesto"/>
    <s v="Actas de socializacion (presencial y/o videoconferencia)"/>
    <n v="38"/>
    <d v="2016-05-01T00:00:00"/>
    <d v="2016-06-30T00:00:00"/>
    <n v="8.6"/>
    <m/>
    <n v="0"/>
    <n v="0"/>
    <n v="0"/>
    <n v="8.6"/>
    <m/>
    <m/>
  </r>
  <r>
    <x v="172"/>
    <s v="PLANEACION_x000a_"/>
    <x v="28"/>
    <s v="Hallazgo N° 3. Programación y Ejecución de Metas (A). Bogotá_x000a__x000a_El ICBF Regional Bogotá contempla en sus procedimientos internos la focalización, la programación de metas sociales y financieras, así como la formulación y seguimiento de los planes institucionales; no obstante, en los Centros zonales se observó que no coinciden las actividades programadas frente a las realmente ejecutadas en el Proyecto Asistencia a la Primera Infancia; por lo tanto, se evidencian saldos mensuales pendientes de ejecutar en número de unidades, cupos y usuarios."/>
    <m/>
    <s v="Seguimiento regionalizado sobre la ejecucion de metas sociales y financieras, ajustando permanentemente los saldos no ejecutados en los programas misionales, mediante una herramienta en excel que genera reporte de recursos a redistribuir tanto por regional como por areas."/>
    <s v="4. Seguimiento mensualizado y generacion de reportes por area y por regional"/>
    <s v="Correo electronico con reportes por area y por regional_x000a_ "/>
    <n v="2"/>
    <d v="2016-07-15T00:00:00"/>
    <d v="2016-09-30T00:00:00"/>
    <n v="11"/>
    <m/>
    <n v="0"/>
    <n v="0"/>
    <n v="0"/>
    <n v="11"/>
    <m/>
    <m/>
  </r>
  <r>
    <x v="512"/>
    <s v="PLANEACION_x000a_"/>
    <x v="28"/>
    <s v="Hallazgo N° 6. Metas sociales y financieras (A). Nariño_x000a__x000a_-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_x000a__x000a_-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_x000a__x000a_- En el Subproyecto Atención a Unidades Tradicionales se dejaron de atender 3.496 usuarios, 2.644 cupos y 85 unidades, siendo la modalidad HCB - Tradicionales Familiares con 2.390 usuarios menos atendidos, 2.418 cupos y 71 unidades, y la HCB-FAMI, las que reportan más bajo índice de cobertura._x000a__x000a_- Caso especial se presenta en el Proyecto Protección-Acciones para Preservar y Restituir el Ejercicio Integral de los Derechos de la Niñez y la Familia, en donde se dejaron de atender 69 cupos y 4 unidades, sin embargo se atendieron 11.795 cupos más de los proyectados y se devolvieron $314 millones.  _x000a__x000a_(Ver texto completo del hallazgo en el Informe de la CGR)."/>
    <m/>
    <s v="Aplicar la herramienta Isolucion para la implementar mejoras continuas sobre las fallas e inconsistencias presentadas en los informes de ejecucion de metas sociales y financieras"/>
    <s v="1. Generar  acciones correctivas  al dueño del proceso   a traves del aplicativo ISOLUCION de las alertas  que  son  reincidentes por mas de  2 veces, de acuerdo con seguimiento mensual de los reportes de ejecucion de Metas Sociales y Financieras."/>
    <s v="Acción correctiva"/>
    <n v="1"/>
    <d v="2016-02-15T00:00:00"/>
    <d v="2016-09-15T00:00:00"/>
    <n v="30.4"/>
    <m/>
    <n v="0"/>
    <n v="0"/>
    <n v="0"/>
    <n v="30.4"/>
    <m/>
    <m/>
  </r>
  <r>
    <x v="512"/>
    <s v="PLANEACION_x000a_"/>
    <x v="28"/>
    <s v="Hallazgo N° 6. Metas sociales y financieras (A). Nariño_x000a__x000a_-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_x000a__x000a_-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_x000a__x000a_- En el Subproyecto Atención a Unidades Tradicionales se dejaron de atender 3.496 usuarios, 2.644 cupos y 85 unidades, siendo la modalidad HCB - Tradicionales Familiares con 2.390 usuarios menos atendidos, 2.418 cupos y 71 unidades, y la HCB-FAMI, las que reportan más bajo índice de cobertura._x000a__x000a_- Caso especial se presenta en el Proyecto Protección-Acciones para Preservar y Restituir el Ejercicio Integral de los Derechos de la Niñez y la Familia, en donde se dejaron de atender 69 cupos y 4 unidades, sin embargo se atendieron 11.795 cupos más de los proyectados y se devolvieron $314 millones.  _x000a__x000a_(Ver texto completo del hallazgo en el Informe de la CGR)."/>
    <m/>
    <s v="Aplicar la herramienta Isolucion para la implementar mejoras continuas sobre las fallas e inconsistencias presentadas en los informes de ejecucion de mestas sociales y financieras"/>
    <s v="2. Seguimiento  al plan de accion esatablecido para  la mejora  a traves de la acción correctiva_x000a_  "/>
    <s v="Reporte de seguimiento acciones Isolucion"/>
    <n v="1"/>
    <d v="2016-03-15T00:00:00"/>
    <d v="2016-09-30T00:00:00"/>
    <n v="28.4"/>
    <m/>
    <n v="0"/>
    <n v="0"/>
    <n v="0"/>
    <n v="28.4"/>
    <m/>
    <m/>
  </r>
  <r>
    <x v="513"/>
    <s v="PLANEACION_x000a_"/>
    <x v="28"/>
    <s v="Hallazgo N° 12. Indicadores de Gestión (A). Nariño, Quindío, Santander y Sede Nacional _x000a__x000a_La Dirección de Nutrición formuló en el Plan de Acción 2014 los siguientes indicadores:_x000a__x000a_- % de niños y niñas menores de 5 años reincidentes en el programa de recuperación nutricional: No reporta resultado._x000a__x000a_Ante el indicador en referencia, la Dirección de Nutrición en comunicación remitida a la CGR, señala: “Este indicador no se reportó por cuanto fue un requerimiento explícito de la anterior Dirección y para su reporte se requería de desarrollos en el aplicativo CUENTAME. Desarrollos que no se gestionaron debido a que no se consideró un indicador pertinente para estas modalidades, toda vez que se han venido desarrollando acciones para que los niños y niñas que egresan de las modalidades de recuperación nutricional ingresen a modalidades de Educación Inicial de Primera Infancia, asegurando de esta manera el mantenimiento del estado nutricional”._x000a_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 La Dirección de Primera Infancia presenta el siguiente indicador: (Ver cuadro No. 14)..._x000a__x000a_ (Ver texto completo en el informe de la CGR)."/>
    <s v="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_x000a__x000a_1. Diseñar el modelo de monitoreo y evaluación de la gestión que incorpore las responsabilidades especificas, instrumentos, metodología de análisis, alertas tempranas, identificación e implementación de oportunidades de mejora en todos los niveles del ICBF."/>
    <s v="Diseño de un modelo de monitoreo y evaluación de la gestión."/>
    <n v="1"/>
    <d v="2015-10-01T00:00:00"/>
    <d v="2016-02-28T00:00:00"/>
    <n v="21.4"/>
    <m/>
    <n v="0"/>
    <n v="0"/>
    <n v="0"/>
    <n v="21.4"/>
    <m/>
    <m/>
  </r>
  <r>
    <x v="513"/>
    <s v="PLANEACION_x000a_"/>
    <x v="28"/>
    <s v="Hallazgo N° 12. Indicadores de Gestión (A). Nariño, Quindío, Santander y Sede Nacional _x000a__x000a_La Dirección de Nutrición formuló en el Plan de Acción 2014 los siguientes indicadores:_x000a__x000a_- % de niños y niñas menores de 5 años reincidentes en el programa de recuperación nutricional: No reporta resultado._x000a__x000a_Ante el indicador en referencia, la Dirección de Nutrición en comunicación remitida a la CGR, señala: “Este indicador no se reportó por cuanto fue un requerimiento explícito de la anterior Dirección y para su reporte se requería de desarrollos en el aplicativo CUENTAME. Desarrollos que no se gestionaron debido a que no se consideró un indicador pertinente para estas modalidades, toda vez que se han venido desarrollando acciones para que los niños y niñas que egresan de las modalidades de recuperación nutricional ingresen a modalidades de Educación Inicial de Primera Infancia, asegurando de esta manera el mantenimiento del estado nutricional”._x000a_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 La Dirección de Primera Infancia presenta el siguiente indicador: (Ver cuadro No. 14)..._x000a__x000a_ (Ver texto completo en el informe de la CGR)."/>
    <s v="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2. Implementar el modelo de monitoreo y evaluación de la gestión en la Sede de la Dirección General, regionales y centro zonales"/>
    <s v="Implementación del modelo."/>
    <n v="1"/>
    <d v="2016-03-01T00:00:00"/>
    <d v="2016-04-30T00:00:00"/>
    <n v="8.6"/>
    <m/>
    <n v="0"/>
    <n v="0"/>
    <n v="0"/>
    <n v="8.6"/>
    <m/>
    <m/>
  </r>
  <r>
    <x v="513"/>
    <s v="PLANEACION_x000a_"/>
    <x v="28"/>
    <s v="Hallazgo N° 12. Indicadores de Gestión (A). Nariño, Quindío, Santander y Sede Nacional _x000a__x000a_La Dirección de Nutrición formuló en el Plan de Acción 2014 los siguientes indicadores:_x000a__x000a_- % de niños y niñas menores de 5 años reincidentes en el programa de recuperación nutricional: No reporta resultado._x000a__x000a_Ante el indicador en referencia, la Dirección de Nutrición en comunicación remitida a la CGR, señala: “Este indicador no se reportó por cuanto fue un requerimiento explícito de la anterior Dirección y para su reporte se requería de desarrollos en el aplicativo CUENTAME. Desarrollos que no se gestionaron debido a que no se consideró un indicador pertinente para estas modalidades, toda vez que se han venido desarrollando acciones para que los niños y niñas que egresan de las modalidades de recuperación nutricional ingresen a modalidades de Educación Inicial de Primera Infancia, asegurando de esta manera el mantenimiento del estado nutricional”._x000a_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 La Dirección de Primera Infancia presenta el siguiente indicador: (Ver cuadro No. 14)..._x000a__x000a_ (Ver texto completo en el informe de la CGR)."/>
    <s v="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s v="_x000a_3. Realizar monitoreo y generar alertas  los resultados de la gestión institucional._x000a__x000a_"/>
    <s v="Informes trimestrales de la gestión integral."/>
    <n v="4"/>
    <d v="2016-04-01T00:00:00"/>
    <d v="2016-09-30T00:00:00"/>
    <n v="26"/>
    <m/>
    <n v="0"/>
    <n v="0"/>
    <n v="0"/>
    <n v="26"/>
    <m/>
    <m/>
  </r>
  <r>
    <x v="513"/>
    <s v="PLANEACION_x000a_"/>
    <x v="28"/>
    <s v="Hallazgo N° 12. Indicadores de Gestión (A). Nariño, Quindío, Santander y Sede Nacional _x000a__x000a_La Dirección de Nutrición formuló en el Plan de Acción 2014 los siguientes indicadores:_x000a__x000a_- % de niños y niñas menores de 5 años reincidentes en el programa de recuperación nutricional: No reporta resultado._x000a__x000a_Ante el indicador en referencia, la Dirección de Nutrición en comunicación remitida a la CGR, señala: “Este indicador no se reportó por cuanto fue un requerimiento explícito de la anterior Dirección y para su reporte se requería de desarrollos en el aplicativo CUENTAME. Desarrollos que no se gestionaron debido a que no se consideró un indicador pertinente para estas modalidades, toda vez que se han venido desarrollando acciones para que los niños y niñas que egresan de las modalidades de recuperación nutricional ingresen a modalidades de Educación Inicial de Primera Infancia, asegurando de esta manera el mantenimiento del estado nutricional”._x000a_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 La Dirección de Primera Infancia presenta el siguiente indicador: (Ver cuadro No. 14)..._x000a__x000a_ (Ver texto completo en el informe de la CGR)."/>
    <s v="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s v="4. Generar medidas que permitan mejorar los resultados de la gestión y el reporte de la información."/>
    <s v="_x000a__x000a_Acciones de mejora (correcciones, correctivas, preventivas, NCS y SNC)_x000a_"/>
    <n v="1"/>
    <d v="2016-04-01T00:00:00"/>
    <d v="2016-09-30T00:00:00"/>
    <n v="26"/>
    <m/>
    <n v="0"/>
    <n v="0"/>
    <n v="0"/>
    <n v="26"/>
    <m/>
    <m/>
  </r>
  <r>
    <x v="514"/>
    <s v="PLANEACION_x000a_"/>
    <x v="28"/>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 (Ver cuadro No. 19)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Ver cuadro No. 20)_x000a__x000a_"/>
    <m/>
    <s v="Implementar mecanismos de control y seguimiento eficiente en las etapas de planificacion y ejecucion de tramites de vigencias futuras"/>
    <s v="1. Control de formulacion tecnico sobre las solicitudes de tramites de vigencias futuras por parte del equipo de la Subdireccion de Programacion_x000a_"/>
    <s v="Informe de revision"/>
    <n v="1"/>
    <d v="2015-11-01T00:00:00"/>
    <d v="2016-09-30T00:00:00"/>
    <n v="47.7"/>
    <m/>
    <n v="0"/>
    <n v="0"/>
    <n v="0"/>
    <n v="47.7"/>
    <m/>
    <m/>
  </r>
  <r>
    <x v="514"/>
    <s v="PLANEACION_x000a_"/>
    <x v="28"/>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 (Ver cuadro No. 19)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Ver cuadro No. 20)_x000a__x000a_"/>
    <m/>
    <s v="Implementar mecanismos de control y seguimiento eficiente en las etapas de planificacion y ejecucion de tramites de vigencias futuras"/>
    <s v="2. Creacion e implementacion de un comité para la verificacion, aprobacion y seguimiento a las autorizaciones de vigencias futuras"/>
    <s v="Acto Administrativo"/>
    <n v="1"/>
    <d v="2016-01-01T00:00:00"/>
    <d v="2016-02-28T00:00:00"/>
    <n v="8.3000000000000007"/>
    <m/>
    <n v="0"/>
    <n v="0"/>
    <n v="0"/>
    <n v="8.3000000000000007"/>
    <m/>
    <m/>
  </r>
  <r>
    <x v="514"/>
    <s v="PLANEACION_x000a_"/>
    <x v="28"/>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 (Ver cuadro No. 19)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Ver cuadro No. 20)_x000a__x000a_"/>
    <m/>
    <s v="Implementar mecanismos de control y seguimiento eficiente en las etapas de planificacion y ejecucion de tramites de vigencias futuras"/>
    <s v="3. Establecer controles y restricciones por parte del comite, a la no utilizacion de los cupos autorizados mediante vigencias futuras, haciendo uso de medidas correctivas en cuanto a las asignaciones presupuestales y aprobaciones de tramites en las vigencias siguientes. _x000a_"/>
    <s v="Acta de Comité"/>
    <n v="4"/>
    <d v="2016-03-01T00:00:00"/>
    <d v="2016-09-30T00:00:00"/>
    <n v="30.4"/>
    <m/>
    <n v="0"/>
    <n v="0"/>
    <n v="0"/>
    <n v="30.4"/>
    <m/>
    <m/>
  </r>
  <r>
    <x v="515"/>
    <s v="PLANEACION"/>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1, Implementar mecanismos de control y seguimiento eficiente en las etapas de planificacion y ejecucion de tramites de vigencias futuras"/>
    <s v="1. Creacion e implementacion de un comité para la verificacion, aprobacion y seguimiento a las autorizaciones de vigencias futuras"/>
    <s v="Acto Administrativo"/>
    <n v="1"/>
    <d v="2016-01-01T00:00:00"/>
    <d v="2016-02-28T00:00:00"/>
    <n v="8.3000000000000007"/>
    <m/>
    <n v="0"/>
    <n v="0"/>
    <n v="0"/>
    <n v="8.3000000000000007"/>
    <m/>
    <m/>
  </r>
  <r>
    <x v="515"/>
    <s v="PLANEACION"/>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1. Implementar mecanismos de control y seguimiento eficiente en las etapas de planificacion y ejecucion de tramites de vigencias futuras"/>
    <s v="2. Establecer controles y restricciones por parte del comite, a la no utilizacion de los cupos autorizados mediante vigencias futuras, haciendo uso de medidas correctivas en cuanto a las asignaciones presupuestales y aprobaciones de tramites en las vigencias siguientes. _x000a_"/>
    <s v="Acta de Comité"/>
    <n v="4"/>
    <d v="2016-03-01T00:00:00"/>
    <d v="2016-09-30T00:00:00"/>
    <n v="30.4"/>
    <m/>
    <n v="0"/>
    <n v="0"/>
    <n v="0"/>
    <n v="30.4"/>
    <m/>
    <m/>
  </r>
  <r>
    <x v="515"/>
    <s v="DIRECCION ADMINSITRATIVA"/>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2. Fortalecer el seguimiento al cronograma de adjudicacion de los procesos de contratacion con cupo de vigiencia futura aprobada de la Dirección Administrativa_x000a_(MHCP)"/>
    <s v="1. Elaborar cuadro control de seguimiento del cronograma de contratacion con cupo de vigencias futuras aprobadas"/>
    <s v="Cuadro xls &quot;CONTROL DE SEGUIMIENTO VIGENCIAS FUTURAS&quot;"/>
    <n v="1"/>
    <d v="2015-10-01T00:00:00"/>
    <d v="2016-09-30T00:00:00"/>
    <n v="52.1"/>
    <m/>
    <n v="0"/>
    <n v="0"/>
    <n v="0"/>
    <n v="52.1"/>
    <m/>
    <m/>
  </r>
  <r>
    <x v="515"/>
    <s v="DIRECCION ADMINSITRATIVA"/>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2. Fortalecer el seguimiento al cronograma de adjudicacion de los procesos de contratacion con cupo de vigiencia futura aprobada de la Dirección Administrativa_x000a_(MHCP)"/>
    <s v="2. Reportar a la Dirección de Planeación y Control y Control de Gestión-Subdirección de Programación, el avance mediante correo electronico"/>
    <s v="Correo Electronico"/>
    <n v="3"/>
    <d v="2015-10-01T00:00:00"/>
    <d v="2016-09-30T00:00:00"/>
    <n v="52.1"/>
    <m/>
    <n v="0"/>
    <n v="0"/>
    <n v="0"/>
    <n v="52.1"/>
    <m/>
    <m/>
  </r>
  <r>
    <x v="515"/>
    <s v="DIRECCION DE NUTRICION"/>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3. 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contratar un servicio que no se logre su inicio de operación al cierre de vigencia."/>
    <s v="1. Comunicar a las Regionales cuando estén regionalizadas las vigencias futuras y dar claridad frente a los tiempos de contratación."/>
    <s v="Memorando"/>
    <n v="1"/>
    <d v="2015-11-15T00:00:00"/>
    <d v="2015-12-15T00:00:00"/>
    <n v="4.3"/>
    <m/>
    <n v="0"/>
    <n v="0"/>
    <n v="0"/>
    <n v="4.3"/>
    <m/>
    <m/>
  </r>
  <r>
    <x v="515"/>
    <s v="DIRECCION DE NUTRICION"/>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3,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contratar un servicio que no se logre su inicio de operación al cierre de vigencia."/>
    <s v="2. Realizar la contratación de CRN de acuerdo a los solicitado en el documento de Vigencias Futuras"/>
    <s v="Informe de la contratación realizada con vigencias futuras"/>
    <n v="1"/>
    <d v="2015-12-15T00:00:00"/>
    <d v="2015-12-30T00:00:00"/>
    <n v="2.1"/>
    <m/>
    <n v="0"/>
    <n v="0"/>
    <n v="0"/>
    <n v="2.1"/>
    <m/>
    <m/>
  </r>
  <r>
    <x v="515"/>
    <s v="DIRECCION DE NUTRICION "/>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3. Validar en el SIIF NACION la información correspondiente a los rubros misionales proyecto No.13 presupuesto de la Dirección de Nutrición teniendo en cuenta que al cierre de la vigencia 2015 solo se gestionan vigencias futuras para CRN y las demás modalidades de la ERN se contratarán en la vigencia 2016 para evitar contratar un servicio que no se logre su inicio de operación al cierre de vigencia."/>
    <s v="3.Verificar y consolidar la información Regional con la Dirección Financiera y Dirección de Planeación frente al compromiso y ejecución de vigencias futuras "/>
    <s v="Informe"/>
    <n v="1"/>
    <d v="2016-01-01T00:00:00"/>
    <d v="2016-01-30T00:00:00"/>
    <n v="4.0999999999999996"/>
    <m/>
    <n v="0"/>
    <n v="0"/>
    <n v="0"/>
    <n v="4.0999999999999996"/>
    <m/>
    <m/>
  </r>
  <r>
    <x v="515"/>
    <s v="DIRECCION DE PRIMERA INFANCIA "/>
    <x v="28"/>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4. Establecer las reales necesidades de los cupos de vigencias futuras para cada regional y ejercer el control y seguimiento  a su debida constitución. "/>
    <s v="1. Seguimiento a la contratación realizada con los recursos de Vigencia Futura"/>
    <s v="Informe de seguimiento"/>
    <n v="1"/>
    <d v="2015-10-01T00:00:00"/>
    <d v="2016-02-28T00:00:00"/>
    <n v="21.4"/>
    <m/>
    <n v="0"/>
    <n v="0"/>
    <n v="0"/>
    <n v="21.4"/>
    <m/>
    <m/>
  </r>
  <r>
    <x v="516"/>
    <s v="PLANEACION_x000a_"/>
    <x v="28"/>
    <s v="Hallazgo N° 121. Cumplimiento metas fijadas PND (A). Sede Nacional _x000a__x000a_Al verificar los resultados reportados en el SIMEI se evidenció que el ICBF no alcanzó las metas propuestas en el PND para el cuatrenio y en varios indicadores se debió a restricciones presupuestales; sin embargo, en los indicadores que se relacionan en el siguiente cuadro tiene origen en deficiencias de los procesos de planeación, organización, ejecución, seguimiento y control, implementados para la ejecución de los planes de desarrollo. (Ver cuadro No. 115). _x000a__x000a_Como consecuencia, sus efectos inciden desfavorablemente en el cumplimiento de los objetivos y metas propuestos por el gobierno nacional, impactando en la prevención y protección integral de la Primera Infancia, la niñez, la adolescencia y el bienestar de las familias en Colombia. "/>
    <m/>
    <s v="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s v="1. Diseñar el modelo de monitoreo y evaluación de la gestión que incorpore las responsabilidades especificas, instrumentos, metodología de análisis, alertas tempranas, identificación e implementación de oportunidades de mejora en todos los niveles del ICBF."/>
    <s v="Diseño de un modelo de monitoreo y evaluación de la gestión."/>
    <n v="1"/>
    <d v="2015-10-01T00:00:00"/>
    <d v="2016-02-28T00:00:00"/>
    <n v="21.4"/>
    <m/>
    <n v="0"/>
    <n v="0"/>
    <n v="0"/>
    <n v="21.4"/>
    <m/>
    <m/>
  </r>
  <r>
    <x v="516"/>
    <s v="PLANEACION_x000a_"/>
    <x v="28"/>
    <s v="Hallazgo N° 121. Cumplimiento metas fijadas PND (A). Sede Nacional _x000a__x000a_Al verificar los resultados reportados en el SIMEI se evidenció que el ICBF no alcanzó las metas propuestas en el PND para el cuatrenio y en varios indicadores se debió a restricciones presupuestales; sin embargo, en los indicadores que se relacionan en el siguiente cuadro tiene origen en deficiencias de los procesos de planeación, organización, ejecución, seguimiento y control, implementados para la ejecución de los planes de desarrollo. (Ver cuadro No. 115). _x000a__x000a_Como consecuencia, sus efectos inciden desfavorablemente en el cumplimiento de los objetivos y metas propuestos por el gobierno nacional, impactando en la prevención y protección integral de la Primera Infancia, la niñez, la adolescencia y el bienestar de las familias en Colombia. "/>
    <m/>
    <s v="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s v="2. Implementar el modelo de monitoreo y evaluación de la gestión en la Sede de la Dirección General, regionales y centro zonales"/>
    <s v="Implementación del modelo."/>
    <n v="1"/>
    <d v="2016-03-01T00:00:00"/>
    <d v="2016-04-30T00:00:00"/>
    <n v="8.6"/>
    <m/>
    <n v="0"/>
    <n v="0"/>
    <n v="0"/>
    <n v="8.6"/>
    <m/>
    <m/>
  </r>
  <r>
    <x v="516"/>
    <s v="PLANEACION_x000a_"/>
    <x v="28"/>
    <s v="Hallazgo N° 121. Cumplimiento metas fijadas PND (A). Sede Nacional _x000a__x000a_Al verificar los resultados reportados en el SIMEI se evidenció que el ICBF no alcanzó las metas propuestas en el PND para el cuatrenio y en varios indicadores se debió a restricciones presupuestales; sin embargo, en los indicadores que se relacionan en el siguiente cuadro tiene origen en deficiencias de los procesos de planeación, organización, ejecución, seguimiento y control, implementados para la ejecución de los planes de desarrollo. (Ver cuadro No. 115). _x000a__x000a_Como consecuencia, sus efectos inciden desfavorablemente en el cumplimiento de los objetivos y metas propuestos por el gobierno nacional, impactando en la prevención y protección integral de la Primera Infancia, la niñez, la adolescencia y el bienestar de las familias en Colombia. "/>
    <m/>
    <s v="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s v="_x000a_3. Realizar monitoreo y generar alertas  los resultados de la gestión institucional._x000a__x000a_"/>
    <s v="Informes trimestrales de la gestión integral."/>
    <n v="4"/>
    <d v="2016-04-01T00:00:00"/>
    <d v="2016-09-30T00:00:00"/>
    <n v="26"/>
    <m/>
    <n v="0"/>
    <n v="0"/>
    <n v="0"/>
    <n v="26"/>
    <m/>
    <m/>
  </r>
  <r>
    <x v="516"/>
    <s v="PLANEACION_x000a_"/>
    <x v="28"/>
    <s v="Hallazgo N° 121. Cumplimiento metas fijadas PND (A). Sede Nacional _x000a__x000a_Al verificar los resultados reportados en el SIMEI se evidenció que el ICBF no alcanzó las metas propuestas en el PND para el cuatrenio y en varios indicadores se debió a restricciones presupuestales; sin embargo, en los indicadores que se relacionan en el siguiente cuadro tiene origen en deficiencias de los procesos de planeación, organización, ejecución, seguimiento y control, implementados para la ejecución de los planes de desarrollo. (Ver cuadro No. 115). _x000a__x000a_Como consecuencia, sus efectos inciden desfavorablemente en el cumplimiento de los objetivos y metas propuestos por el gobierno nacional, impactando en la prevención y protección integral de la Primera Infancia, la niñez, la adolescencia y el bienestar de las familias en Colombia. "/>
    <m/>
    <s v="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s v="4. Generar medidas que permitan mejorar los resultados de la gestión y el reporte de la información."/>
    <s v="_x000a__x000a_Acciones de mejora (correcciones, correctivas, preventivas, NCS y SNC)_x000a_"/>
    <n v="1"/>
    <d v="2016-04-01T00:00:00"/>
    <d v="2016-09-30T00:00:00"/>
    <n v="26"/>
    <m/>
    <n v="0"/>
    <n v="0"/>
    <n v="0"/>
    <n v="26"/>
    <m/>
    <m/>
  </r>
  <r>
    <x v="517"/>
    <s v="PLANEACION_x000a_"/>
    <x v="28"/>
    <s v="Hallazgo N° 122. Evaluaciones a los Programas del ICBF (A). Sede Nacional _x000a__x000a_El Plan Indicativo en su objetivo 6 estableció el indicador “Evaluaciones finalizadas de los programas del ICBF”. _x000a__x000a_A lo largo del cuatrienio se presentó incumplimiento en las agendas establecidas para el desarrollo de las evaluaciones durante cada vigencia. Ante esto el ICBF refirió: “Esto obedeció a demoras en los procesos contractuales que llevaron a terminación de algunas evaluaciones en la siguiente vigencia, se justificaron a través de reservas presupuestales. En la vigencia 2015 se continuará midiendo esta meta buscando dar cumplimiento a lo planteado en las agendas establecidas”. Lo anterior se describe en el siguiente gráfico: (Ver grafica No. 14)_x000a__x000a_"/>
    <s v="Lo anterior evidencia, falencias de tipo administrativo, de planeación y monitoreo en las acciones que conllevan al cumplimiento de estos indicadores, los cuales impactan de manera significativa en la calidad de la prestación del servicio en los programas misionales del Instituto."/>
    <s v="Implementar un plan de trabajo con tiempos, fases  y actividades con el fin de realizar segfuimiento y garantizar la oportuna ejecución de la Agenda de Evaluaciones e Investigaciones "/>
    <s v="1. Se priorizarán los temas que seran objeto de una evaluación e investigación, en la Agenda de la vigencia. _x000a__x000a_"/>
    <s v="Documento con la Agenda "/>
    <n v="1"/>
    <d v="2016-01-01T00:00:00"/>
    <d v="2016-02-01T00:00:00"/>
    <n v="4.4000000000000004"/>
    <m/>
    <n v="0"/>
    <n v="0"/>
    <n v="0"/>
    <n v="4.4000000000000004"/>
    <m/>
    <m/>
  </r>
  <r>
    <x v="517"/>
    <s v="PLANEACION_x000a_"/>
    <x v="28"/>
    <s v="Hallazgo N° 122. Evaluaciones a los Programas del ICBF (A). Sede Nacional _x000a__x000a_El Plan Indicativo en su objetivo 6 estableció el indicador “Evaluaciones finalizadas de los programas del ICBF”. _x000a__x000a_A lo largo del cuatrienio se presentó incumplimiento en las agendas establecidas para el desarrollo de las evaluaciones durante cada vigencia. Ante esto el ICBF refirió: “Esto obedeció a demoras en los procesos contractuales que llevaron a terminación de algunas evaluaciones en la siguiente vigencia, se justificaron a través de reservas presupuestales. En la vigencia 2015 se continuará midiendo esta meta buscando dar cumplimiento a lo planteado en las agendas establecidas”. Lo anterior se describe en el siguiente gráfico: (Ver grafica No. 14)_x000a__x000a_"/>
    <m/>
    <s v="Implementar un plan de trabajo con tiempos, fases  y actividades con el fin de realizar segfuimiento y garantizar la oportuna ejecución de la Agenda de Evaluaciones e Investigaciones "/>
    <s v="2. Se establecera alianzas estrategicas con las Universidades y centros de investigación para el desarrollo de las investigaciones regionales._x000a__x000a_"/>
    <s v="Convenios suscritos"/>
    <n v="3"/>
    <d v="2016-03-01T00:00:00"/>
    <d v="2016-05-01T00:00:00"/>
    <n v="8.6999999999999993"/>
    <m/>
    <n v="0"/>
    <n v="0"/>
    <n v="0"/>
    <n v="8.6999999999999993"/>
    <m/>
    <m/>
  </r>
  <r>
    <x v="517"/>
    <s v="PLANEACION_x000a_"/>
    <x v="28"/>
    <s v="Hallazgo N° 122. Evaluaciones a los Programas del ICBF (A). Sede Nacional _x000a__x000a_El Plan Indicativo en su objetivo 6 estableció el indicador “Evaluaciones finalizadas de los programas del ICBF”. _x000a__x000a_A lo largo del cuatrienio se presentó incumplimiento en las agendas establecidas para el desarrollo de las evaluaciones durante cada vigencia. Ante esto el ICBF refirió: “Esto obedeció a demoras en los procesos contractuales que llevaron a terminación de algunas evaluaciones en la siguiente vigencia, se justificaron a través de reservas presupuestales. En la vigencia 2015 se continuará midiendo esta meta buscando dar cumplimiento a lo planteado en las agendas establecidas”. Lo anterior se describe en el siguiente gráfico: (Ver grafica No. 14)_x000a__x000a_"/>
    <m/>
    <s v="Implementar un plan de trabajo con tiempos, fases  y actividades con el fin de realizar segfuimiento y garantizar la oportuna ejecución de la Agenda de Evaluaciones e Investigaciones "/>
    <s v="3. se solicitaran  vigencias futuras para el desarrollo de las evaluaciones. _x000a_"/>
    <s v="Documento con la solicitud de tramite de VF"/>
    <n v="1"/>
    <d v="2016-06-01T00:00:00"/>
    <d v="2016-08-01T00:00:00"/>
    <n v="8.6999999999999993"/>
    <m/>
    <n v="0"/>
    <n v="0"/>
    <n v="0"/>
    <n v="8.6999999999999993"/>
    <m/>
    <m/>
  </r>
  <r>
    <x v="517"/>
    <s v="PLANEACION_x000a_"/>
    <x v="28"/>
    <s v="Hallazgo N° 122. Evaluaciones a los Programas del ICBF (A). Sede Nacional _x000a__x000a_El Plan Indicativo en su objetivo 6 estableció el indicador “Evaluaciones finalizadas de los programas del ICBF”. _x000a__x000a_A lo largo del cuatrienio se presentó incumplimiento en las agendas establecidas para el desarrollo de las evaluaciones durante cada vigencia. Ante esto el ICBF refirió: “Esto obedeció a demoras en los procesos contractuales que llevaron a terminación de algunas evaluaciones en la siguiente vigencia, se justificaron a través de reservas presupuestales. En la vigencia 2015 se continuará midiendo esta meta buscando dar cumplimiento a lo planteado en las agendas establecidas”. Lo anterior se describe en el siguiente gráfico: (Ver grafica No. 14)_x000a__x000a_"/>
    <m/>
    <s v="Implementar un plan de trabajo con tiempos, fases  y actividades con el fin de realizar segfuimiento y garantizar la oportuna ejecución de la Agenda de Evaluaciones e Investigaciones "/>
    <s v="4. Definir un cronograma de actividades que permita medir el avance de cada proceso: estudios, evaluacioes, investigaciones."/>
    <s v="Documento con cronograma"/>
    <n v="1"/>
    <d v="2016-03-01T00:00:00"/>
    <d v="2016-09-23T00:00:00"/>
    <n v="29.4"/>
    <m/>
    <n v="0"/>
    <n v="0"/>
    <n v="0"/>
    <n v="29.4"/>
    <m/>
    <m/>
  </r>
  <r>
    <x v="518"/>
    <s v="SUBDIRECCION GENERAL"/>
    <x v="28"/>
    <s v="Hallazgo N° 123. Implementación Modelo de Enfoque Diferencial (A). Sede Nacional_x000a__x000a_El Plan Indicativo del Instituto en su objetivo 6 estableció el indicador “Diseño e implementación  del Modelo de Enfoque Diferencial”. El Instituto no cumplió con la meta fijada en el cuatrienio. (ver grafica No. 15)_x000a__x000a_Ante esto el Instituto refiere que “A lo largo del cuatrienio se avanzó en el diseño del modelo pero al final de la vigencia 2014 se presentó una propuesta de reformulación del modelo que será implementada en la vigencia 2015, por lo tanto no se dio cumplimiento de la meta en la cuatrienio llegando solamente al 40%”._x000a__x000a_La respuesta del ICBF evidencia que solo hasta mediados de 2013 empezaron con la implementación del modelo con algunos avances en el 2014, por lo que el resultado del cuatrienio no se ajusta con la meta._x000a__x000a_Esta omisión genera afectación a las comunidades de grupos étnicos, quienes demandan mayor atención y respuesta estatal, puesto que se encuentran en condiciones de vulnerabilidad o riesgo. "/>
    <s v="Lo anterior, demuestra falta de planeación y gestión por parte del Instituto para generar acciones efectivas y eficaces que permitan el cumplimiento de este indicador."/>
    <s v="Reformulación del Modelo de Enfoque Diferencial del ICBF"/>
    <s v="1. Revisión y ajuste del Modelo de Enfoque Diferencial "/>
    <s v="Modelo de Enfoque Diferencial  del ICBF ajustado"/>
    <n v="1"/>
    <d v="2015-10-01T00:00:00"/>
    <d v="2015-12-31T00:00:00"/>
    <n v="13"/>
    <m/>
    <n v="0"/>
    <n v="0"/>
    <n v="0"/>
    <n v="13"/>
    <m/>
    <m/>
  </r>
  <r>
    <x v="518"/>
    <s v="SUBDIRECCION GENERAL"/>
    <x v="28"/>
    <s v="Hallazgo N° 123. Implementación Modelo de Enfoque Diferencial (A). Sede Nacional_x000a__x000a_El Plan Indicativo del Instituto en su objetivo 6 estableció el indicador “Diseño e implementación  del Modelo de Enfoque Diferencial”. El Instituto no cumplió con la meta fijada en el cuatrienio. (ver grafica No. 15)_x000a__x000a_Ante esto el Instituto refiere que “A lo largo del cuatrienio se avanzó en el diseño del modelo pero al final de la vigencia 2014 se presentó una propuesta de reformulación del modelo que será implementada en la vigencia 2015, por lo tanto no se dio cumplimiento de la meta en la cuatrienio llegando solamente al 40%”._x000a__x000a_La respuesta del ICBF evidencia que solo hasta mediados de 2013 empezaron con la implementación del modelo con algunos avances en el 2014, por lo que el resultado del cuatrienio no se ajusta con la meta._x000a__x000a_Esta omisión genera afectación a las comunidades de grupos étnicos, quienes demandan mayor atención y respuesta estatal, puesto que se encuentran en condiciones de vulnerabilidad o riesgo. "/>
    <s v="Lo anterior, demuestra falta de planeación y gestión por parte del Instituto para generar acciones efectivas y eficaces que permitan el cumplimiento de este indicador."/>
    <s v="Reformulación del Modelo de Enfoque Diferencial del ICBF"/>
    <s v="2. Socialización del Modelo de Enfoque Diferencial ajustado, en las 5 Macroregiones "/>
    <s v="Videoconferencias de socialición del Modelo de Enfoque Diferencial ajustado"/>
    <n v="5"/>
    <d v="2016-01-01T00:00:00"/>
    <d v="2016-03-30T00:00:00"/>
    <n v="12.7"/>
    <m/>
    <n v="0"/>
    <n v="0"/>
    <n v="0"/>
    <n v="12.7"/>
    <m/>
    <m/>
  </r>
  <r>
    <x v="518"/>
    <s v="SUBDIRECCION GENERAL"/>
    <x v="28"/>
    <s v="Hallazgo N° 123. Implementación Modelo de Enfoque Diferencial (A). Sede Nacional_x000a__x000a_El Plan Indicativo del Instituto en su objetivo 6 estableció el indicador “Diseño e implementación  del Modelo de Enfoque Diferencial”. El Instituto no cumplió con la meta fijada en el cuatrienio. (ver grafica No. 15)_x000a__x000a_Ante esto el Instituto refiere que “A lo largo del cuatrienio se avanzó en el diseño del modelo pero al final de la vigencia 2014 se presentó una propuesta de reformulación del modelo que será implementada en la vigencia 2015, por lo tanto no se dio cumplimiento de la meta en la cuatrienio llegando solamente al 40%”._x000a__x000a_La respuesta del ICBF evidencia que solo hasta mediados de 2013 empezaron con la implementación del modelo con algunos avances en el 2014, por lo que el resultado del cuatrienio no se ajusta con la meta._x000a__x000a_Esta omisión genera afectación a las comunidades de grupos étnicos, quienes demandan mayor atención y respuesta estatal, puesto que se encuentran en condiciones de vulnerabilidad o riesgo. "/>
    <s v="Lo anterior, demuestra falta de planeación y gestión por parte del Instituto para generar acciones efectivas y eficaces que permitan el cumplimiento de este indicador."/>
    <s v="Reformulación del Modelo de Enfoque Diferencial del ICBF"/>
    <s v="3. Diseño de Plan de Acción para la implementacion  del modelo de Enfoque Diferencial ajustado "/>
    <s v="Plan de Acción de Implementación del Modelo de Enfoque Diferencial ajustado"/>
    <n v="1"/>
    <d v="2016-04-01T00:00:00"/>
    <d v="2016-09-30T00:00:00"/>
    <n v="26"/>
    <m/>
    <n v="0"/>
    <n v="0"/>
    <n v="0"/>
    <n v="26"/>
    <m/>
    <m/>
  </r>
  <r>
    <x v="519"/>
    <s v="PLANEACION_x000a_"/>
    <x v="28"/>
    <s v="Hallazgo N° 124. Cumplimiento Plan de Acción (A). Sede Nacional_x000a__x000a_La Guía de Orientaciones para la Formulación y Monitoreo G1.MPE1 – Versión 8.0 define el Plan de Acción Institucional como el instrumento de planeación, mediante el cual, el ICBF es responsable de materializar la ejecución del Plan Nacional de Desarrollo, Plan Indicativo Sectorial y Plan Indicativo Institucional, para dar cumplimiento a los objetivos y metas previstas en el Plan Indicativo Institucional. Allí se organizan las estrategias, acciones y presupuesto que va a desarrollar en la vigencia.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Ver cuadro No. 117 en el informe de la CGR))_x000a__x000a_b) Nutrición_x000a__x000a_La gestión del Macroproceso de Nutrición en el 2014, medida con 11 indicadores  presentó un avance del 74%, teniendo inconvenientes en la consecución de los siguientes objetivos: (Ver cuadro No. 118 en el informe de la CGR)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_x000a__x000a_1. Diseñar el modelo de monitoreo y evaluación de la gestión que incorpore las responsabilidades especificas, instrumentos, metodología de análisis, alertas tempranas, identificación e implementación de oportunidades de mejora en todos los niveles del ICBF."/>
    <s v="Diseño de un modelo de monitoreo y evaluación de la gestión."/>
    <n v="1"/>
    <d v="2015-10-01T00:00:00"/>
    <d v="2016-02-28T00:00:00"/>
    <n v="21.4"/>
    <m/>
    <n v="0"/>
    <n v="0"/>
    <n v="0"/>
    <n v="21.4"/>
    <m/>
    <m/>
  </r>
  <r>
    <x v="519"/>
    <s v="PLANEACION_x000a_"/>
    <x v="28"/>
    <s v="Hallazgo N° 124. Cumplimiento Plan de Acción (A). Sede Nacional_x000a__x000a_La Guía de Orientaciones para la Formulación y Monitoreo G1.MPE1 – Versión 8.0 define el Plan de Acción Institucional como el instrumento de planeación, mediante el cual, el ICBF es responsable de materializar la ejecución del Plan Nacional de Desarrollo, Plan Indicativo Sectorial y Plan Indicativo Institucional, para dar cumplimiento a los objetivos y metas previstas en el Plan Indicativo Institucional. Allí se organizan las estrategias, acciones y presupuesto que va a desarrollar en la vigencia.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Ver cuadro No. 117 en el informe de la CGR))_x000a__x000a_b) Nutrición_x000a__x000a_La gestión del Macroproceso de Nutrición en el 2014, medida con 11 indicadores  presentó un avance del 74%, teniendo inconvenientes en la consecución de los siguientes objetivos: (Ver cuadro No. 118 en el informe de la CGR)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2. Implementar el modelo de monitoreo y evaluación de la gestión en la Sede de la Dirección General, regionales y centro zonales"/>
    <s v="Implementación del modelo."/>
    <n v="1"/>
    <d v="2016-03-01T00:00:00"/>
    <d v="2016-04-30T00:00:00"/>
    <n v="8.6"/>
    <m/>
    <n v="0"/>
    <n v="0"/>
    <n v="0"/>
    <n v="8.6"/>
    <m/>
    <m/>
  </r>
  <r>
    <x v="519"/>
    <s v="PLANEACION_x000a_"/>
    <x v="28"/>
    <s v="Hallazgo N° 124. Cumplimiento Plan de Acción (A). Sede Nacional_x000a__x000a_La Guía de Orientaciones para la Formulación y Monitoreo G1.MPE1 – Versión 8.0 define el Plan de Acción Institucional como el instrumento de planeación, mediante el cual, el ICBF es responsable de materializar la ejecución del Plan Nacional de Desarrollo, Plan Indicativo Sectorial y Plan Indicativo Institucional, para dar cumplimiento a los objetivos y metas previstas en el Plan Indicativo Institucional. Allí se organizan las estrategias, acciones y presupuesto que va a desarrollar en la vigencia.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Ver cuadro No. 117 en el informe de la CGR))_x000a__x000a_b) Nutrición_x000a__x000a_La gestión del Macroproceso de Nutrición en el 2014, medida con 11 indicadores  presentó un avance del 74%, teniendo inconvenientes en la consecución de los siguientes objetivos: (Ver cuadro No. 118 en el informe de la CGR)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_x000a_3. Realizar monitoreo y generar alertas  los resultados de la gestión institucional._x000a__x000a_"/>
    <s v="Informes trimestrales de la gestión integral."/>
    <n v="4"/>
    <d v="2016-04-01T00:00:00"/>
    <d v="2016-09-30T00:00:00"/>
    <n v="26"/>
    <m/>
    <n v="0"/>
    <n v="0"/>
    <n v="0"/>
    <n v="26"/>
    <m/>
    <m/>
  </r>
  <r>
    <x v="519"/>
    <s v="PLANEACION_x000a_"/>
    <x v="28"/>
    <s v="Hallazgo N° 124. Cumplimiento Plan de Acción (A). Sede Nacional_x000a__x000a_La Guía de Orientaciones para la Formulación y Monitoreo G1.MPE1 – Versión 8.0 define el Plan de Acción Institucional como el instrumento de planeación, mediante el cual, el ICBF es responsable de materializar la ejecución del Plan Nacional de Desarrollo, Plan Indicativo Sectorial y Plan Indicativo Institucional, para dar cumplimiento a los objetivos y metas previstas en el Plan Indicativo Institucional. Allí se organizan las estrategias, acciones y presupuesto que va a desarrollar en la vigencia.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Ver cuadro No. 117 en el informe de la CGR))_x000a__x000a_b) Nutrición_x000a__x000a_La gestión del Macroproceso de Nutrición en el 2014, medida con 11 indicadores  presentó un avance del 74%, teniendo inconvenientes en la consecución de los siguientes objetivos: (Ver cuadro No. 118 en el informe de la CGR)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4. Generar medidas que permitan mejorar los resultados de la gestión y el reporte de la información."/>
    <s v="_x000a__x000a_Acciones de mejora (correcciones, correctivas, preventivas, NCS y SNC)_x000a_"/>
    <n v="1"/>
    <d v="2016-04-01T00:00:00"/>
    <d v="2016-09-30T00:00:00"/>
    <n v="26"/>
    <m/>
    <n v="0"/>
    <n v="0"/>
    <n v="0"/>
    <n v="26"/>
    <m/>
    <m/>
  </r>
  <r>
    <x v="175"/>
    <s v="PLANEACION_x000a_"/>
    <x v="28"/>
    <s v="Hallazgo N° 125. Indicadores y metas (A). Antioquia, Atlántico, Bogotá, Cundinamarca y Huila_x000a__x000a_• Antioquia. Indicadores críticos: El avance de la Regional se encuentra en un 83% según los resultados por ámbito de evaluación (Resultado 79%, Producto 92% y Gestión 80%); requiere mejora en 2 de los 3 grupos de indicadores y los indicadores que cerraron la vigencia 2014 en estado crítico son los siguientes: (Ver cuadro No. 119 del informe de la CGR)_x000a_• Atlántico. Cumplimiento indicadores Plan de Acción: Los siguientes indicadores quedaron en estado crítico al final de la vigencia..._x000a_• Bogotá. Cumplimiento de metas: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_x000a_• Cundinamarca. Indicadores de Gestión: Los siguientes Macroprocesos y Procesos de la Regional Cundinamarca con corte a diciembre de 2014 presentaron cumplimiento de metas inferior al 80%... y (ver cuadro No. 120 informe CGR)_x000a_• Cundinamarca. Indicadores de los macroprocesos y procesos de la Regional: Cumplimiento de metas inferior a 80%; en el Macroproceso de Aseguramiento a la Calidad 60% y en los procesos de Gestión Contractual 46%, Evaluación de la calidad servicio 60% y Gestión Administrativa 76%..._x000a_• Huila. Comportamiento indicadores Tablero de Control: La Regional del ICBF Huila no cumplió con las metas proyectadas de los indicadores relacionados en el siguiente cuadro (Ver cuadro No. 121)_x000a_(Ver texto completo del hallazgo en el informe de la CGR)._x000a_"/>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_x000a__x000a_1. Diseñar el modelo de monitoreo y evaluación de la gestión que incorpore las responsabilidades especificas, instrumentos, metodología de análisis, alertas tempranas, identificación e implementación de oportunidades de mejora en todos los niveles del ICBF."/>
    <s v="Diseño de un modelo de monitoreo y evaluación de la gestión."/>
    <n v="1"/>
    <d v="2015-10-01T00:00:00"/>
    <d v="2016-02-28T00:00:00"/>
    <n v="21.4"/>
    <m/>
    <n v="0"/>
    <n v="0"/>
    <n v="0"/>
    <n v="21.4"/>
    <m/>
    <m/>
  </r>
  <r>
    <x v="175"/>
    <s v="PLANEACION_x000a_"/>
    <x v="28"/>
    <s v="Hallazgo N° 125. Indicadores y metas (A). Antioquia, Atlántico, Bogotá, Cundinamarca y Huila_x000a__x000a_• Antioquia. Indicadores críticos: El avance de la Regional se encuentra en un 83% según los resultados por ámbito de evaluación (Resultado 79%, Producto 92% y Gestión 80%); requiere mejora en 2 de los 3 grupos de indicadores y los indicadores que cerraron la vigencia 2014 en estado crítico son los siguientes: (Ver cuadro No. 119 del informe de la CGR)_x000a_• Atlántico. Cumplimiento indicadores Plan de Acción: Los siguientes indicadores quedaron en estado crítico al final de la vigencia..._x000a_• Bogotá. Cumplimiento de metas: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_x000a_• Cundinamarca. Indicadores de Gestión: Los siguientes Macroprocesos y Procesos de la Regional Cundinamarca con corte a diciembre de 2014 presentaron cumplimiento de metas inferior al 80%... y (ver cuadro No. 120 informe CGR)_x000a_• Cundinamarca. Indicadores de los macroprocesos y procesos de la Regional: Cumplimiento de metas inferior a 80%; en el Macroproceso de Aseguramiento a la Calidad 60% y en los procesos de Gestión Contractual 46%, Evaluación de la calidad servicio 60% y Gestión Administrativa 76%..._x000a_• Huila. Comportamiento indicadores Tablero de Control: La Regional del ICBF Huila no cumplió con las metas proyectadas de los indicadores relacionados en el siguiente cuadro (Ver cuadro No. 121)_x000a_(Ver texto completo del hallazgo en el informe de la CGR)._x000a_"/>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2. Implementar el modelo de monitoreo y evaluación de la gestión en la Sede de la Dirección General, regionales y centro zonales"/>
    <s v="Implementación del modelo."/>
    <n v="1"/>
    <d v="2015-03-01T00:00:00"/>
    <d v="2016-04-30T00:00:00"/>
    <n v="60.9"/>
    <m/>
    <n v="0"/>
    <n v="0"/>
    <n v="0"/>
    <n v="60.9"/>
    <m/>
    <m/>
  </r>
  <r>
    <x v="175"/>
    <s v="PLANEACION_x000a_"/>
    <x v="28"/>
    <s v="Hallazgo N° 125. Indicadores y metas (A). Antioquia, Atlántico, Bogotá, Cundinamarca y Huila_x000a__x000a_• Antioquia. Indicadores críticos: El avance de la Regional se encuentra en un 83% según los resultados por ámbito de evaluación (Resultado 79%, Producto 92% y Gestión 80%); requiere mejora en 2 de los 3 grupos de indicadores y los indicadores que cerraron la vigencia 2014 en estado crítico son los siguientes: (Ver cuadro No. 119 del informe de la CGR)_x000a_• Atlántico. Cumplimiento indicadores Plan de Acción: Los siguientes indicadores quedaron en estado crítico al final de la vigencia..._x000a_• Bogotá. Cumplimiento de metas: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_x000a_• Cundinamarca. Indicadores de Gestión: Los siguientes Macroprocesos y Procesos de la Regional Cundinamarca con corte a diciembre de 2014 presentaron cumplimiento de metas inferior al 80%... y (ver cuadro No. 120 informe CGR)_x000a_• Cundinamarca. Indicadores de los macroprocesos y procesos de la Regional: Cumplimiento de metas inferior a 80%; en el Macroproceso de Aseguramiento a la Calidad 60% y en los procesos de Gestión Contractual 46%, Evaluación de la calidad servicio 60% y Gestión Administrativa 76%..._x000a_• Huila. Comportamiento indicadores Tablero de Control: La Regional del ICBF Huila no cumplió con las metas proyectadas de los indicadores relacionados en el siguiente cuadro (Ver cuadro No. 121)_x000a_(Ver texto completo del hallazgo en el informe de la CGR)._x000a_"/>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_x000a_3. Realizar monitoreo y generar alertas  los resultados de la gestión institucional._x000a__x000a_"/>
    <s v="Informes trimestrales de la gestión integral."/>
    <n v="4"/>
    <d v="2016-04-01T00:00:00"/>
    <d v="2016-09-30T00:00:00"/>
    <n v="26"/>
    <m/>
    <n v="0"/>
    <n v="0"/>
    <n v="0"/>
    <n v="26"/>
    <m/>
    <m/>
  </r>
  <r>
    <x v="175"/>
    <s v="PLANEACION_x000a_"/>
    <x v="28"/>
    <s v="Hallazgo N° 125. Indicadores y metas (A). Antioquia, Atlántico, Bogotá, Cundinamarca y Huila_x000a__x000a_• Antioquia. Indicadores críticos: El avance de la Regional se encuentra en un 83% según los resultados por ámbito de evaluación (Resultado 79%, Producto 92% y Gestión 80%); requiere mejora en 2 de los 3 grupos de indicadores y los indicadores que cerraron la vigencia 2014 en estado crítico son los siguientes: (Ver cuadro No. 119 del informe de la CGR)_x000a_• Atlántico. Cumplimiento indicadores Plan de Acción: Los siguientes indicadores quedaron en estado crítico al final de la vigencia..._x000a_• Bogotá. Cumplimiento de metas: Los indicadores funcionales MPM1-02, MPM1-05 del Macroproceso Atención Integral a la Primera Infancia, MPM4-04 del Macroproceso Nutrición, MPM5-P1-01, MPM5-P1-03, MPM5-P1-05, MPM5-P1-06 del Macroproceso Protección y Restablecimiento de Derechos y MPM5-P3-02 del Macroproceso Responsabilidad Penal, presentan un bajo cumplimiento de las metas con porcentajes de 88%, 80%, 66%, 20%, 8%, 0%, 34% y 26% respectivamente..._x000a_• Cundinamarca. Indicadores de Gestión: Los siguientes Macroprocesos y Procesos de la Regional Cundinamarca con corte a diciembre de 2014 presentaron cumplimiento de metas inferior al 80%... y (ver cuadro No. 120 informe CGR)_x000a_• Cundinamarca. Indicadores de los macroprocesos y procesos de la Regional: Cumplimiento de metas inferior a 80%; en el Macroproceso de Aseguramiento a la Calidad 60% y en los procesos de Gestión Contractual 46%, Evaluación de la calidad servicio 60% y Gestión Administrativa 76%..._x000a_• Huila. Comportamiento indicadores Tablero de Control: La Regional del ICBF Huila no cumplió con las metas proyectadas de los indicadores relacionados en el siguiente cuadro (Ver cuadro No. 121)_x000a_(Ver texto completo del hallazgo en el informe de la CGR)._x000a_"/>
    <m/>
    <s v="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4. Generar medidas que permitan mejorar los resultados de la gestión y el reporte de la información."/>
    <s v="_x000a__x000a_Acciones de mejora (correcciones, correctivas, preventivas, NCS y SNC)_x000a_"/>
    <n v="1"/>
    <d v="2016-04-01T00:00:00"/>
    <d v="2016-09-30T00:00:00"/>
    <n v="26"/>
    <m/>
    <n v="0"/>
    <n v="0"/>
    <n v="0"/>
    <n v="26"/>
    <m/>
    <m/>
  </r>
  <r>
    <x v="520"/>
    <s v="PLANEACION_x000a_"/>
    <x v="28"/>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m/>
    <s v="_x000a_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_x000a__x000a_1. Diseñar el modelo de monitoreo y evaluación de la gestión que incorpore las responsabilidades especificas, instrumentos, metodología de análisis, alertas tempranas, identificación e implementación de oportunidades de mejora en todos los niveles del ICBF."/>
    <s v="Diseño de un modelo de monitoreo y evaluación de la gestión."/>
    <n v="1"/>
    <d v="2015-10-01T00:00:00"/>
    <d v="2016-02-28T00:00:00"/>
    <n v="21.4"/>
    <m/>
    <n v="0"/>
    <n v="0"/>
    <n v="0"/>
    <n v="21.4"/>
    <m/>
    <m/>
  </r>
  <r>
    <x v="520"/>
    <s v="PLANEACION_x000a_"/>
    <x v="28"/>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m/>
    <s v="_x000a_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2. Implementar el modelo de monitoreo y evaluación de la gestión en la Sede de la Dirección General, regionales y centro zonales"/>
    <s v="Implementación del modelo."/>
    <n v="1"/>
    <d v="2016-03-01T00:00:00"/>
    <d v="2016-04-30T00:00:00"/>
    <n v="8.6"/>
    <m/>
    <n v="0"/>
    <n v="0"/>
    <n v="0"/>
    <n v="8.6"/>
    <m/>
    <m/>
  </r>
  <r>
    <x v="520"/>
    <s v="PLANEACION_x000a_"/>
    <x v="28"/>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m/>
    <s v="_x000a_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_x000a_3. Realizar monitoreo y generar alertas  los resultados de la gestión institucional._x000a__x000a_"/>
    <s v="Informes trimestrales de la gestión integral."/>
    <n v="4"/>
    <d v="2016-04-01T00:00:00"/>
    <d v="2016-09-30T00:00:00"/>
    <n v="26"/>
    <m/>
    <n v="0"/>
    <n v="0"/>
    <n v="0"/>
    <n v="26"/>
    <m/>
    <m/>
  </r>
  <r>
    <x v="520"/>
    <s v="PLANEACION_x000a_"/>
    <x v="28"/>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_x000a_"/>
    <m/>
    <s v="_x000a__x000a_Diseñar e implementar el Modelo  de Monitoreo y Evaluación que contemple  las responsabilidades por áreas de la sede de  la Dirección General, regionales y centros zonales, el análisis, las alertas tempranas y las oportunidades de mejora, con el cual se logre:_x000a__x000a_• Producir información pertinente para la toma de decisiones, reduciendo la incertidumbre y aumentando las evidencias._x000a__x000a_• Incrementar la transparencia._x000a__x000a_• Cumplir las metas propuestas._x000a__x000a_• Fortalecer el proceso de rendición de cuentas._x000a__x000a_• Evaluar el desempeño de la gestión en todos los niveles del ICBF._x000a__x000a_• Promover el ejercicio del autocontrol, autorregulación y autogestión."/>
    <s v="4. Generar medidas que permitan mejorar los resultados de la gestión y el reporte de la información."/>
    <s v="_x000a__x000a_Acciones de mejora (correcciones, correctivas, preventivas, NCS y SNC)_x000a_"/>
    <n v="1"/>
    <d v="2016-04-01T00:00:00"/>
    <d v="2016-09-30T00:00:00"/>
    <n v="26"/>
    <m/>
    <n v="0"/>
    <n v="0"/>
    <n v="0"/>
    <n v="26"/>
    <m/>
    <m/>
  </r>
  <r>
    <x v="521"/>
    <s v="DIRECCION DE PLANEACIÓN"/>
    <x v="28"/>
    <s v="Hallazgo 49. Con presunta incidencia administrativa. Consolidación Modelo Diferencial- Étnico- ICBF. Nivel Central_x000a__x000a_En el marco de la Estrategia “De Cero a Siempre” y con base al Modelo de_x000a_Enfoque diferencial diseñado por el Instituto Colombiano de Bienestar Familiar, la CGR evidenció que a pesar de que se han realizado avances por parte del Estado, con respecto a la implementación del enfoque diferencial, existen deficiencias en relación con la caracterización de Colombia como un territorio biodiverso, pluriétnico y multicultural, que permita reconocernos como una nación dentro de la diferencia._x000a__x000a_Por lo anterior, se genera incertidumbre, acerca del carácter de la Atención_x000a_Diferencial- Étnica, implementado durante las vigencias 2011, 2012 y 2013, con destino a las poblaciones indígenas, comunidades negras, afrocolombianos, palenqueros, raizales y Rom"/>
    <s v="no se encuentra coherencia en relación con la atención específicamente referida a enfoque diferencial en el territorio nacional, toda vez que  se infiere que para la vigencia 2010 se atendieron 17.422 niños y niñas de_x000a_grupos étnicos, pero la base de beneficiarios de este año reporta 65.535 y así sucesivamente para los años 2011, 2012 y 2013. Adicionalmente, de acuerdo a lo manifestado por el ICBF, el aplicativo CUENTAME que reporta la vigencia 2013 no se ha cerrado a la fecha del presente ejercicio auditor, por lo tanto la información_x000a_de la totalidad de beneficiarios de esta vigencia aún no se encuentra registrada, dificultando la verificación de la cobertura real de la población con enfoque diferencial – étnico."/>
    <s v="Articulación con las áreas misionales y la Dirección de Información y Tecnolgía para establecer mecanismos de control, validación y calidad de información que permitan identificar de manera oportuna y confiable la información registrada del beneficiario en cuanto el enfoque diferencial (Grupo Étnico)."/>
    <s v="Verificar en sistema de información que los ajustes solicitados fueron aplicados."/>
    <s v="Generación de Reportes"/>
    <n v="3"/>
    <d v="2015-10-01T00:00:00"/>
    <d v="2015-12-31T00:00:00"/>
    <n v="13"/>
    <m/>
    <n v="0"/>
    <n v="0"/>
    <n v="0"/>
    <n v="13"/>
    <m/>
    <m/>
  </r>
  <r>
    <x v="522"/>
    <s v="Dirección de Planeación"/>
    <x v="28"/>
    <s v="Hallazgo 10. DIRECCIÓN PLANEACIÓN. (A)_x000a__x000a_A la verificación de los reportes de actividades de ejecución en los diferentes programas adelantados por la Regional Cundinamarca deI ICBF, se encontró que no coinciden las actividades planeadas frente a las realmente ejecutadas, lo que demuestra una falta de planeaclón, por ende esto afecta la asignación real del presupuesto a ejecutar por cada uno de los programas, e impacta el cumplimiento de las metas previstas en el plan estratégico y en el plan de acción institucional._x000a_Fuente: Programación R. Cundinamarca 2013._x000a__x000a_• Durante la vigencia 2013 en el proyecto Asistencia a Primera Infancia (...)_x000a_• En el Subproyecto Atención Integral durante la vigencia 2013, (...)_x000a_• Durante la vigencia 2013 en el subproyecto Atención Modalidades Tradicionales (...)_x000a_• Durante la vigencia 2013 en el proyecto Protección Acciones para preservar y Restituir el Ejercicio Integral de los Derechos de la Niñez y la Familia (...)_x000a_• En la vigencia 2013 en el subproyecto Apoyo y Fortalecimiento a la Familia (...)_x000a_• Durante la vigencia 2013, en el subproyecto Vulnerabilidad o Adoptabilidad, (...)_x000a_• Durante la vigencia 2013 en el subproyecto Restablecimiento en la_x000a_Administración de Justicia (...)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_x000a_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d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 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m/>
    <s v="1. Implementar estrategia de alertas  inmediatas  consistente en  emitir correos electronicos  o memorandos, o  videoconferencia una vez sean detectadas las inconsistencias  las  cuales deben consolidarse mensualmente en una bitacora de seguimiento y publicarla en la Intranet."/>
    <s v="1.Remitir alertas inmediatas a traves de correos electronicos o memorandos  o videoconferencia    a las areas misonales  y otras igualmente a  Regionales con las observaciones  e inconsistencias  encontradas   exigiendo implementar acciones  de mejora inmediatas . "/>
    <s v="correos electronicos o memorandos  o video conferencias .  "/>
    <n v="11"/>
    <d v="2015-11-01T00:00:00"/>
    <d v="2016-09-30T00:00:00"/>
    <n v="47.7"/>
    <m/>
    <n v="0"/>
    <n v="0"/>
    <n v="0"/>
    <n v="47.7"/>
    <m/>
    <m/>
  </r>
  <r>
    <x v="522"/>
    <m/>
    <x v="28"/>
    <s v="Hallazgo 10. DIRECCIÓN PLANEACIÓN. (A)_x000a__x000a_A la verificación de los reportes de actividades de ejecución en los diferentes programas adelantados por la Regional Cundinamarca deI ICBF, se encontró que no coinciden las actividades planeadas frente a las realmente ejecutadas, lo que demuestra una falta de planeaclón, por ende esto afecta la asignación real del presupuesto a ejecutar por cada uno de los programas, e impacta el cumplimiento de las metas previstas en el plan estratégico y en el plan de acción institucional._x000a_Fuente: Programación R. Cundinamarca 2013._x000a__x000a_• Durante la vigencia 2013 en el proyecto Asistencia a Primera Infancia (...)_x000a_• En el Subproyecto Atención Integral durante la vigencia 2013, (...)_x000a_• Durante la vigencia 2013 en el subproyecto Atención Modalidades Tradicionales (...)_x000a_• Durante la vigencia 2013 en el proyecto Protección Acciones para preservar y Restituir el Ejercicio Integral de los Derechos de la Niñez y la Familia (...)_x000a_• En la vigencia 2013 en el subproyecto Apoyo y Fortalecimiento a la Familia (...)_x000a_• Durante la vigencia 2013, en el subproyecto Vulnerabilidad o Adoptabilidad, (...)_x000a_• Durante la vigencia 2013 en el subproyecto Restablecimiento en la_x000a_Administración de Justicia (...)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_x000a_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d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 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m/>
    <s v="1.Implementar estrategia de alertas  inmediatas  consistente en  emitir correos electronicos  o memorandos, o  videoconferencia una vez sean detectadas las inconsistencias  las  cuales deben consolidarse mensualmente en una bitacora de seguimiento y publicarla en la Intranet."/>
    <s v="2.  Recibir por parte de las areas misionales y  regionales  las acciones correctivas  implementadas y compromisos  con tiempos  de cumplimiento "/>
    <s v="accciones correctivas "/>
    <n v="1"/>
    <d v="2015-11-01T00:00:00"/>
    <d v="2016-09-30T00:00:00"/>
    <n v="47.7"/>
    <m/>
    <n v="0"/>
    <n v="0"/>
    <n v="0"/>
    <n v="47.7"/>
    <m/>
    <m/>
  </r>
  <r>
    <x v="522"/>
    <s v="Dirección de Planeación"/>
    <x v="28"/>
    <s v="Hallazgo 10. DIRECCIÓN PLANEACIÓN. (A)_x000a__x000a_A la verificación de los reportes de actividades de ejecución en los diferentes programas adelantados por la Regional Cundinamarca deI ICBF, se encontró que no coinciden las actividades planeadas frente a las realmente ejecutadas, lo que demuestra una falta de planeaclón, por ende esto afecta la asignación real del presupuesto a ejecutar por cada uno de los programas, e impacta el cumplimiento de las metas previstas en el plan estratégico y en el plan de acción institucional._x000a_Fuente: Programación R. Cundinamarca 2013._x000a__x000a_• Durante la vigencia 2013 en el proyecto Asistencia a Primera Infancia (...)_x000a_• En el Subproyecto Atención Integral durante la vigencia 2013, (...)_x000a_• Durante la vigencia 2013 en el subproyecto Atención Modalidades Tradicionales (...)_x000a_• Durante la vigencia 2013 en el proyecto Protección Acciones para preservar y Restituir el Ejercicio Integral de los Derechos de la Niñez y la Familia (...)_x000a_• En la vigencia 2013 en el subproyecto Apoyo y Fortalecimiento a la Familia (...)_x000a_• Durante la vigencia 2013, en el subproyecto Vulnerabilidad o Adoptabilidad, (...)_x000a_• Durante la vigencia 2013 en el subproyecto Restablecimiento en la_x000a_Administración de Justicia (...)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_x000a_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d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 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m/>
    <s v="1. Implementar estrategia de alertas  inmediatas  consistente en  emitir correos electronicos  o memorandos, o  videoconferencia una vez sean detectadas las inconsistencias  las  cuales deben consolidarse mensualmente en una bitacora de seguimiento y publicarla en la Intranet."/>
    <s v="3.  consolidar  en una   bitacora  de seguimiento   las alertas  mensuales y su respectiva retroalimentacion."/>
    <s v="bitacora"/>
    <n v="11"/>
    <d v="2015-11-01T00:00:00"/>
    <d v="2016-09-30T00:00:00"/>
    <n v="47.7"/>
    <m/>
    <n v="0"/>
    <n v="0"/>
    <n v="0"/>
    <n v="47.7"/>
    <m/>
    <m/>
  </r>
  <r>
    <x v="522"/>
    <m/>
    <x v="28"/>
    <s v="Hallazgo 10. DIRECCIÓN PLANEACIÓN. (A)_x000a__x000a_A la verificación de los reportes de actividades de ejecución en los diferentes programas adelantados por la Regional Cundinamarca deI ICBF, se encontró que no coinciden las actividades planeadas frente a las realmente ejecutadas, lo que demuestra una falta de planeaclón, por ende esto afecta la asignación real del presupuesto a ejecutar por cada uno de los programas, e impacta el cumplimiento de las metas previstas en el plan estratégico y en el plan de acción institucional._x000a_Fuente: Programación R. Cundinamarca 2013._x000a__x000a_• Durante la vigencia 2013 en el proyecto Asistencia a Primera Infancia (...)_x000a_• En el Subproyecto Atención Integral durante la vigencia 2013, (...)_x000a_• Durante la vigencia 2013 en el subproyecto Atención Modalidades Tradicionales (...)_x000a_• Durante la vigencia 2013 en el proyecto Protección Acciones para preservar y Restituir el Ejercicio Integral de los Derechos de la Niñez y la Familia (...)_x000a_• En la vigencia 2013 en el subproyecto Apoyo y Fortalecimiento a la Familia (...)_x000a_• Durante la vigencia 2013, en el subproyecto Vulnerabilidad o Adoptabilidad, (...)_x000a_• Durante la vigencia 2013 en el subproyecto Restablecimiento en la_x000a_Administración de Justicia (...)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_x000a_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d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 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m/>
    <s v="1. Implementar estrategia de alertas  inmediatas  consistente en  emitir correos electronicos  o memorandos, o  videoconferencia una vez sean detectadas las inconsistencias  las  cuales deben consolidarse mensualmente en una bitacora de seguimiento y publicarla en la Intranet."/>
    <s v="4. publicacion de la bitacora mensual en la intranet"/>
    <s v="publicaciones "/>
    <n v="11"/>
    <d v="2015-11-01T00:00:00"/>
    <d v="2016-09-30T00:00:00"/>
    <n v="47.7"/>
    <m/>
    <n v="0"/>
    <n v="0"/>
    <n v="0"/>
    <n v="47.7"/>
    <m/>
    <m/>
  </r>
  <r>
    <x v="522"/>
    <s v="Dirección de Planeación"/>
    <x v="28"/>
    <s v="Hallazgo 10. DIRECCIÓN PLANEACIÓN. (A)_x000a__x000a_A la verificación de los reportes de actividades de ejecución en los diferentes programas adelantados por la Regional Cundinamarca deI ICBF, se encontró que no coinciden las actividades planeadas frente a las realmente ejecutadas, lo que demuestra una falta de planeaclón, por ende esto afecta la asignación real del presupuesto a ejecutar por cada uno de los programas, e impacta el cumplimiento de las metas previstas en el plan estratégico y en el plan de acción institucional._x000a_Fuente: Programación R. Cundinamarca 2013._x000a__x000a_• Durante la vigencia 2013 en el proyecto Asistencia a Primera Infancia (...)_x000a_• En el Subproyecto Atención Integral durante la vigencia 2013, (...)_x000a_• Durante la vigencia 2013 en el subproyecto Atención Modalidades Tradicionales (...)_x000a_• Durante la vigencia 2013 en el proyecto Protección Acciones para preservar y Restituir el Ejercicio Integral de los Derechos de la Niñez y la Familia (...)_x000a_• En la vigencia 2013 en el subproyecto Apoyo y Fortalecimiento a la Familia (...)_x000a_• Durante la vigencia 2013, en el subproyecto Vulnerabilidad o Adoptabilidad, (...)_x000a_• Durante la vigencia 2013 en el subproyecto Restablecimiento en la_x000a_Administración de Justicia (...)_x000a_• De las anteriores conclusiones resulta preocupante a nivel de los diferentes proyectos y subproyectos que se están quedando muchos usuarios y cupos sin atender, situación que refleja una deficiencia en este sentido en cuanto al cumplimiento misional, así mismo, la devolución de dinero hace más delicada la situación ya que la justificación de menor cobertura no fue por falta de dinero._x000a_• Se evidenció que con una ejecución del 98% del presupuesto, se dejó de_x000a_atender a 22.028 usuarios programados, lo que refleja fallas en la planeación y ejecución de los programas. Además, la entidad no ejecutó un presupuesto por $7.148 millones, diferente al destinado al Programa de Alimentación Escolar, PAE. Sin embargo, se hace énfasis en que dejó de atender a 22.028 usuarios._x000a_• De otra parte, con base en las visitas realizadas a dos de los trece centros zonales de Cundinamarca, visitas equivalentes al 15% del total general, se concluye que no hay un efectivo seguimiento por parte de los supervisores de los contratos de aportes, reflejado en las inconsistencias observadas y comunicadas a la entidad, las cuales no pudieron ser desvirtuadas. Un deficiente seguimiento a la ejecución de estos contratos repercute en la calidad y oportunidad del servicio ofrecido a los menores como quedó demostrado en el presente informe._x000a_• A pesar de los recursos que se invierten para el Proyecto Apoyo Nutricional al Niñez y Adolescencia Registrados en Matrícula Oficial, el cual se desarrolla mediante el Subproyecto Alimentación Escolar a través del Instituto Colombiano de Bienestar Familiar Regional Cundinamarca; se estableció en la contratación con los operadores que realmente se paga una cifra aproximada a los $930 ración para la vigencia 2013, que no es suficiente para cubrir el valor del desayuno que ofrece el programa PAE, tanto por el Instituto Colombiano de Bienestar Familiar como por el Ministerio de Educación Nacional ; es de aclarar que a este valor se le tiene que descontar entre otros, los gastos administrativos y operacionales, reduciendo el recurso para la compra real del alimento, lo cual se ve reflejado en la calidad de desayuno que se le sirve a los niños adolescentes y jóvenes hasta el grado noveno del Departamento de Cundinamarca."/>
    <m/>
    <s v="2. Construccion de un indicador de eficiencia para el seguimiento en el registro  dela información   SIM."/>
    <s v="1. Reunión para la construcción del indicador de eficencia, seguimiento en el SIM . "/>
    <s v="Indicador de eficiencia."/>
    <n v="1"/>
    <d v="2015-04-15T00:00:00"/>
    <d v="2015-12-31T00:00:00"/>
    <n v="37.1"/>
    <m/>
    <n v="0"/>
    <n v="0"/>
    <n v="0"/>
    <n v="37.1"/>
    <m/>
    <m/>
  </r>
  <r>
    <x v="523"/>
    <s v="Dirección de Planeación"/>
    <x v="28"/>
    <s v="Hallazgo 11. DIRECCIÓN PLANEACIÓN. EVALUACIÓN Y MONITOREO (A)_x000a__x000a_El Manual del aplicativo SISPA -Sístema de Seguimiento a Planes- lo define como una herramienta diseñada desde la Dirección de Planeación y Control de Gestión para realizar el monitoreo al Plan de Gestión Institucional, capturando el resultado de los indicadores y compromisos, la información presupuestal, cumplimiento de actividades, el análisis cualitativo y la retroalimentación de acuerdo al período de corte establecido para tal fin (hoy SIMEI)._x000a_Debido a inconsistencias en el registro y análisis de los responsables de los macroprocesos y en el seguimiento por parte de la Dirección de Evaluación y Monitoreo, se observa que en el aplicativo SISPA no se está reportando el avance y cumplimiento del total de actividades y resultado de indicadores y compromisos._x000a_Esta situación implica que de esta herramienta se esté generando información incompleta, no confiable e inoportuna que el ICBF utiliza como insumo para la toma de decisiones y el mejoramiento de la gestión en el marco de la planeación institucional, además aplicar y documentar acciones correctivas y preventivas en procura de mejorar la efectividad de los procesos."/>
    <m/>
    <s v="1. Análisis y socialización oportuna de los avances cuantitativos y cualitativos de la Gestión Institucional que se registran en el SIMEI (antes SISPA) para su retroalimentación y consistencia en la información."/>
    <s v="1. Generar controles en tiempos para el registro de información, para su posterior retroalimentación a nivel nacional y regional._x000a__x000a_"/>
    <s v="Notificaciones mediante correos electrónicos_x000a_"/>
    <n v="9"/>
    <d v="2015-04-01T00:00:00"/>
    <d v="2016-02-01T00:00:00"/>
    <n v="43.7"/>
    <n v="4"/>
    <n v="0.44444444444444442"/>
    <n v="19.399999999999999"/>
    <n v="19.399999999999999"/>
    <n v="43.7"/>
    <m/>
    <m/>
  </r>
  <r>
    <x v="523"/>
    <s v="Dirección de Planeación"/>
    <x v="28"/>
    <s v="Hallazgo 11. DIRECCIÓN PLANEACIÓN. EVALUACIÓN Y MONITOREO (A)_x000a__x000a_El Manual del aplicativo SISPA -Sístema de Seguimiento a Planes- lo define como una herramienta diseñada desde la Dirección de Planeación y Control de Gestión para realizar el monitoreo al Plan de Gestión Institucional, capturando el resultado de los indicadores y compromisos, la información presupuestal, cumplimiento de actividades, el análisis cualitativo y la retroalimentación de acuerdo al período de corte establecido para tal fin (hoy SIMEI)._x000a_Debido a inconsistencias en el registro y análisis de los responsables de los macroprocesos y en el seguimiento por parte de la Dirección de Evaluación y Monitoreo, se observa que en el aplicativo SISPA no se está reportando el avance y cumplimiento del total de actividades y resultado de indicadores y compromisos._x000a_Esta situación implica que de esta herramienta se esté generando información incompleta, no confiable e inoportuna que el ICBF utiliza como insumo para la toma de decisiones y el mejoramiento de la gestión en el marco de la planeación institucional, además aplicar y documentar acciones correctivas y preventivas en procura de mejorar la efectividad de los procesos."/>
    <m/>
    <s v="2. Publicación de hojas de vida y sus respectivas actualizaciones y modificaciones en intranet, SIMEI y Bitacora.  _x000a__x000a__x000a__x000a_"/>
    <s v="1. Realizar la publicación de hojas de vida y sus respectivas modificaciones recibidas, según lo establecido en la guia de monitoreo y evaluación publicada en Intranet._x000a__x000a_"/>
    <s v="Publicacion pagina Intranet_x000a__x000a_"/>
    <n v="6"/>
    <d v="2015-03-01T00:00:00"/>
    <d v="2015-12-31T00:00:00"/>
    <n v="43.6"/>
    <n v="3"/>
    <n v="0.5"/>
    <n v="21.8"/>
    <n v="21.8"/>
    <n v="43.6"/>
    <m/>
    <m/>
  </r>
  <r>
    <x v="524"/>
    <s v="Dirección de Planeación"/>
    <x v="28"/>
    <s v="Hallazgo 79. DIRECCIÓN PLANEACIÓN. MODIFICACIONES AL PLAN DE ACCiÓN E INDICADORES (A)_x000a__x000a_De conformidad con la Resolución N°.010 de enero 02 de 2013, artículo 2°, &quot;el Plan de Acción solo podrá modificarse cuando se adicionen o reduzcan las metas sociales y financieras. (. ..) Los dueños de los procesos interesados en realizar algún cambio al Plan de Acción, deberán tramitar la solicitud correspondiente ante la Dirección de Planeación y Control de Gestión, a través de una comunicación escrita, sustentando técnicamente el porqué de la modificación. La única persona que podrá autorizar la modificación al Plan de Acción será el Director de Planeación y la dependencia que ejecutará la modificación, será la Subdirección de Evaluación&quot;,_x000a_• Las modificaciones al Plan de Acción e Indicadores en la vigencia 2013 de la Regional Antioqula, no están justificadas en los actos administrativos que modifican la Resolución 10 de 2013, &quot;Por la cual se aprueban los lineamientos de programación y ejecución de metas sociales y financieras vigencia 2013&quot;,_x000a_• Los denominadores &quot;Número de niños, niñas, adolescentes ubicados en Hogar sustituto&quot; del indicador con código MPM5-P10-1, &quot;Total de niños, niñas y adolescentes ubicados en la modalidad medio Institucional Internado, excluyendo ingresos por SPA y que no estén declarados en adoptabilidad&quot; del indicador MPM5-P10-2 Y &quot;Número de niños, niñas adolescentes con PARD abierto a la fecha de corte&quot; del indicador MPM5-P10-4, fueron disminuidos en dos ocasiones durante la vigencia 2013, lo que ha generado que tales indicadores no cumplan con la tendencia decreciente establecida para los mismos y por tanto se vea afectado el resultado de la gestión de la Regional Antioquia._x000a_• En el caso de los indicadores MP-M1-10 aplicativo Guéntame, MPA1-P4-02 liquidación contratos, MPA1-P5-07 Organización de archivos, MPA5-02-02 Oportunidad atención asuntos conciliables, todos con tendencia creciente, les fueron disminuidos los denominadores de sus fórmulas en dos ocasiones durante la vigencia 2013, lo que ocasionó que el resultado de tales indicadores se sobredimensionara luego de cada modificación._x000a_Situaciones originadas en deficiencias de planeación y gestión administrativa, lo que impacta negativamente el cumplimiento de la misión institucional, no permite ejercer un adecuado control sobre los indicadores, ni la implementación de acciones correctivas."/>
    <m/>
    <s v="1. Publicación de modificaciones de hojas de vida a través de bitacora."/>
    <s v="1. Realizar la publicación de las modificaciones realizadas a las hojas de vida (metas), según lo establecido en la guia de monitoreo y evaluación publicada en Intranet."/>
    <s v="Publicacion pagina Intranet"/>
    <n v="5"/>
    <d v="2015-03-01T00:00:00"/>
    <d v="2015-12-31T00:00:00"/>
    <n v="43.6"/>
    <n v="3"/>
    <n v="0.6"/>
    <n v="26.2"/>
    <n v="26.2"/>
    <n v="43.6"/>
    <m/>
    <m/>
  </r>
  <r>
    <x v="525"/>
    <s v="Dirección de Planeación"/>
    <x v="28"/>
    <s v="Hallazgo 116. DIRECCIÓN PLANEACIÓN. NARIÑO. REPORTE DE INFORMACiÓN DEL APLICATIVO CUÉNTAME (A)_x000a__x000a_NARIÑO: (...) 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No. 42. Duplicados en el mismo Programa del ICBF._x000a__x000a_Igualmente al comparar la información suministrada por el I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como se detalla en la siguiente tabla:Tabla No. 43. Cuadro comparativo HCB cerrados."/>
    <m/>
    <s v="1. Aplicar los procesos de mallas de validación a la información del sistema de información CUÉNTAME."/>
    <s v="3. Elaborar  manual sobre la lectura de información del sistema de información CUENTAME."/>
    <s v="Manual de lectura de información del sistema de información CUENTAME_x000a_"/>
    <n v="1"/>
    <d v="2015-04-01T00:00:00"/>
    <d v="2016-02-28T00:00:00"/>
    <n v="47.6"/>
    <m/>
    <n v="0"/>
    <n v="0"/>
    <n v="0"/>
    <n v="47.6"/>
    <m/>
    <m/>
  </r>
  <r>
    <x v="526"/>
    <s v="DIRECCIÓN DE PRIMERA INFANCIA -DIRECCIÓN DE NUTRICIÓN "/>
    <x v="29"/>
    <s v="Hallazgo N° 7. Programación de metas Plan de Acción (A). Sede Nacional_x000a__x000a_La Dirección de Nutrición formuló los siguientes indicadores en el Plan de Acción 2014 &quot;Cuadro No.8  - Programación de Metas Dirección de Nutrición ICBF 2014&quot;_x000a_No obstante el ICBF dar cumplimiento a las metas planteadas, la CGR observó que su cobertura es baja comparada con el universo de niños y niñas a atender, población que además no es focalizada sino que es atendida por demanda. 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 y permitió conocer que: “…2.223 niños y niñas menores de 5 años, entre los cuales 2.065 no cuentan con atención alguna del Estado y solo 158 se encuentran en programas de Primera Infancia por parte del ICBF. También se encontraron 525 niños y niñas con problemas de desnutrición para intervención inmediata y 253 madres gestantes y lactantes que requerían ser atendidas en salud y en nutrición… Adicionalmente, las políticas públicas de nutrición ejecutadas por la gobernación, alcaldías municipales y el ICBF no garantizan la cobertura plena para la totalidad de niños y niñas en riesgo de desnutrición y la sostenibilidad de los mismos”._x000a_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Realizar seguimiento a la contratación del 2016 de la Regional Guajira que permita evidenciar la atención a la población micro focalizada"/>
    <s v="Solicitar a la Regional Guajira el acta de Comité de Contratación donde se enuncie la decisión de la contratación con Entidades Administradoras del Servicio para la atención de la población micro focalizada. _x000a_"/>
    <s v="Solicitud a la Regional y Acta de Comité de Contratación de la Regional Guajira"/>
    <n v="2"/>
    <d v="2015-11-01T00:00:00"/>
    <d v="2015-12-31T00:00:00"/>
    <n v="8.6"/>
    <m/>
    <n v="0"/>
    <n v="0"/>
    <n v="0"/>
    <n v="8.6"/>
    <m/>
    <m/>
  </r>
  <r>
    <x v="526"/>
    <s v="DIRECCIÓN DE PRIMERA INFANCIA -DIRECCIÓN DE NUTRICIÓN "/>
    <x v="29"/>
    <s v="Hallazgo N° 7. Programación de metas Plan de Acción (A). Sede Nacional_x000a__x000a_La Dirección de Nutrición formuló los siguientes indicadores en el Plan de Acción 2014 &quot;Cuadro No.8  - Programación de Metas Dirección de Nutrición ICBF 2014&quot;_x000a_No obstante el ICBF dar cumplimiento a las metas planteadas, la CGR observó que su cobertura es baja comparada con el universo de niños y niñas a atender, población que además no es focalizada sino que es atendida por demanda. 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 y permitió conocer que: “…2.223 niños y niñas menores de 5 años, entre los cuales 2.065 no cuentan con atención alguna del Estado y solo 158 se encuentran en programas de Primera Infancia por parte del ICBF. También se encontraron 525 niños y niñas con problemas de desnutrición para intervención inmediata y 253 madres gestantes y lactantes que requerían ser atendidas en salud y en nutrición… Adicionalmente, las políticas públicas de nutrición ejecutadas por la gobernación, alcaldías municipales y el ICBF no garantizan la cobertura plena para la totalidad de niños y niñas en riesgo de desnutrición y la sostenibilidad de los mismos”._x000a_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Realizar seguimiento a la contratación del 2016 de la Regional Guajira que permita evidenciar la atención a la población micro focalizada"/>
    <s v="Realizar seguimiento trimestral a la contratación de la Regional Guajira para verificar la prestación del servicio de la población microfocalizada en las diferentes modalidades de atención en Primera Infancia._x000a_"/>
    <s v="Reporte en el aplicativo SIM donde se evidencie la programación y ejecución de los cupos contratados "/>
    <n v="4"/>
    <d v="2016-03-01T00:00:00"/>
    <d v="2016-09-30T00:00:00"/>
    <n v="30.4"/>
    <m/>
    <n v="0"/>
    <n v="0"/>
    <n v="0"/>
    <n v="30.4"/>
    <m/>
    <m/>
  </r>
  <r>
    <x v="526"/>
    <s v="DIRECCIÓN DE PRIMERA INFANCIA -DIRECCIÓN DE NUTRICIÓN "/>
    <x v="29"/>
    <s v="Hallazgo N° 7. Programación de metas Plan de Acción (A). Sede Nacional_x000a__x000a_La Dirección de Nutrición formuló los siguientes indicadores en el Plan de Acción 2014 &quot;Cuadro No.8  - Programación de Metas Dirección de Nutrición ICBF 2014&quot;_x000a_No obstante el ICBF dar cumplimiento a las metas planteadas, la CGR observó que su cobertura es baja comparada con el universo de niños y niñas a atender, población que además no es focalizada sino que es atendida por demanda. 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 y permitió conocer que: “…2.223 niños y niñas menores de 5 años, entre los cuales 2.065 no cuentan con atención alguna del Estado y solo 158 se encuentran en programas de Primera Infancia por parte del ICBF. También se encontraron 525 niños y niñas con problemas de desnutrición para intervención inmediata y 253 madres gestantes y lactantes que requerían ser atendidas en salud y en nutrición… Adicionalmente, las políticas públicas de nutrición ejecutadas por la gobernación, alcaldías municipales y el ICBF no garantizan la cobertura plena para la totalidad de niños y niñas en riesgo de desnutrición y la sostenibilidad de los mismos”._x000a_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Realizar seguimiento a la contratación del 2016 de la Regional Guajira que permita evidenciar la atención a la población micro focalizada"/>
    <s v="Verificación trimestral de la atención de la población microfocalizada en las diferentes modalidades de atención en Primera Infancia."/>
    <s v="Informe trimestral de la Regional que reporte el cumplimiento de la atención de los beneficiarios del proceso de microfocalización. "/>
    <n v="3"/>
    <d v="2016-03-31T00:00:00"/>
    <d v="2016-09-30T00:00:00"/>
    <n v="26.1"/>
    <m/>
    <n v="0"/>
    <n v="0"/>
    <n v="0"/>
    <n v="26.1"/>
    <m/>
    <m/>
  </r>
  <r>
    <x v="527"/>
    <s v="DIRECCIÓN DE PRIMERA INFANCIA "/>
    <x v="29"/>
    <s v="Hallazgo N° 8. Formalización madres comunitarias (A). Sede Nacional_x000a__x000a_La entidad no cuenta con la información confiable acerca de las Madres comunitarias que les permita hacer un diagnóstico de la situación real del proceso de formalización y de focalización que conduzca a brindarles herramientas en pro de cualificación, actividades de bienestar, formulación de indicadores y metas._x000a__x000a_El avance y cumplimiento del proceso de Formalización de las Madres Comunitarias (61.883 según informe de marzo 2 de 2015 de la Dirección de Primera Infancia), no es objeto de monitoreo y evaluación, de manera que no se cuenta con elementos para la oportunidad de mejora y establecimiento de vínculos de responsabilidad entre los ejecutores y sus resultados._x000a_"/>
    <m/>
    <s v="Definir el mecanismo para el diligencimiento de la información de las Madres Comunitarias por parte las Entidades Administradoras del Servicio, que permita contar con información para realización de diagnósticos."/>
    <s v="Incluir dentro del Sistema de Información Cuéntame las variables relacionadas con las Madres Comunitarias de acuerdo a los requerimientos de información que ha recibido el instituto."/>
    <s v="Caso de uso"/>
    <n v="1"/>
    <d v="2015-10-01T00:00:00"/>
    <d v="2015-11-30T00:00:00"/>
    <n v="8.6"/>
    <m/>
    <n v="0"/>
    <n v="0"/>
    <n v="0"/>
    <n v="8.6"/>
    <m/>
    <m/>
  </r>
  <r>
    <x v="528"/>
    <s v="DIRECCIÓN DE PRIMERA INFANCIA - CAUCA- DIRECCIÓN DE PLANEACIÓN"/>
    <x v="29"/>
    <s v="Hallazgo N° 11. Tiempo de atención y permanencia de niños y niñas en los programas de atención integral a la primera infancia (A). Cauca_x000a__x000a_Revisada la base de datos de cobertura de niños atendidos en Programas de Atención Integral a la Primera Infancia, se encontró que la Regional cumplió la meta programada de atender 38.464 niños establecida para el 2014; sin embargo, al confrontar las fechas de vinculación y desvinculación se evidenció que en la Modalidad CDI Familiar, 11.476 beneficiarios (es decir el 27%) fueron atendidos por un período inferior a 4 meses; 6.800 se atendieron entre 4 y 7 meses y el resto 23.508 por un período mayor a 7 meses. Esta situación obedece a la rotación de beneficiarios entre una modalidad y otra que no permite atenderlos por el tiempo programado en el Plan de Acción, en los estudios previos y en los contratos que se suscriben con las Entidades Administradoras del Servicio EAS. &quot;Cuadro No.10 - Cobertura de niños atendidos en Programas de Atención Integral y Cuadro No.11  Periodos de Atención CDI Familiar&quot;_x000a__x000a_En su respuesta la Entidad argumenta que: “en la Modalidad CDl Familiar las fechas de vinculación y desvinculación de los beneficiarios obedece a la periodicidad con la que estos asisten a la unidad de servicio; la cual, puede tener variaciones de acuerdo al ciclo de vida en que se encuentren algunos beneficiarios; ejemplo: una situación frecuente es el de la Madre Gestante oMujer Lactante quien inicialmente es la usuaria hasta que el niño o niña cumple los seis meses de edad, a partir de ese momento el beneficiario es el niño; lo que conlleva a que en el sistema no se evidencie continuidad en la atención; otra situación a tener en cuenta es la movilización tan alta de la población desplazada”. _x000a__x000a_Lo anterior es perfectamente válido, sin embargo, el indicador se diseñó para atender los niños y las niñas durante 364 días durante el 2014, lo cual deja en evidencia que el indicador está mal diseñado y no permite evaluar de manera integral el cumplimiento de la meta._x000a__x000a__x000a_ "/>
    <m/>
    <s v="Verificar que los indicadores del tablero de control que miden atención se ajusten a las características de cada una de las modalidades incluyendo en las observaciones las notas que sean necesarias para la medición adecuada del indicador."/>
    <s v="Revisar la hoja de vida del indicador de atención integral para la vigencia 2015, verificando que se encuentre la información pertinente para la medición adecuada del indicador"/>
    <s v="Acta de reunión . _x000a__x000a_"/>
    <n v="1"/>
    <d v="2015-10-01T00:00:00"/>
    <d v="2015-12-30T00:00:00"/>
    <n v="12.9"/>
    <m/>
    <n v="0"/>
    <n v="0"/>
    <n v="0"/>
    <n v="12.9"/>
    <m/>
    <m/>
  </r>
  <r>
    <x v="528"/>
    <s v="DIRECCIÓN DE PRIMERA INFANCIA - CAUCA- DIRECCIÓN DE PLANEACIÓN"/>
    <x v="29"/>
    <s v="Hallazgo N° 11. Tiempo de atención y permanencia de niños y niñas en los programas de atención integral a la primera infancia (A). Cauca_x000a__x000a_Revisada la base de datos de cobertura de niños atendidos en Programas de Atención Integral a la Primera Infancia, se encontró que la Regional cumplió la meta programada de atender 38.464 niños establecida para el 2014; sin embargo, al confrontar las fechas de vinculación y desvinculación se evidenció que en la Modalidad CDI Familiar, 11.476 beneficiarios (es decir el 27%) fueron atendidos por un período inferior a 4 meses; 6.800 se atendieron entre 4 y 7 meses y el resto 23.508 por un período mayor a 7 meses. Esta situación obedece a la rotación de beneficiarios entre una modalidad y otra que no permite atenderlos por el tiempo programado en el Plan de Acción, en los estudios previos y en los contratos que se suscriben con las Entidades Administradoras del Servicio EAS. &quot;Cuadro No.10 - Cobertura de niños atendidos en Programas de Atención Integral y Cuadro No.11  Periodos de Atención CDI Familiar&quot;_x000a__x000a_En su respuesta la Entidad argumenta que: “en la Modalidad CDl Familiar las fechas de vinculación y desvinculación de los beneficiarios obedece a la periodicidad con la que estos asisten a la unidad de servicio; la cual, puede tener variaciones de acuerdo al ciclo de vida en que se encuentren algunos beneficiarios; ejemplo: una situación frecuente es el de la Madre Gestante oMujer Lactante quien inicialmente es la usuaria hasta que el niño o niña cumple los seis meses de edad, a partir de ese momento el beneficiario es el niño; lo que conlleva a que en el sistema no se evidencie continuidad en la atención; otra situación a tener en cuenta es la movilización tan alta de la población desplazada”. _x000a__x000a_Lo anterior es perfectamente válido, sin embargo, el indicador se diseñó para atender los niños y las niñas durante 364 días durante el 2014, lo cual deja en evidencia que el indicador está mal diseñado y no permite evaluar de manera integral el cumplimiento de la meta._x000a__x000a__x000a_ "/>
    <m/>
    <s v="Verificar que los indicadores del tablero de control que miden atención se ajusten a las características de cada una de las modalidades incluyendo en las observaciones las notas que sean necesarias para la medición adecuada del indicador."/>
    <s v="Coordinar con la Dirección de planeación una reunión para la revisión de la Hoja de Vida de los Indicadores del 2016."/>
    <s v="Acta de reunión . _x000a__x000a_"/>
    <n v="1"/>
    <d v="2016-01-04T00:00:00"/>
    <d v="2016-04-30T00:00:00"/>
    <n v="16.7"/>
    <m/>
    <n v="0"/>
    <n v="0"/>
    <n v="0"/>
    <n v="16.7"/>
    <m/>
    <m/>
  </r>
  <r>
    <x v="528"/>
    <s v="DIRECCIÓN DE PRIMERA INFANCIA - CAUCA- DIRECCIÓN DE PLANEACIÓN"/>
    <x v="29"/>
    <s v="Hallazgo N° 11. Tiempo de atención y permanencia de niños y niñas en los programas de atención integral a la primera infancia (A). Cauca_x000a__x000a_Revisada la base de datos de cobertura de niños atendidos en Programas de Atención Integral a la Primera Infancia, se encontró que la Regional cumplió la meta programada de atender 38.464 niños establecida para el 2014; sin embargo, al confrontar las fechas de vinculación y desvinculación se evidenció que en la Modalidad CDI Familiar, 11.476 beneficiarios (es decir el 27%) fueron atendidos por un período inferior a 4 meses; 6.800 se atendieron entre 4 y 7 meses y el resto 23.508 por un período mayor a 7 meses. Esta situación obedece a la rotación de beneficiarios entre una modalidad y otra que no permite atenderlos por el tiempo programado en el Plan de Acción, en los estudios previos y en los contratos que se suscriben con las Entidades Administradoras del Servicio EAS. &quot;Cuadro No.10 - Cobertura de niños atendidos en Programas de Atención Integral y Cuadro No.11  Periodos de Atención CDI Familiar&quot;_x000a__x000a_En su respuesta la Entidad argumenta que: “en la Modalidad CDl Familiar las fechas de vinculación y desvinculación de los beneficiarios obedece a la periodicidad con la que estos asisten a la unidad de servicio; la cual, puede tener variaciones de acuerdo al ciclo de vida en que se encuentren algunos beneficiarios; ejemplo: una situación frecuente es el de la Madre Gestante oMujer Lactante quien inicialmente es la usuaria hasta que el niño o niña cumple los seis meses de edad, a partir de ese momento el beneficiario es el niño; lo que conlleva a que en el sistema no se evidencie continuidad en la atención; otra situación a tener en cuenta es la movilización tan alta de la población desplazada”. _x000a__x000a_Lo anterior es perfectamente válido, sin embargo, el indicador se diseñó para atender los niños y las niñas durante 364 días durante el 2014, lo cual deja en evidencia que el indicador está mal diseñado y no permite evaluar de manera integral el cumplimiento de la meta._x000a__x000a__x000a_ "/>
    <m/>
    <s v="Verificar que los indicadores del tablero de control que miden atención se ajusten a las características de cada una de las modalidades incluyendo en las observaciones las notas que sean necesarias para la medición adecuada del indicador."/>
    <s v="Elaborar la Hoja de Vida del indicador para la vigencia 2016 teniendo en cuenta las observaciones identificadas"/>
    <s v="Hoja de vida del indicador 2016 ajustada"/>
    <n v="1"/>
    <d v="2015-11-01T00:00:00"/>
    <d v="2016-04-30T00:00:00"/>
    <n v="25.9"/>
    <m/>
    <n v="0"/>
    <n v="0"/>
    <n v="0"/>
    <n v="25.9"/>
    <m/>
    <m/>
  </r>
  <r>
    <x v="529"/>
    <s v="DIRECCIÓN DE PRIMERA INFANCIA "/>
    <x v="29"/>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  &quot;Cuadro No.19&quot;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quot;Cuadro No.20 &quot;_x000a__x000a_"/>
    <m/>
    <s v="Establecer las reales necesidades de los cupos de vigencias futuras para cada regional y ejercer el control y seguimiento  a su debida constitución."/>
    <s v="Validar y consolidar las necesidades reales de la Dirección de Primera Infancia para solicitar el cupo de Vigencia Futura que se requieren para atender esta necesidades                                                                                                                                                                                                                                                                                                                                                    "/>
    <s v="Consolidación de necesidades_x000a__x000a_"/>
    <n v="1"/>
    <d v="2015-10-01T00:00:00"/>
    <d v="2015-11-30T00:00:00"/>
    <n v="8.6"/>
    <m/>
    <n v="0"/>
    <n v="0"/>
    <n v="0"/>
    <n v="8.6"/>
    <m/>
    <m/>
  </r>
  <r>
    <x v="529"/>
    <s v="DIRECCIÓN DE PRIMERA INFANCIA "/>
    <x v="29"/>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  &quot;Cuadro No.19&quot;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quot;Cuadro No.20 &quot;_x000a__x000a_"/>
    <m/>
    <s v="Establecer las reales necesidades de los cupos de vigencias futuras para cada regional y ejercer el control y seguimiento  a su debida constitución."/>
    <s v="Solicitud de Vigencia Futura para atender esta necesidades de la Dirección de Primera Infancia                                   "/>
    <s v="Solicitud de vigencia futura"/>
    <n v="1"/>
    <d v="2015-10-01T00:00:00"/>
    <d v="2015-11-30T00:00:00"/>
    <n v="8.6"/>
    <m/>
    <n v="0"/>
    <n v="0"/>
    <n v="0"/>
    <n v="8.6"/>
    <m/>
    <m/>
  </r>
  <r>
    <x v="529"/>
    <s v="DIRECCIÓN DE PRIMERA INFANCIA "/>
    <x v="29"/>
    <s v="Hallazgo N°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  &quot;Cuadro No.19&quot;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quot;Cuadro No.20 &quot;_x000a__x000a_"/>
    <m/>
    <s v="Establecer las reales necesidades de los cupos de vigencias futuras para cada regional y ejercer el control y seguimiento  a su debida constitución."/>
    <s v="Seguimiento a la contratación realizada con los recursos de Vigencia Futura"/>
    <s v="Informe de seguimiento"/>
    <n v="1"/>
    <d v="2015-10-01T00:00:00"/>
    <d v="2016-02-28T00:00:00"/>
    <n v="21.4"/>
    <m/>
    <n v="0"/>
    <n v="0"/>
    <n v="0"/>
    <n v="21.4"/>
    <m/>
    <m/>
  </r>
  <r>
    <x v="530"/>
    <s v="OFICINA ASEGURAMIENTO A LA CALIDAD"/>
    <x v="29"/>
    <s v="Hallazgo No. 32. Parte 1. Con presunta incidencia administrativa. Estándares de calidad Modalidades de Educación Inicial Estrategia “De Cero a Siempre”- ICBF. Nariño (A)_x000a__x000a_El  manual  operativo  “Modalidades  de  educación  inicial  en  el  Marco  de  una Atención Integral para la Primera Infancia” establece que el equipo técnico- administrativo de los Centros Zonales ICBF deberá soportar el ejercicio de supervisión y realizarán, cuatro visitas técnicas al año, contando con la participación de profesionales psicosociales, nutricionistas, financieros y administrativo  según  la  disponibilidad  de  los  mismos,  con  el  fin  de  dar  la orientación a los prestadores de servicio en las diferentes áreas o componentes por cada modalidad._x000a__x000a_Durante las visitas efectuadas a las Empresas Administradoras de Servicios – EAS, modalidad institucional se pudo establecer que el ICBF en el presente año realizó visita de supervisión para verificación del cumplimiento de los Estándares de calidad aplicando el anexo 41 “Aseguramiento a estándares a HI”, en la que se calificaron únicamente 28  variables de  resultado, de  proceso  y de  estructura, calificando con un cumplimiento de 100 sobre 100, y se pudo establecer que si en alguno   de   ellos   se  concertó   un   plan  de   mejoramiento   no   se   evidenció seguimientos a éstos._x000a_"/>
    <s v="En consecuencia, la Contraloría General de la República encuentra que el manejo de cifras, datos y conceptos emitidos por el ICBF no garantizan confiabilidad absoluta._x000a__x000a_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0"/>
    <s v="OFICINA ASEGURAMIENTO A LA CALIDAD"/>
    <x v="29"/>
    <s v="Hallazgo No. 32. Parte 2. Con presunta incidencia administrativa. Estándares de calidad Modalidades de Educación Inicial Estrategia “De Cero a Siempre”- ICBF. Nariño (A)_x000a__x000a_La verificación efectuada durante el desarrollo de la auditoria a la Política Social Primera  infancia se enfocó  a  evaluar  el  cumplimiento  de  una  muestra  de  45 estándares de calidad en 13 EAS modalidades institucionales ubicadas en Pasto, Ipiales, Potosí, Guachucal y Chachaguí, obteniéndose el siguiente resultado: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
    <s v="En consecuencia, la Contraloría General de la República encuentra que el manejo de cifras, datos y conceptos emitidos por el ICBF no garantizan confiabilidad absoluta._x000a__x000a_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parte 2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parte 2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0"/>
    <s v="OFICINA ASEGURAMIENTO A LA CALIDAD"/>
    <x v="29"/>
    <s v="Hallazgo No. 32. Parte 3. Con presunta incidencia administrativa. Estándares de calidad Modalidades de Educación Inicial Estrategia “De Cero a Siempre”- ICBF. Nariño (A)_x000a__x000a_a. Familia, comunidad y redes sociales_x000a__x000a_El CDI Nueva Generación de Ipiales no cumple con la exigencia de exhibir en un lugar visible la ruta de atención en situaciones de amenaza o vulneración de derechos de los niños, tampoco orienta a las familias de los niños sobre los servicios institucionales para la atención de situaciones de amenaza o vulneración de derechos._x000a__x000a_Los  Hogares  Infantiles:  Agualongo,  Santa  Matilde,  Niña  María,  Gotitas  de Felicidad, no aplican los criterios a seguir sobre orientación a las familias y /o cuidadores sobre los servicios institucionales a los cuales pueden acceder ante situaciones de amenaza y/o vulneración de los derechos de los niños y las niñas, tales como: 1. Directorio visible de servicios institucionales para la atención de las situaciones de amenaza o vulneración de derechos, 2. Entrega de volantes informativos de los servicios institucionales que orienten a las familias en caso de amenaza  o  vulneración  de  los  derechos  de  los  niños,  3.  Protocolo  para  la detección de posibles amenazas y 4. Ruta de remisión de posibles casos de vulneración de derechos.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parte 3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parte 3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0"/>
    <s v="OFICINA ASEGURAMIENTO A LA CALIDAD"/>
    <x v="29"/>
    <s v="Hallazgo No. 32. Parte 4. Con presunta incidencia administrativa. Estándares de calidad Modalidades de Educación Inicial Estrategia “De Cero a Siempre”- ICBF. Nariño (A)_x000a__x000a_b.  Salud y nutrición_x000a__x000a_En 12 EAS no se encontraron soportes de acciones efectuadas respecto a dar información y orientación   a las familias y/o cuidadores, sobre la presencia de alteraciones en el desarrollo de los niños y niñas (cognitivo, sensorial, motor, socio-afectiva, lenguaje)”, aduciendo que no se les ha presentado casos._x000a__x000a_El  CDI  EMAUS  (Potosí)  cuenta  con  el  manual  de  BPM,  se  encuentran diligenciados los formatos de limpieza y desinfección, firmados por el supervisor, formato de registro de residuos sólidos y líquidos, registro de control de plagas, sin embargo no tiene el registro de lavado del tanque de almacenamiento._x000a__x000a_El  CDI  Gotitas  de  Amor  cuenta  con  un  Manual  de  Buenas  Prácticas  de_x000a_Manufactura pero no se encuentra evidencia de su implementación._x000a__x000a_El CDI Gotitas de Amor conoce pero no promueve el programa de suplementación con micronutrientes desarrollado por el sector salud y cuenta con un plan de saneamiento básico, pero no se evidencia su implementación."/>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parte 4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parte 4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0"/>
    <s v="OFICINA ASEGURAMIENTO A LA CALIDAD"/>
    <x v="29"/>
    <s v="Hallazgo No. 32. Parte 5. Con presunta incidencia administrativa. Estándares de calidad Modalidades de Educación Inicial Estrategia “De Cero a Siempre”- ICBF. Nariño (A)_x000a__x000a_c.  Proyecto pedagógico_x000a__x000a_Los CDI HI Santa Matilde, el Carmen, Corazón de María, Carrusel de los Niños_x000a_(Ipiales) cuentan con un proyecto pedagógico coherente con los lineamientos y orientaciones pedagógicas de educación inicial, sin embargo, no se encuentra articulado con las entidades competentes comprometidas con la estrategia, es construido por el personal docente, administrativo y padres de familia. El CDI Británico y Agualongo, se encuentra en proceso de construcción._x000a_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parte 5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parte 5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0"/>
    <s v="OFICINA ASEGURAMIENTO A LA CALIDAD"/>
    <x v="29"/>
    <s v="Hallazgo No. 32. Parte 6. Con presunta incidencia administrativa. Estándares de calidad Modalidades de Educación Inicial Estrategia “De Cero a Siempre”- ICBF. Nariño (A)_x000a__x000a_d.  Ambientes pedagógicos y protectores_x000a__x000a_Los CDI El Carmen, Nueva Generación y Nuevo Amanecer no poseen planos de evacuación, y el primero tampoco cuenta con Actas de conformación de la brigada y el CDI Gotitas de Amor no tiene señalización informativa que identifique las áreas del CDI y en el CDI Nueva Generación la carga del extintor se encuentra sin vigencia._x000a__x000a_Los CDI El Carmen, Agualongo y Cabrera del operador Colegio Británico conformaron las brigadas de emergencia posterior a la visita de auditoría, lo que se constituye como acción corregida dentro del proceso auditor._x000a__x000a_Estándar 33. El CDI Gotitas de Amor presenta los carnés de las pólizas de 113 niños, existen  4 para corrección en el nombre del niño._x000a__x000a_El Jardín Social Gotitas de la Felicidad, CDI Nueva Generación, Gotitas de Amor, no han  diseñado ni documenta e implementa procesos y procedimientos para los casos fortuitos de extravío o muerte de un niño o niña._x000a__x000a_Aunque el CDI Gotitas de Amor cuenta con un instrumento para registrar novedades, no lo usa oportunamente o no se encontró registros según los casos presentados._x000a__x000a_El CDI El Carmen y Guacamullos de Guachucal cuentan con una infraestructura física en una vía de alto tráfico lo que puede ocasionar riesgo de accidentes de los niños."/>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parte 6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parte 6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0"/>
    <s v="OFICINA ASEGURAMIENTO A LA CALIDAD"/>
    <x v="29"/>
    <s v="Hallazgo No. 32. Parte 7. Con presunta incidencia administrativa. Estándares de calidad Modalidades de Educación Inicial Estrategia “De Cero a Siempre”- ICBF. Nariño (A)_x000a__x000a_d.  Ambientes pedagógicos y protectores_x000a__x000a_El CDI Nueva Generación, se encuentra construido junto a la plaza de mercado, es decir que está localizado dentro de entornos contaminantes.   Se detectaron goteras, grietas, problemas de acústica. Aunque se ha solicitado a la Alcaldía que se subsanen las fallas, aún no se ha dado solución._x000a__x000a_Las EAS en arrendamiento visitadas no han realizado acciones para la adecuación de espacios que posibiliten la accesibilidad y movilidad de los niños y niñas con discapacidad de acuerdo a la normatividad vigente, ni cuentan con el área requerida de acuerdo al cupo de atención._x000a__x000a_Respecto a las condiciones de seguridad, en el CDI El Carmen las puertas y pasamanos presentan deterioro por oxido, el piso está en regular estado, si bien las tomas se encuentran altos, se observa cables por fuera, la puerta que conduce a  la  terraza  es  de  rejas,  las  cuales  son  muy  separadas  pueden  provocar accidentes a los niños, la infraestructura del CDI es de 4 pisos. En el CDI Británico - Agualongo se observa gradas sin pasamanos completos._x000a__x000a_El área administrativa del CDI Agualongo operado por el Colegio Musical Británico y el área de enfermería de los CDI Agualongo, Nueva Generación, Piloto no cumple con las condiciones de infraestructura adecuadas a las especificaciones técnicas._x000a__x000a_En el CDI Emaus se encontraron elementos de aseo e insecticidas al alcance de los menores._x000a__x000a_El CDI Gotitas de Amor no garantiza condiciones de seguridad que evite riesgos de  accidentes  de  conformidad  con  los  aspectos  señalados  en  cuanto  a Condiciones de seguridad del inmueble debido a que la infraestructura presenta humedad en los muros y muro de contención sin protección.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parte 7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parte 7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0"/>
    <s v="OFICINA ASEGURAMIENTO A LA CALIDAD"/>
    <x v="29"/>
    <s v="Hallazgo No. 32. Parte 8. Con presunta incidencia administrativa. Estándares de calidad Modalidades de Educación Inicial Estrategia “De Cero a Siempre”- ICBF. Nariño (A)_x000a__x000a_e.  Gestión y administración_x000a_Los CDIs visitados, excepto el Carmen y Emaus, no cuentan con un proceso de seguimiento al cumplimiento de estándares y planes de mejora._x000a__x000a_El Centro de Desarrollo Infantil Niña María y Gotitas de Amor no definen e implementan mecanismos para la evaluación de la satisfacción del servicio con niños, niñas, familias y talento humano y a partir de los resultados establece e implementa acciones de mejora._x000a__x000a_Estándar 70.  El  CDI Niña  María,  PROINCO,  Corazón  de  María  y  Gotitas  de Felicidad, Gotitas de Amor, no cuentan con un procedimiento diseñado e implementado  para  el tratamiento  de  PQR que  le  permita  analizar,  evaluar  y tramitar las sugerencias, quejas y reclamos que genere la comunidad institucional._x000a__x000a_En cuanto a niños pertenecientes al grupo étnico se encontró que el CDI Guacamullos y Semillitas de Guachucal atienden a 72 niños,  CDI Manantial, a 12 niños, EMAUS, a 4, Nueva generación, 18 niños._x000a__x000a_En dichos CDI, a excepción de Guacamullos, se aplican parcialmente las recomendaciones sobre enfoque étnico diferencial en comunidades indígenas, si bien practican algunas actividades de usos y costumbres étnicas, no existe un diagnóstico de la situación de los niños y niñas menores de 5 años, ni se fortalece su cultura, en cuanto a la parte nutricional no existe concertación con las autoridades indígenas, para la elaboración de derivaciones de menú balanceadas nutricionalmente de acuerdo con los estándares de nutrición, a partir de los productos propios de la región, el menú se brinda de acuerdo a las minutas establecidas por el ICBF._x000a__x000a_"/>
    <s v="El sistema de supervisión implementado por el ICBF no permite supervisiones periódicas por parte de los responsables o actores comprometidos con la Estrategia “De Cero a Siempre”,  lo cual conlleva a que no haya un cumplimiento de la totalidad de los estándares de calidad establecidos, ocasionando que la EAS no garanticen la atención integral,  generado riesgo de vulnerar los derechos de los niños y niñas de la primera infancia y que la política pública no cumpla con sus fines y objetivos."/>
    <s v="Traslado a la DPI del Hallazgo el día 13 de Octubre de 2015_x000a_Teniendo en cuenta el compromiso de traslado del hallazgo 32 parte 8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2 parte 8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1"/>
    <s v="OFICINA ASEGURAMIENTO A LA CALIDAD"/>
    <x v="29"/>
    <s v="Hallazgo No. 33. Parte 1. Con presunta incidencia administrativa - disciplinaria. Guía de supervisión estándares de calidad – ICBF. Nariño (A-D)_x000a__x000a_Según la Guía orientadora para el diseño e implementación del Plan Operativo para la Atención Integral del ICBF, uno de los avances más importantes de la estrategia ha sido el diseño de los estándares de calidad para la prestación de servicios  de  educación  inicial  en  el marco de  una  atención  integral,  para  las modalidades  Centro de  Desarrollo  Infantil  (CDI)  Institucional  y Familiar.  Estos estándares buscan por una parte nivelar la calidad de los servicios de educación inicial y por otra, elevar los criterios de calidad para todos los servicios de atención a la primera infancia en el país, de manera que cuenten con acciones que garanticen de forma oportuna, el desarrollo integral de los niños y niñas menores de cinco años en el país, sin importar la condición de ingreso de sus familias y su contexto geográfico y cultural."/>
    <s v="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 Esta  conducta  se  constituye  en hallazgo administrativo  con presunta incidencia disciplinaria."/>
    <s v="Traslado a la DPI del Hallazgo el día 13 de Octubre de 2015_x000a_Teniendo en cuenta el compromiso de traslado del hallazgo 33 parte 1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3 parte 1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1"/>
    <s v="OFICINA ASEGURAMIENTO A LA CALIDAD"/>
    <x v="29"/>
    <s v="Hallazgo No. 33. Parte 2. Con presunta incidencia administrativa - disciplinaria. Guía de supervisión estándares de calidad – ICBF. Nariño (A-D)_x000a__x000a_Las visitas de supervisión deberán ser realizadas por el equipo del centro zonal, contando con la participación de profesionales psicosociales, nutricionistas, financieros y administrativo según la disponibilidad de los mismos, con el fin de dar la orientación a los prestadores de servicio en las diferentes áreas o componentes de la modalidad, para ello los equipos y supervisores contarán con el siguiente insumo: Guía de Visita de Supervisión relaciona los diferentes estándares de la modalidad, orientando las fuentes de verificación a ser revisadas o entregadas por las entidades administradoras del servicio - EAS.   Anexo 7. Instrumento de supervisión para Centros de Desarrollo Infantil."/>
    <s v="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 Esta  conducta  se  constituye  en hallazgo administrativo  con presunta incidencia disciplinaria."/>
    <s v="Traslado a la DPI del Hallazgo el día 13 de Octubre de 2015_x000a_Teniendo en cuenta el compromiso de traslado del hallazgo 33 parte 2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3 parte 2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1"/>
    <s v="OFICINA ASEGURAMIENTO A LA CALIDAD"/>
    <x v="29"/>
    <s v="Hallazgo No. 33. Parte 3. Con presunta incidencia administrativa - disciplinaria. Guía de supervisión estándares de calidad – ICBF. Nariño (A-D)_x000a__x000a_Se verificó, en el ICBF, los informes de supervisión que realizan los profesionales a los centros de atención integral y hogares infantiles,   observando que este control se ejerce al cumplimiento de las cláusulas contractuales de los contratos de aportes diligenciando el formato correspondiente, sin tener en cuenta el seguimiento a la gestión desarrollada por los prestadores del servicio en cuanto al cumplimiento  de  los  estándares  de  calidad  dando  aplicación  al  anexo  7 establecido en el Manual operativo ICBF, el que evalúa 6 componentes (Familia comunidad y redes sociales, salud y nutrición, proceso pedagógico, talento humano,  ambientes  educativos  y  administración  y  Gestión)  de  los  cuales  se derivan acciones que buscan garantizar el desarrollo integral de los niños y niñas menores de 5 años a nivel nacional._x000a__x000a_Así mismo, no se encontró planes de mejoramiento, por parte de las entidades administradoras del servicio con el fin de que se logre el cumplimiento de los estándares de calidad."/>
    <s v="La no verificación y evaluación del cumplimiento de los estándares de calidad sin la aplicación de las herramientas técnicas y procedimientos necesarios, no permite evaluar la gestión y los resultados del cumplimiento de la prestación del servicio integral a los menores de 5 años acreedores del Programa de Cero a Siempre. Esta  conducta  se  constituye  en hallazgo administrativo  con presunta incidencia disciplinaria."/>
    <s v="Traslado a la DPI del Hallazgo el día 13 de Octubre de 2015_x000a_Teniendo en cuenta el compromiso de traslado del hallazgo 33 parte 3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3 parte 3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2"/>
    <s v="OFICINA ASEGURAMIENTO A LA CALIDAD"/>
    <x v="29"/>
    <s v="Hallazgo No. 38. Parte 1. Con presunta incidencia administrativa.   Estándares de Calidad. ICBF. Risaralda (A)_x000a__x000a_Contraviniendo lo estipulado en el artículo 2, 44 y 209 de la Constitución Política de Colombia que establece que las autoridades administrativas deben coordinar sus actuaciones para el adecuado cumplimiento de los fines esenciales del Estado y en relación con los derechos fundamentales de los niños: la vida, la integridad física, la salud y la seguridad social, la alimentación equilibrada, deben éstos ser objeto de especial atención”, tabla 5 estándar 53 del Anexo 1 (Estándares de Calidad) “Modalidades de educación Inicial en el marco de una atención integral para la primera infancia de los servicios contratados por el Instituto Colombiano de Bienestar  Familiar;  se  encontró  que  la  Regional  no  ha  dispuesto  de  manera efectiva el cumplimiento de algunos estándares de calidad en diferentes centros de atención de la primera infancia del departamento: (Cuadro No. 27. Estándares de Calidad)._x000a_"/>
    <s v="Lo anterior debido a deficiencias en el seguimiento, supervisión y control que debe ejercer el ICBF Regional Risaralda, lo que genera riesgo en la integridad y vida de los menores de edad que se encuentran siendo atendidos en estos lugares."/>
    <s v="Traslado a la DPI del Hallazgo el día 13 de Octubre de 2015_x000a_Teniendo en cuenta el compromiso de traslado del hallazgo 38 parte 1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38 parte 1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33"/>
    <s v="OFICINA ASEGURAMIENTO A LA CALIDAD"/>
    <x v="29"/>
    <s v="Hallazgo No. 40. Parte 1. Con presunta incidencia administrativa. Personal requerido para prestación del servicio -  ICBF. Risaralda (A)_x000a__x000a_Inobservando los Estándares de Calidad para modalidades de Educación Inicial, Modalidad Institucional, Estándar No. 37 y Modalidad Familiar, Estándar No. 37, Modalidad Institucional Estándar No. 63 y Modalidad Familiar, Estándar No. 60, se observó que “El CDI Institucional de Quinchía (Baterito, Irra y Naranjal) y Mistrató y el CDI Familiar de Quinchía, no cuentan con el número de personas  requeridas para la atención con calidad de los niños y niñas;  así mismo, se encontró que el coordinador del CDI Institucional de Quinchía (Baterito, Irra y Naranjal) y Mistrató, no reporta al operador faltantes de personal, de acuerdo al número de la planta necesarias para prestar una atención  con calidad a los niños y niñas de los CDI."/>
    <s v="Lo anterior,  evidencia deficiencias en la supervisión, monitoreo y control que debe brindar el ICBF Regional Risaralda en los Centros Zonales a la ejecución del contrato por parte de los operadores, afectando la prestación del servicio de la población de la primera infancia."/>
    <s v="Traslado a la DPI del Hallazgo el día 13 de Octubre de 2015_x000a_Teniendo en cuenta el compromiso de traslado del hallazgo 40 parte 1,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40 parte 1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408"/>
    <s v="DIRECCIÓN DE PRIMERA INFANCIA "/>
    <x v="29"/>
    <s v="Hallazgo N° 43. Planeación contractual (A). Huila _x000a__x000a_Contratos de aporte, 129, 119, 168, 118, 154, 174 de 2014 celebrado entre el ICBF y Asociaciones de Usuarios del Barrio Luis Ignacio Andrade, Secretariado Diocesano de Pastoral Social , Barrio la Florida, AVOSS, Barrio San Francisco de Asís del Municipio de Neiva, Hogares comunitarios de Bienestar Inspección de ITAIBE-San Félix respectivamente, iniciaron con 155 días hasta el 30 de septiembre de 2014 y posteriormente se efectuaron dos modificaciones de 4 meses más, es decir hasta el 30 de enero de 2015, así mismo el incremento presupuestal en un 42%, justificando técnicamente que no se puede suspender el servicio."/>
    <s v="Lo anterior debido a la falta de planificación presupuestal para la prestación del servicio continuo, conllevando a celebrar adiciones y posibles riesgos en no contar con los recursos para prorrogar los contratos y la correspondiente suspensión en la atención de las familias y FAMI."/>
    <s v="Evaluar las necesidades de cobertura para la atención de la Dirección de Primera Infancia y el presupuesto requerido"/>
    <s v="Estimar las necesidades de recursos para garantizar el sostenimiento de las cobertura actual y las ampliaciones."/>
    <s v="Memorando a la Dirección de Planeación"/>
    <n v="1"/>
    <d v="2015-10-01T00:00:00"/>
    <d v="2016-01-31T00:00:00"/>
    <n v="17.399999999999999"/>
    <m/>
    <n v="0"/>
    <n v="0"/>
    <n v="0"/>
    <n v="17.399999999999999"/>
    <m/>
    <m/>
  </r>
  <r>
    <x v="534"/>
    <s v="DIRECCIÓN DE PRIMERA INFANCIA "/>
    <x v="29"/>
    <s v="Hallazgo N° 46 Programa Día-Imposición de multas (A-D).Sede Nacional_x000a__x000a_La interventoría realizada por la firma JHAV Mc GREGOR, contratada para velar por la correcta ejecución de los contratos de aporte Nos. 1728; 1729 y 1731 de 2013, determinó una serie de presuntos incumplimientos de las obligaciones contractuales señaladas en los conceptos técnicos con sugerencia de multa, fundamentados en la inadecuada entrega del producto por parte de los contratistas, indebidas condiciones de almacenamiento en la unidad de servicio, la no realización de capacitación de Plan de Manejo Ambiental por parte del contratista al AEC. _x000a__x000a_Sin embargo, el ICBF no ha iniciado los procesos establecidos para tal efecto y las declaratorias de incumplimiento, la imposición de multas o la afectación de las pólizas suscritas para amparar los contratos, así como para la estimación de los perjuicios sufridos por la entidad contratante, y a efecto de respetar el debido proceso al afectado que refiere el artículo 17 de la Ley 1150 de 2007 y el artículo 86 de la Ley 1474 de 2011._x000a__x000a_Hecho advertido en la información remitida por el ICBF el 07 de abril de 2015, como respuesta a la circularización realizada por la CGR a los supervisores de los contratos N°. 1728, 1729, 1731 de 2013, quienes dan a conocer situaciones que para mayor precisión se esbozan a continuación: (verificar información pags. 97,98,99)"/>
    <s v="Las anteriores situaciones reflejan presunto incumplimiento de las obligaciones contractuales establecidas en cada uno de los contratos referidos anteriormente, así como deficiencias del ICBF en el seguimiento y control a la operación del programa DIA, establecidas en los anexos técnicos (fichas técnicas de cada uno de los productos a ofertar), máxime que no ha tomado las acciones pertinentes con el fin de iniciar los procesos sancionatorios a los que se refiere la firma interventora en sus informes, y el deber que le asiste a la entidad en ejercer vigilancia sobre los contratos e imponer las multas que resulten del incumplimiento de las obligaciones contractuales, de conformidad con la cláusula penal pecuniaria y multas que se describen en los respectivos contratos, respetando el debido proceso que describe el artículo 17 de la Ley 1150 de 2007. Estos hechos generan una presunta falta disciplinaria."/>
    <s v="Fortalecer el seguimiento a los posibles incumplimientos de los contratos a cargo de la Subdirección de Operación para la Atención a la Primera Infancia y tomar medidas oportunas para su manejo administrativo y jurídico."/>
    <s v="Realizar una sesión de trabajo con el Subdirector de Operaciones de manera bimestral, en donde los profesionales que apoyan la supervisión de los contratos a su cargo, presenten los posibles incumplimientos para su estudio."/>
    <s v="Acta de reunión"/>
    <n v="5"/>
    <d v="2015-10-01T00:00:00"/>
    <d v="2016-06-30T00:00:00"/>
    <n v="39"/>
    <m/>
    <n v="0"/>
    <n v="0"/>
    <n v="0"/>
    <n v="39"/>
    <m/>
    <m/>
  </r>
  <r>
    <x v="534"/>
    <s v="DIRECCIÓN DE PRIMERA INFANCIA "/>
    <x v="29"/>
    <s v="Hallazgo N° 46 Programa Día-Imposición de multas (A-D).Sede Nacional_x000a__x000a_La interventoría realizada por la firma JHAV Mc GREGOR, contratada para velar por la correcta ejecución de los contratos de aporte Nos. 1728; 1729 y 1731 de 2013, determinó una serie de presuntos incumplimientos de las obligaciones contractuales señaladas en los conceptos técnicos con sugerencia de multa, fundamentados en la inadecuada entrega del producto por parte de los contratistas, indebidas condiciones de almacenamiento en la unidad de servicio, la no realización de capacitación de Plan de Manejo Ambiental por parte del contratista al AEC. _x000a__x000a_Sin embargo, el ICBF no ha iniciado los procesos establecidos para tal efecto y las declaratorias de incumplimiento, la imposición de multas o la afectación de las pólizas suscritas para amparar los contratos, así como para la estimación de los perjuicios sufridos por la entidad contratante, y a efecto de respetar el debido proceso al afectado que refiere el artículo 17 de la Ley 1150 de 2007 y el artículo 86 de la Ley 1474 de 2011._x000a__x000a_Hecho advertido en la información remitida por el ICBF el 07 de abril de 2015, como respuesta a la circularización realizada por la CGR a los supervisores de los contratos N°. 1728, 1729, 1731 de 2013, quienes dan a conocer situaciones que para mayor precisión se esbozan a continuación: (verificar información pags. 97,98,99)"/>
    <s v="Las anteriores situaciones reflejan presunto incumplimiento de las obligaciones contractuales establecidas en cada uno de los contratos referidos anteriormente, así como deficiencias del ICBF en el seguimiento y control a la operación del programa DIA, establecidas en los anexos técnicos (fichas técnicas de cada uno de los productos a ofertar), máxime que no ha tomado las acciones pertinentes con el fin de iniciar los procesos sancionatorios a los que se refiere la firma interventora en sus informes, y el deber que le asiste a la entidad en ejercer vigilancia sobre los contratos e imponer las multas que resulten del incumplimiento de las obligaciones contractuales, de conformidad con la cláusula penal pecuniaria y multas que se describen en los respectivos contratos, respetando el debido proceso que describe el artículo 17 de la Ley 1150 de 2007. Estos hechos generan una presunta falta disciplinaria."/>
    <s v="Fortalecer el seguimiento a los posibles incumplimientos de los contratos a cargo de la Subdirección de Operación para la Atención a la Primera Infancia y tomar medidas oportunas para su manejo administrativo y jurídico."/>
    <s v="Elaborar un informe de seguimiento sobre los presuntos incumplimientos dando alcance al informe final de supervisión de los contratos enunciados."/>
    <s v="Informe de seguimiento "/>
    <n v="1"/>
    <d v="2015-10-01T00:00:00"/>
    <d v="2015-12-31T00:00:00"/>
    <n v="13"/>
    <m/>
    <n v="0"/>
    <n v="0"/>
    <n v="0"/>
    <n v="13"/>
    <m/>
    <m/>
  </r>
  <r>
    <x v="535"/>
    <s v="DIRECCIÓN DE PRIMERA INFANCIA "/>
    <x v="29"/>
    <s v="_x000a_Hallazgo N° 47. Ejecución anticipo contrato de aporte N° 1728 de 2013 (A - IP). Sede Nacional_x000a__x000a_Existe incumplimiento en las obligaciones derivadas del contrato N°1728, al no ser posible identificar los gastos que se hicieron con cargo a éste, habida cuenta que el contratista no presentó los informes mensuales de ejecución a los que estaba obligado, según lo establece el literal d) del parágrafo segundo de la cláusula novena del precitado contrato y lo plasmado en el acta N°001 del 10/01/2014 del Comité de Atención Integral de la Primera Infancia._x000a__x000a_Incertidumbre que es mayor, cuando se observa que dentro del contrato no quedó establecido que el anticipo debía ser manejado en una fiducia, sino en una cuenta bancaria, lo cual es contrario a lo dispuesto en la Ley 1474 de 2011 que en su artículo 91... (pag. 100)_x000a__x000a_Al examinar los extractos bancarios contentivos de los movimientos de la cuenta N° 065071680 (Banco de Bogotá) donde fue manejado el anticipo, solo informa de la dispersión de pagos efectuada, pero no fueron adjuntados los soportes de ello, ni los informes mensuales de la ejecución que debía presentar el contratista, de conformidad con lo estipulado en el contrato. _x000a__x000a_"/>
    <s v="Situación que conlleva a indicar incumplimiento del estatuto anticorrupción contemplado en la norma aludida, y de las cláusulas contenidas en el contrato, así como deficiencias de control por parte de la supervisión e interventoría. Hallazgo administrativo frente al cual se iniciará una indagación preliminar."/>
    <s v="Socializar a los supervisores de contratos de la DPI, las acciones y normatividad relacionada con los anticipos, para los casos de contratos que contemplen su manejo."/>
    <s v="Solicitar a la Dirección de Contratación la normatividad vigente y las indicaciones para el manejo de los anticipos de los contratos de aporte y/o convenios que se celebren y estén a cargo de la DPI."/>
    <s v="Solicitud Direccion de Contratacion "/>
    <n v="1"/>
    <d v="2015-10-01T00:00:00"/>
    <d v="2015-11-30T00:00:00"/>
    <n v="8.6"/>
    <m/>
    <n v="0"/>
    <n v="0"/>
    <n v="0"/>
    <n v="8.6"/>
    <m/>
    <m/>
  </r>
  <r>
    <x v="535"/>
    <s v="DIRECCIÓN DE PRIMERA INFANCIA "/>
    <x v="29"/>
    <s v="_x000a_Hallazgo N° 47. Ejecución anticipo contrato de aporte N° 1728 de 2013 (A - IP). Sede Nacional_x000a__x000a_Existe incumplimiento en las obligaciones derivadas del contrato N°1728, al no ser posible identificar los gastos que se hicieron con cargo a éste, habida cuenta que el contratista no presentó los informes mensuales de ejecución a los que estaba obligado, según lo establece el literal d) del parágrafo segundo de la cláusula novena del precitado contrato y lo plasmado en el acta N°001 del 10/01/2014 del Comité de Atención Integral de la Primera Infancia._x000a__x000a_Incertidumbre que es mayor, cuando se observa que dentro del contrato no quedó establecido que el anticipo debía ser manejado en una fiducia, sino en una cuenta bancaria, lo cual es contrario a lo dispuesto en la Ley 1474 de 2011 que en su artículo 91... (pag. 100)_x000a__x000a_Al examinar los extractos bancarios contentivos de los movimientos de la cuenta N° 065071680 (Banco de Bogotá) donde fue manejado el anticipo, solo informa de la dispersión de pagos efectuada, pero no fueron adjuntados los soportes de ello, ni los informes mensuales de la ejecución que debía presentar el contratista, de conformidad con lo estipulado en el contrato. _x000a__x000a_"/>
    <s v="Situación que conlleva a indicar incumplimiento del estatuto anticorrupción contemplado en la norma aludida, y de las cláusulas contenidas en el contrato, así como deficiencias de control por parte de la supervisión e interventoría. Hallazgo administrativo frente al cual se iniciará una indagación preliminar."/>
    <s v="Socializar a los supervisores de contratos de la DPI, las acciones y normatividad relacionada con los anticipos, para los casos de contratos que contemplen su manejo."/>
    <s v="Incluir en los estudios previos y los contratos que se realicen para la contratación del 2016, mayores precisiones sobre el manejo de los anticipos, si aplica. "/>
    <s v="Relación de contratos con anticipo para el 2016 "/>
    <n v="1"/>
    <d v="2015-12-01T00:00:00"/>
    <d v="2016-06-30T00:00:00"/>
    <n v="30.3"/>
    <m/>
    <n v="0"/>
    <n v="0"/>
    <n v="0"/>
    <n v="30.3"/>
    <m/>
    <m/>
  </r>
  <r>
    <x v="535"/>
    <s v="DIRECCIÓN DE PRIMERA INFANCIA "/>
    <x v="29"/>
    <s v="_x000a_Hallazgo N° 47. Ejecución anticipo contrato de aporte N° 1728 de 2013 (A - IP). Sede Nacional_x000a__x000a_Existe incumplimiento en las obligaciones derivadas del contrato N°1728, al no ser posible identificar los gastos que se hicieron con cargo a éste, habida cuenta que el contratista no presentó los informes mensuales de ejecución a los que estaba obligado, según lo establece el literal d) del parágrafo segundo de la cláusula novena del precitado contrato y lo plasmado en el acta N°001 del 10/01/2014 del Comité de Atención Integral de la Primera Infancia._x000a__x000a_Incertidumbre que es mayor, cuando se observa que dentro del contrato no quedó establecido que el anticipo debía ser manejado en una fiducia, sino en una cuenta bancaria, lo cual es contrario a lo dispuesto en la Ley 1474 de 2011 que en su artículo 91... (pag. 100)_x000a__x000a_Al examinar los extractos bancarios contentivos de los movimientos de la cuenta N° 065071680 (Banco de Bogotá) donde fue manejado el anticipo, solo informa de la dispersión de pagos efectuada, pero no fueron adjuntados los soportes de ello, ni los informes mensuales de la ejecución que debía presentar el contratista, de conformidad con lo estipulado en el contrato. _x000a__x000a_"/>
    <s v="Situación que conlleva a indicar incumplimiento del estatuto anticorrupción contemplado en la norma aludida, y de las cláusulas contenidas en el contrato, así como deficiencias de control por parte de la supervisión e interventoría. Hallazgo administrativo frente al cual se iniciará una indagación preliminar."/>
    <s v="Socializar a los supervisores de contratos de la DPI, las acciones y normatividad relacionada con los anticipos, para los casos de contratos que contemplen su manejo."/>
    <s v="Realizar seguimiento de los contratos supervisados en la Dirección de Primera Infancia que tengan manejo de anticipo de acuerdo a lo pactado contractualmente.Dicho seguimiento debe realizarlo el supervisor designado."/>
    <s v="Informe trimestral de seguimiento de contratos con anticipo_x000a__x000a_ "/>
    <n v="1"/>
    <d v="2016-03-01T00:00:00"/>
    <d v="2016-09-30T00:00:00"/>
    <n v="30.4"/>
    <m/>
    <n v="0"/>
    <n v="0"/>
    <n v="0"/>
    <n v="30.4"/>
    <m/>
    <m/>
  </r>
  <r>
    <x v="536"/>
    <s v="DIRECCIÓN DE PRIMERA INFANCIA "/>
    <x v="29"/>
    <s v="_x000a_Hallazgo N° 48. Convenios y contratos de aporte (A). Sede Nacional_x000a__x000a_El objeto  del convenio de aporte N° 1583 de 2013, suscrito por $1.420 millones con el contratista Compartamos con Colombia, no permite hacer un análisis cuantitativo ni cualitativo al cumplimiento del mismo, por cuanto su alcance es ambiguo y difuso, como se aprecia a continuación.. (pag. 101..)_x000a__x000a_Como se observa, el resultado final del contrato consistió en un documento donde se establecen una serie de recomendaciones con el fin de presentar un portafolio o diagnóstico que permita dar a conocer los beneficios de las soluciones en el ámbito de la Primera Infancia, informe que además anuncia la continuidad del proyecto con el fin de que el ICBF esté a la vanguardia e innovación de soluciones que ataquen problemas asociados a los espacios de atención a la Primera Infancia. _x000a__x000a_De lo expuesto, es dable indicar que no se observa el principio de responsabilidad consagrado en el artículo 26 de la Ley 80 de 1993 y en el numeral 2.2.1. del Manual de Contratación del ICBF (Resolución N° 2690 de 2012), que refiere: “el objeto del contrato es la descripción clara, detallada y precisa de los bienes, servicios u obras que requiere la entidad, se deben definir un objeto con características técnicas y de calidad que permita individualizar el bien o servicio con el cual se satisface la necesidad del ICBF”, pues al ser el objeto contractual etéreo e impreciso, no permite determinar, ni identificar la población a atender, su ejecución, unidades aplicativas y el resultado final, llamando la atención los recursos comprometidos, en el entendido que estos van dirigidos a la atención de la Primera Infancia, desconociéndose si éste se suscribió para entregar un informe como resultado del contrato, o un proyecto de recomendaciones para suscribir otro contrato, como se evidencia en el informe final del mismo. _x000a_"/>
    <m/>
    <s v="Fortalecer el seguimiento a los posibles incumplimientos de los contratos a cargo de la Subdirección de Operación para la Atención a la Primera Infancia y tomar medidas oportunas para su manejo administrativo y jurídico."/>
    <s v="Realizar minutas para socializar en comités con la Dirección de Contratación de manera semanal, en donde los profesionales que apoyan la elaboración de los contratos a su cargo, presenten los posibles incumplimientos para su estudio."/>
    <s v="Acta de reunión"/>
    <n v="5"/>
    <d v="2015-10-01T00:00:00"/>
    <d v="2015-11-30T00:00:00"/>
    <n v="8.6"/>
    <m/>
    <n v="0"/>
    <n v="0"/>
    <n v="0"/>
    <n v="8.6"/>
    <m/>
    <m/>
  </r>
  <r>
    <x v="537"/>
    <s v="DIRECCIÓN DE PRIMERA INFANCIA "/>
    <x v="29"/>
    <s v="_x000a_Hallazgo N° 49. Convenios y contratos de aporte (A - D). Sede Nacional, _x000a__x000a_Convenio N° 1639 de 2013:   El ICBF suscribió el 7 de noviembre de 2013 el convenio  N° 1639 de 2013 con la Gobernación de Antioquia por $11.146.7 millones, el cual inició su ejecución y durante un lapso de seis (6) meses, la entidad no contó con las bases de datos de los menores, que permitieran focalizar e identificar la población objetivo de atención, de conformidad con el numeral 7 clausula décima tercera del convenio, que refiere: “proporcionar las herramientas acordadas por las partes y la asistencia técnica requerida para el registro y reporte de la información de los beneficiarios”._x000a__x000a_Lo anterior se desprende de lo observado en las actas de comité técnico del 3 de abril y 13 de junio de 2014, suscritas entre el ICBF y el Departamento de Antioquia donde se señala: _x000a__x000a_“Dado que no se recibió la base de datos de DIA de los 51000 niños y niñas con el personal de MANA se comprometió a realizar la focalización de los niños y las niñas con el personal de MANA y con los empleados de complementación alimentaria en los municipios. A la fecha no se tiene el reporte final del número de niños y niñas ingresados y dado que la Gerencia de Mana está en proceso de adjudicación de licitación, la atención de niños se inicia en el mes de abril.”_x000a_"/>
    <s v="Esta situación obedece a deficiencias en la planeación y gestión administrativa, pues no se contaba con las correspondientes bases de datos, lo cual no garantizaba el derecho de los menores a recibir atención integral y además podría generar que se presentara concurrencia de niños y niñas atendidos por MANA y por el Programa DIA."/>
    <s v="Fortalecer el proceso de planeación de los convenios y contratos realizados para la atención a la Primera Infancia."/>
    <s v="Realizar una sesión de trabajo entre la Coordinación de Planeación y la Subdirección de Operaciones, para revisar la pertinencia y calidad de la información de las bases de datos en los casos que se realicen convenio interadministrativos, que incluyan la atención de beneficiarios del ICBF a través de otras Entidades._x000a_"/>
    <s v="Acta "/>
    <n v="1"/>
    <d v="2015-11-01T00:00:00"/>
    <d v="2015-12-30T00:00:00"/>
    <n v="8.4"/>
    <m/>
    <n v="0"/>
    <n v="0"/>
    <n v="0"/>
    <n v="8.4"/>
    <m/>
    <m/>
  </r>
  <r>
    <x v="537"/>
    <s v="DIRECCIÓN DE PRIMERA INFANCIA "/>
    <x v="29"/>
    <s v="_x000a_Hallazgo N° 49. Convenios y contratos de aporte (A - D). Sede Nacional, _x000a__x000a_Convenio N° 1639 de 2013:   El ICBF suscribió el 7 de noviembre de 2013 el convenio  N° 1639 de 2013 con la Gobernación de Antioquia por $11.146.7 millones, el cual inició su ejecución y durante un lapso de seis (6) meses, la entidad no contó con las bases de datos de los menores, que permitieran focalizar e identificar la población objetivo de atención, de conformidad con el numeral 7 clausula décima tercera del convenio, que refiere: “proporcionar las herramientas acordadas por las partes y la asistencia técnica requerida para el registro y reporte de la información de los beneficiarios”._x000a__x000a_Lo anterior se desprende de lo observado en las actas de comité técnico del 3 de abril y 13 de junio de 2014, suscritas entre el ICBF y el Departamento de Antioquia donde se señala: _x000a__x000a_“Dado que no se recibió la base de datos de DIA de los 51000 niños y niñas con el personal de MANA se comprometió a realizar la focalización de los niños y las niñas con el personal de MANA y con los empleados de complementación alimentaria en los municipios. A la fecha no se tiene el reporte final del número de niños y niñas ingresados y dado que la Gerencia de Mana está en proceso de adjudicación de licitación, la atención de niños se inicia en el mes de abril.”_x000a_"/>
    <s v="Esta situación obedece a deficiencias en la planeación y gestión administrativa, pues no se contaba con las correspondientes bases de datos, lo cual no garantizaba el derecho de los menores a recibir atención integral y además podría generar que se presentara concurrencia de niños y niñas atendidos por MANA y por el Programa DIA."/>
    <s v="Fortalecer el proceso de planeación de los convenios y contratos realizados para la atención a la Primera Infancia."/>
    <s v="Realizar en el primer comité directivo u operativo del convenio, la revisión de la información a suministrar desde el ICBF."/>
    <s v="Acta"/>
    <n v="1"/>
    <d v="2016-01-01T00:00:00"/>
    <d v="2016-06-30T00:00:00"/>
    <n v="25.9"/>
    <m/>
    <n v="0"/>
    <n v="0"/>
    <n v="0"/>
    <n v="25.9"/>
    <m/>
    <m/>
  </r>
  <r>
    <x v="537"/>
    <s v="DIRECCIÓN DE PRIMERA INFANCIA "/>
    <x v="29"/>
    <s v="_x000a_Hallazgo N° 49. Convenios y contratos de aporte (A - D). Sede Nacional, _x000a__x000a_Convenio N° 1639 de 2013:   El ICBF suscribió el 7 de noviembre de 2013 el convenio  N° 1639 de 2013 con la Gobernación de Antioquia por $11.146.7 millones, el cual inició su ejecución y durante un lapso de seis (6) meses, la entidad no contó con las bases de datos de los menores, que permitieran focalizar e identificar la población objetivo de atención, de conformidad con el numeral 7 clausula décima tercera del convenio, que refiere: “proporcionar las herramientas acordadas por las partes y la asistencia técnica requerida para el registro y reporte de la información de los beneficiarios”._x000a__x000a_Lo anterior se desprende de lo observado en las actas de comité técnico del 3 de abril y 13 de junio de 2014, suscritas entre el ICBF y el Departamento de Antioquia donde se señala: _x000a__x000a_“Dado que no se recibió la base de datos de DIA de los 51000 niños y niñas con el personal de MANA se comprometió a realizar la focalización de los niños y las niñas con el personal de MANA y con los empleados de complementación alimentaria en los municipios. A la fecha no se tiene el reporte final del número de niños y niñas ingresados y dado que la Gerencia de Mana está en proceso de adjudicación de licitación, la atención de niños se inicia en el mes de abril.”_x000a_"/>
    <s v="Esta situación obedece a deficiencias en la planeación y gestión administrativa, pues no se contaba con las correspondientes bases de datos, lo cual no garantizaba el derecho de los menores a recibir atención integral y además podría generar que se presentara concurrencia de niños y niñas atendidos por MANA y por el Programa DIA."/>
    <s v="Fortalecer el proceso de planeación de los convenios y contratos realizados para la atención a la Primera Infancia."/>
    <s v="Seguimiento a la atención de los beneficiarios que se incluyan en los convenios."/>
    <s v="Informe de seguimiento "/>
    <n v="2"/>
    <d v="2016-03-01T00:00:00"/>
    <d v="2016-09-30T00:00:00"/>
    <n v="30.4"/>
    <m/>
    <n v="0"/>
    <n v="0"/>
    <n v="0"/>
    <n v="30.4"/>
    <m/>
    <m/>
  </r>
  <r>
    <x v="538"/>
    <s v="DIRECCIÓN DE PRIMERA INFANCIA "/>
    <x v="29"/>
    <s v="_x000a_Hallazgo N° 68. Verificación de Estándares a la Variable Contabilidad (A). Nariño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
    <s v="Lo anterior se ocasiona por un deficiente proceso de interventoría en lo que respecta a este estándar, lo que no le permite al ICBF identificar oportunamente las falencias reales detectadas e implementar los correctivos requeridos._x000a__x000a_"/>
    <s v="Realizar la evaluación de estándares directamente por el Instituto, mediante la conformación de equipos de apoyo a los supervisores, adicionalmente fortalecer la minuta de los contratos de aporte."/>
    <s v="Incluir en las minutas de los contratos de aporte,  obligaciones que permitane evaluar los estándares de calidad, y el controlar el manejo contable de los recursos. "/>
    <s v="Informe de Contratos Firmados y Legalizados por Regional"/>
    <n v="1"/>
    <d v="2015-11-01T00:00:00"/>
    <d v="2016-03-31T00:00:00"/>
    <n v="21.6"/>
    <m/>
    <n v="0"/>
    <n v="0"/>
    <n v="0"/>
    <n v="21.6"/>
    <m/>
    <m/>
  </r>
  <r>
    <x v="538"/>
    <s v="DIRECCIÓN DE PRIMERA INFANCIA "/>
    <x v="29"/>
    <s v="_x000a_Hallazgo N° 68. Verificación de Estándares a la Variable Contabilidad (A). Nariño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
    <s v="Lo anterior se ocasiona por un deficiente proceso de interventoría en lo que respecta a este estándar, lo que no le permite al ICBF identificar oportunamente las falencias reales detectadas e implementar los correctivos requeridos._x000a__x000a_"/>
    <s v="Realizar la evaluación de estándares directamente por el Instituto, mediante la conformación de equipos de apoyo a los supervisores con los siguientes perfile."/>
    <s v="Realizar capacitación a los supervisores de contratos frente a los criterios mínimos a evaluar durante el seguimiento financiero de los mismos."/>
    <s v="Acta de Capacitación de los equipos a nivel nacional."/>
    <n v="1"/>
    <d v="2015-11-01T00:00:00"/>
    <d v="2016-01-30T00:00:00"/>
    <n v="12.9"/>
    <m/>
    <n v="0"/>
    <n v="0"/>
    <n v="0"/>
    <n v="12.9"/>
    <m/>
    <m/>
  </r>
  <r>
    <x v="539"/>
    <s v="Dirección Administrativa –Infraestructura y Dirección primera Infancia"/>
    <x v="29"/>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_x000a_Lo anterior se considera un hallazgo administrativo con presunta incidencia disciplinaria._x000a_"/>
    <s v="(...) lo anterior debido a deficiencias en las labores de supervisión por parte del Centro Zonal Mojana al no exigir este requisito, lo que pone en riesgo a los niños y niñas a la exposición de enfermedades y a no realizar sus necesidades en un ambiente adecuado y oportunamente."/>
    <s v="Fortalecer los procesos precontractuales y de seguimiento a los contratos de aporte de los servicios de primera infancia, con el fin de garantizar el cumplimiento de estándares de calidad en cuanto a infraestructura de las Unidades de servicio."/>
    <s v="Incluir dentro del instructivo de contratación el cumplimiento de las visitas de infraestructuras previas a la firma de los contratos."/>
    <s v="Instructivo de contratación"/>
    <n v="1"/>
    <d v="2015-12-01T00:00:00"/>
    <d v="2016-03-30T00:00:00"/>
    <n v="17.100000000000001"/>
    <m/>
    <n v="0"/>
    <n v="0"/>
    <n v="0"/>
    <n v="17.100000000000001"/>
    <m/>
    <m/>
  </r>
  <r>
    <x v="539"/>
    <s v="Dirección Administrativa –Infraestructura y Dirección primera Infancia"/>
    <x v="29"/>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_x000a_Lo anterior se considera un hallazgo administrativo con presunta incidencia disciplinaria._x000a_"/>
    <s v="(...) lo anterior debido a deficiencias en las labores de supervisión por parte del Centro Zonal Mojana al no exigir este requisito, lo que pone en riesgo a los niños y niñas a la exposición de enfermedades y a no realizar sus necesidades en un ambiente adecuado y oportunamente."/>
    <s v="Fortalecer los procesos precontractuales y de seguimiento a los contratos de aporte de los servicios de primera infancia, con el fin de garantizar el cumplimiento de estándares de calidad en cuanto a infraestructura de las Unidades de servicio."/>
    <s v="Incluir dentro del proceso de asistencia técnica, la socialización del instructivo de contratación para todo el componente de infraestructura."/>
    <s v="Plan de asistencia técnica"/>
    <n v="1"/>
    <d v="2015-12-01T00:00:00"/>
    <d v="2016-07-31T00:00:00"/>
    <n v="34.700000000000003"/>
    <m/>
    <n v="0"/>
    <n v="0"/>
    <n v="0"/>
    <n v="34.700000000000003"/>
    <m/>
    <m/>
  </r>
  <r>
    <x v="539"/>
    <s v="Dirección Administrativa –Infraestructura y Dirección primera Infancia"/>
    <x v="29"/>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_x000a_Lo anterior se considera un hallazgo administrativo con presunta incidencia disciplinaria._x000a_"/>
    <s v="(...) lo anterior debido a deficiencias en las labores de supervisión por parte del Centro Zonal Mojana al no exigir este requisito, lo que pone en riesgo a los niños y niñas a la exposición de enfermedades y a no realizar sus necesidades en un ambiente adecuado y oportunamente."/>
    <s v="Fortalecer los procesos precontractuales y de seguimiento a los contratos de aporte de los servicios de primera infancia, con el fin de garantizar el cumplimiento de estándares de calidad en cuanto a infraestructura de las Unidades de servicio."/>
    <s v="Capacitar a los supervisores y profesionales de apoyo a la supervisión de los contratos de aporte del ICBF en el ejercicio de la supervisión de acuerdo con lo establecido en la Guía de Supervisión de contratos del ICBF, y particularmente  en el cumplimiento de las obligaciones contractuales y en la evaluación de estándares de calidad según los lineamientos definidos en la Guía de Evaluación de Estándares de Calidad de los Servicios Misionales del ICBF"/>
    <s v="Agenda, presentación y listado de asistencia "/>
    <n v="33"/>
    <d v="2016-02-01T00:00:00"/>
    <d v="2016-06-30T00:00:00"/>
    <n v="21.4"/>
    <m/>
    <n v="0"/>
    <n v="0"/>
    <n v="0"/>
    <n v="21.4"/>
    <m/>
    <m/>
  </r>
  <r>
    <x v="540"/>
    <s v="DIRECCIÓN DE PRIMERA INFANCIA -ATLANTICO "/>
    <x v="29"/>
    <s v="Hallazgo N° 84. Infraestructura contrato de aportes (A - D). Atlántico_x000a__x000a_El Manual Operativo Modalidades de educación inicial en el marco de una Atención Integral para la Primera Infancia de noviembre de 2012, establece en su contenido: (ver contenido pags. 179)_x000a_No obstante, tener conocimiento desde agosto 10 de 2010 el ICBF Regional Atlántico del mal estado en que se encontraba la sede del Hogar Infantil de Soledad cedido en comodato por el Club de Leones al ICBF por 50 años, ubicado en la calle 18 No. 14-05 Barrio La Loma de Soledad, inmueble que representaba un riesgo para los niños, la Entidad el 5 de diciembre de 2012 suscribe el contrato de aporte No. 466-2012 por $375 millones, por un año que se extendería hasta el 31 de julio de 2014, con el objeto de Atender a la primera infancia en el marco de la estrategia &quot;De cero a siempre&quot;, de conformidad con la directrices, lineamientos y parámetros establecidos por el ICBF, con una población beneficiaria de 130 niños y niñas menores de 5 años y/o hasta su ingreso al sistema educativo; el cual tuvo tres (3) adiciones el 2 de enero de 2013, el 3 de junio de 2014 y el 25 de julio de 2014 por la suma de $127 millones, para un valor total de $501 millones y fecha de terminación diciembre 28 de 2014._x000a__x000a_La Atención la estuvieron prestando en la sede del Hogar Infantil Soledad de la Calle 18 No. 14-05, hasta agosto 19 de 2014 y el20 de agosto de 2014 toman en arriendo una casa ubicada en la Calle 22 No. 15-23 Barrio La Floresta de Soledad, con canon mensual de $2.5 millones, para ejecutar el Contrato y sus adicionales. _x000a__x000a_En visita realizada por la CGR el 29 de abril de 2015, se observó que se trata de una casa con 4 habitaciones y presenta las siguientes características y situaciones físicas: (ver pags. 180, 181)_x000a_"/>
    <s v="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
    <s v="Fortalecer los procesos precontractuales y de seguimiento a los contratos de aporte de los servicios de primera infancia, con el fin de garantizar el cumplimiento de estándares de calidad en cuanto a infraestructura de las Unidades de servicio."/>
    <s v="Incluir dentro del instructivo de contratación el cumplimiento de las visitas de infraestructuras previas a la firma de los contratos."/>
    <s v="Instructivo de contratación"/>
    <n v="1"/>
    <d v="2015-12-01T00:00:00"/>
    <d v="2016-02-28T00:00:00"/>
    <n v="12.7"/>
    <m/>
    <n v="0"/>
    <n v="0"/>
    <n v="0"/>
    <n v="12.7"/>
    <m/>
    <m/>
  </r>
  <r>
    <x v="540"/>
    <s v="DIRECCIÓN DE PRIMERA INFANCIA -ATLANTICO "/>
    <x v="29"/>
    <s v="Hallazgo N° 84. Infraestructura contrato de aportes (A - D). Atlántico_x000a__x000a_El Manual Operativo Modalidades de educación inicial en el marco de una Atención Integral para la Primera Infancia de noviembre de 2012, establece en su contenido: (ver contenido pags. 179)_x000a_No obstante, tener conocimiento desde agosto 10 de 2010 el ICBF Regional Atlántico del mal estado en que se encontraba la sede del Hogar Infantil de Soledad cedido en comodato por el Club de Leones al ICBF por 50 años, ubicado en la calle 18 No. 14-05 Barrio La Loma de Soledad, inmueble que representaba un riesgo para los niños, la Entidad el 5 de diciembre de 2012 suscribe el contrato de aporte No. 466-2012 por $375 millones, por un año que se extendería hasta el 31 de julio de 2014, con el objeto de Atender a la primera infancia en el marco de la estrategia &quot;De cero a siempre&quot;, de conformidad con la directrices, lineamientos y parámetros establecidos por el ICBF, con una población beneficiaria de 130 niños y niñas menores de 5 años y/o hasta su ingreso al sistema educativo; el cual tuvo tres (3) adiciones el 2 de enero de 2013, el 3 de junio de 2014 y el 25 de julio de 2014 por la suma de $127 millones, para un valor total de $501 millones y fecha de terminación diciembre 28 de 2014._x000a__x000a_La Atención la estuvieron prestando en la sede del Hogar Infantil Soledad de la Calle 18 No. 14-05, hasta agosto 19 de 2014 y el20 de agosto de 2014 toman en arriendo una casa ubicada en la Calle 22 No. 15-23 Barrio La Floresta de Soledad, con canon mensual de $2.5 millones, para ejecutar el Contrato y sus adicionales. _x000a__x000a_En visita realizada por la CGR el 29 de abril de 2015, se observó que se trata de una casa con 4 habitaciones y presenta las siguientes características y situaciones físicas: (ver pags. 180, 181)_x000a_"/>
    <s v="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
    <s v="Fortalecer los procesos precontractuales y de seguimiento a los contratos de aporte de los servicios de primera infancia, con el fin de garantizar el cumplimiento de estándares de calidad en cuanto a infraestructura de las Unidades de servicio."/>
    <s v="Incluir dentro del proceso de asistencia técnica, la socialización del instructivo de contratación."/>
    <s v="Plan de asistencia técnica"/>
    <n v="1"/>
    <d v="2015-12-01T00:00:00"/>
    <d v="2016-07-31T00:00:00"/>
    <n v="34.700000000000003"/>
    <m/>
    <n v="0"/>
    <n v="0"/>
    <n v="0"/>
    <n v="34.700000000000003"/>
    <m/>
    <m/>
  </r>
  <r>
    <x v="541"/>
    <s v="DIRECCIÓN DE PRIMERA INFANCIA "/>
    <x v="29"/>
    <s v="Hallazgo N° 89. Rendimientos Financieros (A-D). Sede Nacional _x000a__x000a_Se evidenció que los rendimientos financieros por $45 millones que fueron generados por la cuenta bancaria que fue creada para el manejo los recursos derivados del convenio interadministrativo N° 1639 de 2013, no fueron reintegrados mensualmente al ICBF, contraviniendo lo establecido en la cláusula octava  del precitado contrato. _x000a__x000a_Igual situación fue advertida en el contrato de aporte No. 1635 de 2013 suscrito por $1.519.1 millones, cuyos rendimientos por $1.5 millones, tampoco fueron reintegrados mensualmente al ICBF, contraviniendo lo estipulado en la cláusula sexta  del respectivo contrato. _x000a__x000a_"/>
    <s v="Lo anterior, se generó por debilidades en la supervisión financiera, establecidas enel numeral 3 del Manual de Supervisión- (Resolución No. 366 de 2013), específicamente en las funciones o actividades ejercidas por los supervisores, en el sentido de no realizar seguimiento y control para hacer cumplir las obligaciones contractuales; además se puede afectar económicamente a la entidad por el costo de oportunidad negativo. "/>
    <s v="Brindar Asistencia técnica con el apoyo de la Dirección de Contratación a supervisores de contratos durante el proceso de su ejecución y seguimiento a las obligaciones contractuales"/>
    <s v="Solicitar a la Direccion de Contratacion que se Incluya en las minutas de los contratos la periodicidad en la que se debe reintegrar los rendimientos financieros"/>
    <s v="Solicitud a la Direccion de Contratacion "/>
    <n v="1"/>
    <d v="2015-10-01T00:00:00"/>
    <d v="2015-11-30T00:00:00"/>
    <n v="8.6"/>
    <m/>
    <n v="0"/>
    <n v="0"/>
    <n v="0"/>
    <n v="8.6"/>
    <m/>
    <m/>
  </r>
  <r>
    <x v="541"/>
    <s v="DIRECCIÓN DE PRIMERA INFANCIA "/>
    <x v="29"/>
    <s v="Hallazgo N° 89. Rendimientos Financieros (A-D). Sede Nacional _x000a__x000a_Se evidenció que los rendimientos financieros por $45 millones que fueron generados por la cuenta bancaria que fue creada para el manejo los recursos derivados del convenio interadministrativo N° 1639 de 2013, no fueron reintegrados mensualmente al ICBF, contraviniendo lo establecido en la cláusula octava  del precitado contrato. _x000a__x000a_Igual situación fue advertida en el contrato de aporte No. 1635 de 2013 suscrito por $1.519.1 millones, cuyos rendimientos por $1.5 millones, tampoco fueron reintegrados mensualmente al ICBF, contraviniendo lo estipulado en la cláusula sexta  del respectivo contrato. _x000a__x000a_"/>
    <s v="Lo anterior, se generó por debilidades en la supervisión financiera, establecidas enel numeral 3 del Manual de Supervisión- (Resolución No. 366 de 2013), específicamente en las funciones o actividades ejercidas por los supervisores, en el sentido de no realizar seguimiento y control para hacer cumplir las obligaciones contractuales; además se puede afectar económicamente a la entidad por el costo de oportunidad negativo. "/>
    <s v="Brindar Asistencia técnica con el apoyo de la Dirección de Contratación a supervisores de contratos durante el proceso de su ejecución y seguimiento a las obligaciones contractuales"/>
    <s v="Generar un instructivo para los contratos de sede nacional con la información de las cuentas  en las cuales se deben realizar las  consignaciones, la periodicidad  y enviarlo a los supervisores de los contratos para que informen a los contratistas sobre el tema."/>
    <s v="Comunicación de envío del instructivo"/>
    <n v="1"/>
    <d v="2015-10-01T00:00:00"/>
    <d v="2016-02-28T00:00:00"/>
    <n v="21.4"/>
    <m/>
    <n v="0"/>
    <n v="0"/>
    <n v="0"/>
    <n v="21.4"/>
    <m/>
    <m/>
  </r>
  <r>
    <x v="542"/>
    <s v="DIRECCIÓN DE PRIMERA INFANCIA "/>
    <x v="29"/>
    <s v="_x000a_Hallazgo N° 103. Centros de Desarrollo Infantil (A). Casanare y Nariño _x000a__x000a_Focalización de beneficiarios CDI Familiar_x000a__x000a_El Manual Operativo Modalidades de Educación Inicial en el Marco de una Atención Integral para la Primera Infancia MO2.MPM1 Versión 1.0 del 01/03/2013 establece que el CDI Familiar está dirigido a las mujeres gestantes y madres en lactancia 10 y a niños y niñas menores de cinco años y/o hasta su ingreso al grado de transición y que focalizará su atención a niños, niñas y familias que habitan en zonas rurales y/o dispersas, o que por su ubicación se les dificulte acceder a escenarios de atención institucional. _x000a__x000a_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_x000a_Esta situación se presenta en los siguientes casos: &quot;Cuadro No.71 - Beneficiarios CDI Familiar en caso urbano&quot;_x000a__x000a_"/>
    <s v="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
    <s v="Revisar la viabilidad de ajuste del manual operativo de la modalidad Familiar de acuerdo a la necesidad de atención en esta modalidad en los perímetros urbanos"/>
    <s v="Realizar una mesa de trabajo con las subdirecciones de Operación y Técnica de la Dirección de Primera Infancia para revisar la pertinencia del ajuste del Manual Operativo de la Modalidad Familiar."/>
    <s v="Acta de reunión"/>
    <n v="1"/>
    <d v="2015-11-01T00:00:00"/>
    <d v="2015-12-30T00:00:00"/>
    <n v="8.4"/>
    <m/>
    <n v="0"/>
    <n v="0"/>
    <n v="0"/>
    <n v="8.4"/>
    <m/>
    <m/>
  </r>
  <r>
    <x v="543"/>
    <s v="DIRECCIÓN DE PRIMERA INFANCIA "/>
    <x v="29"/>
    <s v="_x000a_Hallazgo N° 104. Registros y condiciones de atención (A-D). _x000a__x000a_El Manual operativo modalidades de educación inicial en el marco de una atención integral para la primera infancia para servicios contratados por el Instituto Colombiano de Bienestar Familiar establece que las modalidades institucionales funcionan en espacios institucionales especializados para atender a los niños y niñas en la primera infancia.  (ver pags 232,233)_x000a__x000a_Se encuentra que el ICBF conformó grupos para CDI, que no son consistentes con el Manual Operativo ya que no se tuvo en cuenta la capacidad instalada, la proporción de talento humano y el presupuesto del contrato, especialmente en el componente de infraestructura. _x000a__x000a_Esto se evidencia en la suscripción de los contratos de aportes Nos. 399 y 650 de 2014 para la modalidad CDI institucional, los que se ejecutan sin tener en cuenta una adecuada distribución de cupos que garantice el cumplimiento de los estándares y un uso eficiente de los recursos según los costos de referencia establecidos para CDI institucional, teniendo en cuenta que el pago se realiza por cupo contratado y atendido. (ver 234,235)._x000a__x000a__x000a__x000a__x000a_"/>
    <s v="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_x000a__x000a_"/>
    <s v="Fortalecer la implementación del Manual Operativo, a través de la asistencia técnica con el objeto de garantizar que los contratos que se suscriban en las regionales sean sostenibles técnica y financieramente"/>
    <s v="Incluir en el Plan de Asistencia técnica el acompañamento para una eficiente programación y ejecución de cupos de acuerdo a las modalidades y facilidad de acceso en cada regional. Este plan está dirigido al equipo de Asistencia Tecnica de las 33 Regionales."/>
    <s v="Plan de Asistencia Tecnica"/>
    <n v="1"/>
    <d v="2016-01-01T00:00:00"/>
    <d v="2016-03-31T00:00:00"/>
    <n v="12.9"/>
    <m/>
    <n v="0"/>
    <n v="0"/>
    <n v="0"/>
    <n v="12.9"/>
    <m/>
    <m/>
  </r>
  <r>
    <x v="543"/>
    <s v="DIRECCIÓN DE PRIMERA INFANCIA "/>
    <x v="29"/>
    <s v="Hallazgo N° 104. Registros y condiciones de atención (A-D). _x000a__x000a_El Manual operativo modalidades de educación inicial en el marco de una atención integral para la primera infancia para servicios contratados por el Instituto Colombiano de Bienestar Familiar establece que las modalidades institucionales funcionan en espacios institucionales especializados para atender a los niños y niñas en la primera infancia.  (ver pags 232,233)_x000a__x000a_Se encuentra que el ICBF conformó grupos para CDI, que no son consistentes con el Manual Operativo ya que no se tuvo en cuenta la capacidad instalada, la proporción de talento humano y el presupuesto del contrato, especialmente en el componente de infraestructura. _x000a__x000a_Esto se evidencia en la suscripción de los contratos de aportes Nos. 399 y 650 de 2014 para la modalidad CDI institucional, los que se ejecutan sin tener en cuenta una adecuada distribución de cupos que garantice el cumplimiento de los estándares y un uso eficiente de los recursos según los costos de referencia establecidos para CDI institucional, teniendo en cuenta que el pago se realiza por cupo contratado y atendido. (ver 234,235)._x000a__x000a__x000a__x000a__x000a_"/>
    <s v="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_x000a__x000a_"/>
    <s v="Fortalecer la implementación del Manual Operativo, a través de la asistencia técnica con el objeto de garantizar que los contratos que se suscriban en las regionales sean sostenibles técnica y financieramente"/>
    <s v="Verificar que los planes de Asistencia Tecnica de las Regionales incluyan la socialización de los manuales operativos a los equipos de los Centros Zonales"/>
    <s v="Memorando"/>
    <n v="1"/>
    <d v="2016-01-15T00:00:00"/>
    <d v="2016-03-31T00:00:00"/>
    <n v="10.9"/>
    <m/>
    <n v="0"/>
    <n v="0"/>
    <n v="0"/>
    <n v="10.9"/>
    <m/>
    <m/>
  </r>
  <r>
    <x v="544"/>
    <s v="Dirección primera Infancia"/>
    <x v="29"/>
    <s v="Hallazgo N° 107. Hogares Comunitarios de Bienestar HCB (A). Guajira y Huila_x000a_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_x000a_(...)"/>
    <s v="Lo anterior, debido a la falta de exigencia del ICBF a este tipo de operadores para realizar un plan de mejoramiento, lo que genera una prestación del servicio sin las condiciones de infraestructura adecuadas y los consecuentes riesgos en el proceso contractual, lo que puede presentar deficiencias en la prestación del servicio, e insatisfacción de los usuarios del programa."/>
    <s v="Fortalecer los procesos precontractuales y de seguimiento a los contratos de aporte de los servicios de primera infancia, garantizando las adecuaciones a las instalaciones que mitiguen los riesgos con el fin de garantizar el cumplimiento de estándares de calidad en cuanto a infraestructura de las Unidades de servicio."/>
    <s v="Incluir en el plan de asistencia técnica de la Dirección de Primera Infancia un ítem que permita dar apoyo a las Regionales la socialización que permita el cumplimiento de estandares."/>
    <s v="Plan de asistencia técnica"/>
    <n v="1"/>
    <d v="2015-12-01T00:00:00"/>
    <d v="2016-06-30T00:00:00"/>
    <n v="30.3"/>
    <m/>
    <n v="0"/>
    <n v="0"/>
    <n v="0"/>
    <n v="30.3"/>
    <m/>
    <m/>
  </r>
  <r>
    <x v="544"/>
    <s v="Dirección primera Infancia"/>
    <x v="29"/>
    <s v="Hallazgo N° 107. Hogares Comunitarios de Bienestar HCB (A). Guajira y Huila_x000a_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_x000a_(...)"/>
    <s v="Lo anterior, debido a la falta de exigencia del ICBF a este tipo de operadores para realizar un plan de mejoramiento, lo que genera una prestación del servicio sin las condiciones de infraestructura adecuadas y los consecuentes riesgos en el proceso contractual, lo que puede presentar deficiencias en la prestación del servicio, e insatisfacción de los usuarios del programa."/>
    <s v="Fortalecer los procesos precontractuales y de seguimiento a los contratos de aporte de los servicios de primera infancia, garantizando las adecuaciones a las instalaciones que mitiguen los riesgos con el fin de garantizar el cumplimiento de estándares de calidad en cuanto a infraestructura de las Unidades de servicio."/>
    <s v="En coordinación con la Dirección de Contratación y el equipo de Supervisión de la DPI realizar video conferencia a las Regionales dando herramientas que permitan mejorar el seguimiento al cumplimiento de las obligaciones contractuales de  los operadores."/>
    <s v="Agenda y Listado de asistencia "/>
    <n v="1"/>
    <d v="2015-10-01T00:00:00"/>
    <d v="2016-02-28T00:00:00"/>
    <n v="21.4"/>
    <m/>
    <n v="0"/>
    <n v="0"/>
    <n v="0"/>
    <n v="21.4"/>
    <m/>
    <m/>
  </r>
  <r>
    <x v="544"/>
    <s v="Dirección primera Infancia"/>
    <x v="29"/>
    <s v="Hallazgo N° 107. Hogares Comunitarios de Bienestar HCB (A). Guajira y Huila_x000a__x000a_(...)_x000a_• Guajira. HCB_x000a_(...)_x000a_Como resultado de la visita, se concluye que los HCB se encuentran ubicados en zonas vulnerables. Se observó una buena atención por parte de las jardineras; sin embargo, se evidenciaron algunos hogares en los cuales a pesar que el espacio para los niños es el adecuado, existen factores que pueden constituirse en riesgo tales como toma corrientes sin protectores y por fuera de tubería empotrada en la pared. En otros casos, las instalaciones de las Unidades de servicio no son la más adecuadas para garantizar el bienestar de los niños y niñas, teniendo en cuenta que en nuestro Departamento se manejan altas temperaturas y se observó que existen unidades de servicio con techo de Zinc, factor que incrementa la temperatura en la unidad de servicio._x000a_(...)"/>
    <s v="Lo anterior, debido a la falta de exigencia del ICBF a este tipo de operadores para realizar un plan de mejoramiento, lo que genera una prestación del servicio sin las condiciones de infraestructura adecuadas y los consecuentes riesgos en el proceso contractual, lo que puede presentar deficiencias en la prestación del servicio, e insatisfacción de los usuarios del programa."/>
    <s v="Fortalecer los procesos precontractuales y de seguimiento a los contratos de aporte de los servicios de primera infancia, garantizando las adecuaciones a las instalaciones que mitiguen los riesgos con el fin de garantizar el cumplimiento de estándares de calidad en cuanto a infraestructura de las Unidades de servicio."/>
    <s v="Capacitar a los supervisores y profesionales de apoyo a la supervisión de los contratos de aporte del ICBF en el ejercicio de la supervisión de acuerdo con lo establecido en la Guía de Supervisión de contratos del ICBF, y particularmente en el cumplimiento de estandares y de condiciones de infraestructura"/>
    <s v="Agenda y Listado de asistencia "/>
    <n v="1"/>
    <d v="2016-03-01T00:00:00"/>
    <d v="2016-06-01T00:00:00"/>
    <n v="13.1"/>
    <m/>
    <n v="0"/>
    <n v="0"/>
    <n v="0"/>
    <n v="13.1"/>
    <m/>
    <m/>
  </r>
  <r>
    <x v="545"/>
    <s v="Dirección primera Infancia"/>
    <x v="29"/>
    <s v="Hallazgo N° 108. Infraestructura física-baterías sanitarias del Hogar Infantil El Guambitario – Neiva (A - D). Huila_x000a__x000a_Operador: Fundación Amor y Vida._x000a__x000a_Anexo 12 -GIPI- “Guía de Transición de Infraestructuras a estándares de Estrategia Cero a Siempre del ICBF versión 02 de febrero de 2013”, establece: “1.2.12 Mantenimiento: Pintar muros interiores, resanes y acabados; Pintar de muros exteriores con pintura resistente al exterior. Resanes y acabados; Pintar fachada. _x000a_1.2.3 Adecuación de áreas de baños: Una batería de baños (aparato sanitario línea infantil + lavamanos) por cada 20 niños y niñas (mixto)”. _x000a_El anexo 40 GIPI de 2014, establece la “Evaluación de las condiciones físicas de los espacios, para unidades de Servicio de Hogares Infantiles”._x000a__x000a_La supervisión que debe ejercerse sobre la contratación oficial, está prevista en disposiciones de alcance nacional como las leyes 80 de 1993, 734 de 2002, 1150 de 2007 y 1474 de 2011, y normas internas del ICBF como la Resolución 366 de 2013 mediante la cual adopta su nuevo Manual de Supervisión, donde señala entre otros tópicos, las responsabilidades de los supervisores._x000a__x000a_En las instalaciones del Hogar Infantil El Guambitario, ubicado en Neiva se observa falta de mantenimiento, evidenciando mala conservación y estado de los muros: falta resane del pañete de paredes, impermeabilizar muros y pintura; así, como la falta de reparación de los daños en las instalaciones sanitarias. _x000a__x000a_Las baterías sanitarias del hogar infantil están diseñadas para personas adultas, las cuales no están acordes a las dimensiones para prestar el servicio a los niños."/>
    <s v="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
    <s v="Fortalecer los procesos precontractuales y de seguimiento a los contratos de aporte de los servicios de primera infancia, garantizando las adecuaciones a las instalaciones que mitiguen los riesgos con el fin de garantizar el cumplimiento de estándares de calidad en cuanto a infraestructura de las Unidades de servicio."/>
    <s v="En coordinación con el equipo de Supervisión de la DPI solicitar a las EAS el cumplimiento de los planes de mantenimiento establecidos en la etapa precontractual."/>
    <s v="Memorando"/>
    <n v="1"/>
    <d v="2016-03-01T00:00:00"/>
    <d v="2016-04-30T00:00:00"/>
    <n v="8.6"/>
    <m/>
    <n v="0"/>
    <n v="0"/>
    <n v="0"/>
    <n v="8.6"/>
    <m/>
    <m/>
  </r>
  <r>
    <x v="546"/>
    <s v="DIRECCIÓN DE PRIMERA INFANCIA "/>
    <x v="29"/>
    <s v="_x000a_Hallazgo N° 119. CDI “Huellitas Mágicas”. (A). Sede Nacional_x000a__x000a_Por requerimiento del equipo auditor, el ICBF mediante correo del 27 de abril de 2015 refiere que el CDI “Huellitas Mágicas” no se encuentra en operación.  Cuadro No.103 - Reporte del Estado del CDI Barrancabermeja (Santander)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_x000a__x000a_ "/>
    <s v="Esta situación se genera por deficiencias de seguimiento y control por parte del ICBF, a la operación del CDI y debilidades en la supervisión de los contratos."/>
    <s v="Establecer un mecanismo que permita realizar seguimiento y control al inicio de operación de nuevas infraestructuras destinadas a la atención de la primera infancia"/>
    <s v="Incluir en el Plan de Asistencia Técnica realizar el acompañamiento a las Regionales en la puesta de operación de las nuevas infraestructuras destinadas a la atención a la Primera Infancia. "/>
    <s v="Plan de Asistencia Técnica"/>
    <n v="1"/>
    <d v="2015-10-01T00:00:00"/>
    <d v="2016-04-30T00:00:00"/>
    <n v="30.3"/>
    <m/>
    <n v="0"/>
    <n v="0"/>
    <n v="0"/>
    <n v="30.3"/>
    <m/>
    <m/>
  </r>
  <r>
    <x v="546"/>
    <s v="DIRECCIÓN DE PRIMERA INFANCIA "/>
    <x v="29"/>
    <s v="_x000a_Hallazgo N° 119. CDI “Huellitas Mágicas”. (A). Sede Nacional_x000a__x000a_Por requerimiento del equipo auditor, el ICBF mediante correo del 27 de abril de 2015 refiere que el CDI “Huellitas Mágicas” no se encuentra en operación.  Cuadro No.103 - Reporte del Estado del CDI Barrancabermeja (Santander)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_x000a__x000a_ "/>
    <s v="Esta situación se genera por deficiencias de seguimiento y control por parte del ICBF, a la operación del CDI y debilidades en la supervisión de los contratos."/>
    <s v="Establecer un mecanismo que permita realizar seguimiento y control al inicio de operación de nuevas infraestructuras destinadas a la atención de la primera infancia"/>
    <s v="Brindar la asistencia técnica y operativa a las Regionales para el inicio de operación de las nuevas infraestructuras destinadas a la atención a la Primera Infancia."/>
    <s v="Orientaciones a las regionales para puesta en operación de nuevas infraestrucuras por medio de memorando"/>
    <n v="1"/>
    <d v="2016-03-01T00:00:00"/>
    <d v="2016-09-30T00:00:00"/>
    <n v="30.4"/>
    <m/>
    <n v="0"/>
    <n v="0"/>
    <n v="0"/>
    <n v="30.4"/>
    <m/>
    <m/>
  </r>
  <r>
    <x v="546"/>
    <s v="DIRECCIÓN DE PRIMERA INFANCIA "/>
    <x v="29"/>
    <s v="_x000a_Hallazgo N° 119. CDI “Huellitas Mágicas”. (A). Sede Nacional_x000a__x000a_Por requerimiento del equipo auditor, el ICBF mediante correo del 27 de abril de 2015 refiere que el CDI “Huellitas Mágicas” no se encuentra en operación.  Cuadro No.103 - Reporte del Estado del CDI Barrancabermeja (Santander)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_x000a__x000a_ "/>
    <s v="Esta situación se genera por deficiencias de seguimiento y control por parte del ICBF, a la operación del CDI y debilidades en la supervisión de los contratos."/>
    <s v="Establecer un mecanismo que permita realizar seguimiento y control al inicio de operación de nuevas infraestructuras destinadas a la atención de la primera infancia"/>
    <s v="Realizar seguimiento y verificación de la operación de las infraestructuras destinadas a la atención a la Primera Infancia._x000a_"/>
    <s v="Reporte trimestral de infraestructuras que iniciaron operación."/>
    <n v="3"/>
    <d v="2016-04-01T00:00:00"/>
    <d v="2016-10-30T00:00:00"/>
    <n v="30.3"/>
    <m/>
    <n v="0"/>
    <n v="0"/>
    <n v="0"/>
    <n v="30.3"/>
    <m/>
    <m/>
  </r>
  <r>
    <x v="547"/>
    <s v="DIRECCIÓN DE PRIMERA INFANCIA "/>
    <x v="29"/>
    <s v="_x000a_Hallazgo N° 124. Cumplimiento Plan de Acción (A). Sede Nacional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Cuadro No.117 - Cumplimiento Plan de Acción Dirección Primera Infancia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s v="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
    <s v="Fortalecer el seguimiento a la ejecución de las metas sociales de las Regionales y por ende de la Dirección de Primera Infancia"/>
    <s v="Realizar reunión con la Dirección de Planeación para validar que las metas de los indicadores para la vigencia correspondan a la atención real de las modalidades"/>
    <s v="Actas comités"/>
    <n v="1"/>
    <d v="2016-01-04T00:00:00"/>
    <d v="2016-04-30T00:00:00"/>
    <n v="16.7"/>
    <m/>
    <n v="0"/>
    <n v="0"/>
    <n v="0"/>
    <n v="16.7"/>
    <m/>
    <m/>
  </r>
  <r>
    <x v="547"/>
    <s v="DIRECCIÓN DE PRIMERA INFANCIA "/>
    <x v="29"/>
    <s v="_x000a_Hallazgo N° 124. Cumplimiento Plan de Acción (A). Sede Nacional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Cuadro No.117 - Cumplimiento Plan de Acción Dirección Primera Infancia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s v="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
    <s v="Fortalecer el seguimiento a la ejecución de las metas sociales de las Regionales y por ende de la Dirección de Primera Infancia"/>
    <s v="Verificar la cantidad de cupos programados versus los ejecutados según el reporte mensual de cada Regional, con énfasis en las modalidades tradicionales (HCB)._x000a__x000a_"/>
    <s v="Informe agrupado de reporte SIM"/>
    <n v="9"/>
    <d v="2015-11-01T00:00:00"/>
    <d v="2016-08-31T00:00:00"/>
    <n v="43.4"/>
    <m/>
    <n v="0"/>
    <n v="0"/>
    <n v="0"/>
    <n v="43.4"/>
    <m/>
    <m/>
  </r>
  <r>
    <x v="547"/>
    <s v="DIRECCIÓN DE PRIMERA INFANCIA "/>
    <x v="29"/>
    <s v="_x000a_Hallazgo N° 124. Cumplimiento Plan de Acción (A). Sede Nacional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Cuadro No.117 - Cumplimiento Plan de Acción Dirección Primera Infancia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s v="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
    <s v="Fortalecer el seguimiento a la ejecución de las metas sociales de las Regionales y por ende de la Dirección de Primera Infancia"/>
    <s v="Solicitar el ajuste de cupos sin ejecución, con la debida justificación de la Regional y realizar el comité de tránsitos y traslados para la aprobación de cambios en las metas por reducción de cupos o cierres por baja cobertura."/>
    <s v="Actas comités"/>
    <n v="5"/>
    <d v="2015-11-01T00:00:00"/>
    <d v="2016-07-30T00:00:00"/>
    <n v="38.9"/>
    <m/>
    <n v="0"/>
    <n v="0"/>
    <n v="0"/>
    <n v="38.9"/>
    <m/>
    <m/>
  </r>
  <r>
    <x v="548"/>
    <s v="OFICINA ASEGURAMIENTO A LA CALIDAD"/>
    <x v="29"/>
    <s v="Hallazgo No. 140. Parte 1. Con presuntas incidencias administrativa y Disciplinaria. Control de Riesgos. ICBF. Valle  (A-D)_x000a__x000a_En   el   Formato F6 del Anexo 41, Control de Riesgos-Variable 66, de   los estándares de la guía de visitas de los CDI por parte de los prestadores de servicio que operan la Estrategia de cero a siempre de la Dirección de Primera Infancia de Bienestar Familiar, se estipula  en el Mobiliario, “Rejas en donde no quepa la cabeza de un niño o una niña”, no obstante se evidenció que en las rejas preexistentes no se cumple esta condición."/>
    <s v="Lo anterior por deficiencia en el seguimiento y supervisión a cargo de los responsables de los procesos  principalmente de aquellas situaciones o factores que influyen en la aplicación de acciones preventivas y en consecuencia en la aplicación y/o sugerencia de correctivos y ajustes necesarios para el cumplimiento de los estándares establecidos por el ICBF para la prestación del servicio del programa de Prevención, generando un alto riesgo de accidentalidad para los menores atendidos en el CDI. Esta   conducta   se   constituye   en hallazgo administrativo  con presunta incidencia disciplinaria."/>
    <s v="Traslado a la DPI del Hallazgo el día 13 de Octubre de 2015_x000a_Teniendo en cuenta el compromiso de traslado del hallazgo 140, parte 1 a la DPI, y teniendo en cuenta el esquema de supervisión implementado a partir de mayo de la presente anualidad, se reformula la acción de mejora de la siguiente forma:_x000a__x000a_La supervisión de los contratos de aporte se encuentra bajo la responsabilidad de los supervisores de contratos de los centros zonales y regionales. En este orden de ideas, desde las funciones de la DPI, se propone remitir trimestralmente a cada dirección regional, los resultados de las Unidades de Servicio que no cumplen con el 100% de las condiciones de calidad para la modalidad de atención contratada."/>
    <s v="_x000a__x000a_Traslado a la DPI del Hallazgo el día 13 de Octubre de 2015_x000a_Teniendo en cuenta el compromiso de traslado del hallazgo 140 parte 1 a la DPI, y teniendo en cuenta el esquema de supervisión implementado a partir de mayo de la presente anualidad, se reformula la acción de mejora de la siguiente forma:_x000a__x000a_Informe 4. Periodo Mayo - Julio_x000a_Informe 5. Periodo Agosto - Octubre_x000a_Informe 6. Periodo Noviembre - Diciembre"/>
    <s v="Informe"/>
    <n v="3"/>
    <d v="2015-10-01T00:00:00"/>
    <d v="2015-12-30T00:00:00"/>
    <n v="12.9"/>
    <m/>
    <n v="0"/>
    <n v="0"/>
    <n v="0"/>
    <n v="12.9"/>
    <m/>
    <m/>
  </r>
  <r>
    <x v="549"/>
    <s v="DIRECCIÓN DE PRIMERA INFANCIA "/>
    <x v="29"/>
    <s v="_x000a_Hallazgo N° 148. Supervisión de contratos (A-D). Sede Nacional_x000a_Contrato de Aporte No. 1728 de 2013_x000a__x000a_La supervisión e interventoría del ICBF al contrato de aporte N° 1728 de 2013, presenta deficiencias en el control de los recursos involucrados, en especial sobre los $2.312.7 millones entregados como anticipo, al establecerse que no existe evidencia que demuestre un seguimiento oportuno por parte de la interventoría, acerca de la manera como fue administrada e invertida esa suma por el contratista, quien incumpliendo sus obligaciones no presentó reportes que le permitieran al interventor pronunciarse._x000a__x000a_En el curso de esta auditoría,la CGR solicitó a la entidad los extractos financieros del manejo del anticipo, pero el ICBF no los allegó, soportes que finalmente adjuntó a la respuesta de la observación que el ente de control fiscal formulara sobre el asunto. Al examinar los documentos que arrima el Instituto, se advierte que la información que contienen se refiere a la dispersión de pagos, la cual no permite conocer el concepto del giro."/>
    <s v="La situación descrita desdice de las obligaciones de la interventoría y la supervisión, previstas para el caso del contrato N° 1728 de 2013 en el parágrafo segundo de la cláusula novena, y en general en el numeral 3.1.2 del Manual de Supervisión del ICBF, así como lo dispuesto en las leyes 80 de 1993 y 1150 de 2007."/>
    <s v="Socializar a los supervisores de contratos de la DPI, las acciones y normatividad relacionada con los anticipos, para los casos de contratos que contemplen su manejo."/>
    <s v="Solicitar a la Dirección de Contratación la normatividad vigente y las indicaciones para el manejo de los anticipos de los contratos de aporte y/o convenios que se celebren y estén a cargo de la DPI."/>
    <s v="Solicitud Direccion de Contratacion "/>
    <n v="1"/>
    <d v="2015-10-01T00:00:00"/>
    <d v="2015-12-30T00:00:00"/>
    <n v="12.9"/>
    <m/>
    <n v="0"/>
    <n v="0"/>
    <n v="0"/>
    <n v="12.9"/>
    <m/>
    <m/>
  </r>
  <r>
    <x v="549"/>
    <s v="DIRECCIÓN DE PRIMERA INFANCIA "/>
    <x v="29"/>
    <s v="_x000a_Hallazgo N° 148. Supervisión de contratos (A-D). Sede Nacional_x000a_Contrato de Aporte No. 1728 de 2013_x000a__x000a_La supervisión e interventoría del ICBF al contrato de aporte N° 1728 de 2013, presenta deficiencias en el control de los recursos involucrados, en especial sobre los $2.312.7 millones entregados como anticipo, al establecerse que no existe evidencia que demuestre un seguimiento oportuno por parte de la interventoría, acerca de la manera como fue administrada e invertida esa suma por el contratista, quien incumpliendo sus obligaciones no presentó reportes que le permitieran al interventor pronunciarse._x000a__x000a_En el curso de esta auditoría,la CGR solicitó a la entidad los extractos financieros del manejo del anticipo, pero el ICBF no los allegó, soportes que finalmente adjuntó a la respuesta de la observación que el ente de control fiscal formulara sobre el asunto. Al examinar los documentos que arrima el Instituto, se advierte que la información que contienen se refiere a la dispersión de pagos, la cual no permite conocer el concepto del giro."/>
    <s v="La situación descrita desdice de las obligaciones de la interventoría y la supervisión, previstas para el caso del contrato N° 1728 de 2013 en el parágrafo segundo de la cláusula novena, y en general en el numeral 3.1.2 del Manual de Supervisión del ICBF, así como lo dispuesto en las leyes 80 de 1993 y 1150 de 2007."/>
    <s v="Socializar a los supervisores de contratos de la DPI, las acciones y normatividad relacionada con los anticipos, para los casos de contratos que contemplen su manejo."/>
    <s v="Incluir en los estudios previos y los contratos que se realicen para la contratación del 2016, mayores precisiones sobre el manejo de los anticipos, si aplica. "/>
    <s v="Relación de contratos con anticipo para el 2016 "/>
    <n v="1"/>
    <d v="2015-12-01T00:00:00"/>
    <d v="2016-06-30T00:00:00"/>
    <n v="30.3"/>
    <m/>
    <n v="0"/>
    <n v="0"/>
    <n v="0"/>
    <n v="30.3"/>
    <m/>
    <m/>
  </r>
  <r>
    <x v="549"/>
    <s v="DIRECCIÓN DE PRIMERA INFANCIA "/>
    <x v="29"/>
    <s v="_x000a_Hallazgo N° 148. Supervisión de contratos (A-D). Sede Nacional_x000a_Contrato de Aporte No. 1728 de 2013_x000a__x000a_La supervisión e interventoría del ICBF al contrato de aporte N° 1728 de 2013, presenta deficiencias en el control de los recursos involucrados, en especial sobre los $2.312.7 millones entregados como anticipo, al establecerse que no existe evidencia que demuestre un seguimiento oportuno por parte de la interventoría, acerca de la manera como fue administrada e invertida esa suma por el contratista, quien incumpliendo sus obligaciones no presentó reportes que le permitieran al interventor pronunciarse._x000a__x000a_En el curso de esta auditoría,la CGR solicitó a la entidad los extractos financieros del manejo del anticipo, pero el ICBF no los allegó, soportes que finalmente adjuntó a la respuesta de la observación que el ente de control fiscal formulara sobre el asunto. Al examinar los documentos que arrima el Instituto, se advierte que la información que contienen se refiere a la dispersión de pagos, la cual no permite conocer el concepto del giro."/>
    <s v="La situación descrita desdice de las obligaciones de la interventoría y la supervisión, previstas para el caso del contrato N° 1728 de 2013 en el parágrafo segundo de la cláusula novena, y en general en el numeral 3.1.2 del Manual de Supervisión del ICBF, así como lo dispuesto en las leyes 80 de 1993 y 1150 de 2007."/>
    <s v="Socializar a los supervisores de contratos de la DPI, las acciones y normatividad relacionada con los anticipos, para los casos de contratos que contemplen su manejo."/>
    <s v="Realizar seguimiento de los contratos supervisados en la Dirección de Primera Infancia que tengan manejo de anticipo de acuerdo a lo pactado contractualmente.Dicho seguimiento debe realizarlo el supervisor designado."/>
    <s v="Informe trimestral de seguimiento de contratos con anticipo"/>
    <n v="1"/>
    <d v="2016-03-01T00:00:00"/>
    <d v="2016-09-30T00:00:00"/>
    <n v="30.4"/>
    <m/>
    <n v="0"/>
    <n v="0"/>
    <n v="0"/>
    <n v="30.4"/>
    <m/>
    <m/>
  </r>
  <r>
    <x v="550"/>
    <s v="DIRECCIÓN DE PRIMERA INFANCIA "/>
    <x v="29"/>
    <s v="_x000a_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
    <s v="Lo anterior, incide en la medición y evaluación de la eficiencia, eficacia y economía, que permita la continuidad del proceso administrativo, la revaluación de los planes establecidos y la implementación de los correctivos necesarios para el cumplimiento de las metas u objetivos previstos._x000a__x000a_"/>
    <s v="Fortalecer el Plan de asistencia técnica dirigido las Regionales, los centros zonales y las entidades administradoras de servicio en los puntos que se mencionan dentro de las deficiencias en el Sistema de Control Interno."/>
    <s v="Realización de videoconferencias con las Regionales para la socialización del Plan de trabajo para la vigencia 2016, la revisión de avances y la presentación de los resultados obtenidos y las lecciones aprendidas."/>
    <s v="Videoconferencias"/>
    <n v="3"/>
    <d v="2016-03-01T00:00:00"/>
    <d v="2016-09-30T00:00:00"/>
    <n v="30.4"/>
    <m/>
    <n v="0"/>
    <n v="0"/>
    <n v="0"/>
    <n v="30.4"/>
    <m/>
    <m/>
  </r>
  <r>
    <x v="551"/>
    <s v="DIRECCIÓN DE PRIMERA INFANCIA "/>
    <x v="29"/>
    <s v="_x000a_Hallazgo N° 232. Sistema de Información Cuéntame (A). Sede Nacional _x000a_Aplicativo Cuéntame_x000a__x000a_El Instituto planteó dentro de su Plan Indicativo Institucional, el objetivo No. 6 “Lograr una organización apreciada por los colombianos que aprende orientada a resultados”. Uno de los indicadores hace referencia al sistema de información de Primera Infancia.   Gráfica N° 19  -Ver pags 527, 528, 529, 530)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_x000a__x000a__x000a__x000a_"/>
    <m/>
    <s v="Incluir en el sistema de información Cuéntame las validaciones para minimizar el diligenciamiento de registros con errores, adicionalmente desarrollar la funcionalidad parae editar datos sensibles, y realizar el seguimiento respectivo a los Operadores sobre la calidad de la información registrada."/>
    <s v="Realizar seguimiento trimestral a los operadores por medio de informes generados por los Administradores Cuéntame de las regionales, que permiten evidenciar el avance de calidad en el registro de la información. es de aclarar que con el cambio de vigencia se inicia un nuevo proceso de seguimiento."/>
    <s v="Informe trimestral de calidad"/>
    <n v="4"/>
    <d v="2015-11-30T00:00:00"/>
    <d v="2016-08-30T00:00:00"/>
    <n v="39.1"/>
    <m/>
    <n v="0"/>
    <n v="0"/>
    <n v="0"/>
    <n v="39.1"/>
    <m/>
    <m/>
  </r>
  <r>
    <x v="551"/>
    <s v="DIRECCIÓN DE PRIMERA INFANCIA "/>
    <x v="29"/>
    <s v="_x000a_Hallazgo N° 232. Sistema de Información Cuéntame (A). Sede Nacional _x000a_Aplicativo Cuéntame_x000a__x000a_El Instituto planteó dentro de su Plan Indicativo Institucional, el objetivo No. 6 “Lograr una organización apreciada por los colombianos que aprende orientada a resultados”. Uno de los indicadores hace referencia al sistema de información de Primera Infancia.   Gráfica N° 19  -Ver pags 527, 528, 529, 530)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_x000a__x000a__x000a__x000a_"/>
    <m/>
    <s v="Incluir en el sistema de información Cuéntame las validaciones para minimizar el diligenciamiento de registros con errores, adicionalmente desarrollar la funcionalidad parae editar datos sensibles, y realizar el seguimiento respectivo a los Operadores sobre la calidad de la información registrada."/>
    <s v="Solicitar los requerimientos a la Dirección de Información y Tecnología para la realización de controles de cambio que permitan incluir validaciones para disminuir los errores durante la captura de información"/>
    <s v="Controles de Cambio"/>
    <n v="6"/>
    <d v="2015-11-30T00:00:00"/>
    <d v="2016-08-31T00:00:00"/>
    <n v="39.299999999999997"/>
    <m/>
    <n v="0"/>
    <n v="0"/>
    <n v="0"/>
    <n v="39.299999999999997"/>
    <m/>
    <m/>
  </r>
  <r>
    <x v="551"/>
    <s v="DIRECCIÓN DE PRIMERA INFANCIA "/>
    <x v="29"/>
    <s v="_x000a_Hallazgo N° 232. Sistema de Información Cuéntame (A). Sede Nacional _x000a_Aplicativo Cuéntame_x000a__x000a_El Instituto planteó dentro de su Plan Indicativo Institucional, el objetivo No. 6 “Lograr una organización apreciada por los colombianos que aprende orientada a resultados”. Uno de los indicadores hace referencia al sistema de información de Primera Infancia.   Gráfica N° 19  -Ver pags 527, 528, 529, 530)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_x000a__x000a__x000a__x000a_"/>
    <m/>
    <s v="Incluir en el sistema de información Cuéntame las validaciones para minimizar el diligenciamiento de registros con errores, adicionalmente desarrollar la funcionalidad parae editar datos sensibles, y realizar el seguimiento respectivo a los Operadores sobre la calidad de la información registrada."/>
    <s v="Realizar jornadas de edición de datos con los Administradores Cuéntame de las regionales para corregir y actualizar los campos mencionados"/>
    <s v="Informe Trimestral de Resultados de Jornadas de Edición de datos"/>
    <n v="4"/>
    <d v="2015-10-01T00:00:00"/>
    <d v="2016-09-30T00:00:00"/>
    <n v="52.1"/>
    <m/>
    <n v="0"/>
    <n v="0"/>
    <n v="0"/>
    <n v="52.1"/>
    <m/>
    <m/>
  </r>
  <r>
    <x v="552"/>
    <s v="DIRECCIÓN DE PRIMERA INFANCIA -VAUPES"/>
    <x v="29"/>
    <s v="_x000a_Hallazgo N° 233. Aplicativos SIGUV - CUENTAME - SEVEN (A). Vaupés_x000a__x000a__x000a_El inadecuado uso de las herramientas tecnológicas al servicio del Estado puede constituirse en una conducta sancionable toda vez que el cumplimiento estricto de los estatutos, los reglamentos y los manuales adoptados por cada entidad pública debe regir el comportamiento de los funcionarios con el fin de impactar favorablemente el cumplimiento de las metas y realizar planes acordes con la realidad._x000a__x000a_La CGR observó que los aplicativos SIGUV (Sistemas de Información de Gestión de Uso de Vehículos), CUENTAME (Información de atención a Primera Infancia) y SEVEN-ERP (Manejo de transacciones de almacén), reportan información incompleta y desactualizada. _x000a__x000a_En la vigencia 2014, los datos registrados del aplicativo CUENTAME no guardaron coherencia con la realidad de la atención prestada por los operadores, se presentaron diferencias entre los registros físicos y la información cargada en línea, además, existió duplicidad de beneficiarios, así como incongruencia entre las fechas de atención del programa y las de ejecución contractual._x000a__x000a_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m/>
    <s v="Generar un control en el Sistema de Información Cuéntame que permita la implementación de restricciones a las concurrencias (Beneficiario vinculado a más de una unidad de servicio en un mismo periodo de atención), según lineamientos de las modalidades de Primera Infancia, se implementaron los desarrollos respectivos, garantizando la atención del beneficiario en un único servicio. "/>
    <s v="Desarrollar en el sistema de información CUENTAME la funcionalidad que no permita la concurrencia de un beneficiario en más de una atención, de acuerdo a los manuales de las modalidades de atención a la primera infancia."/>
    <s v="Solicitud requerimiento, Control de cambios, Memorando socialización de funcionalidad"/>
    <n v="3"/>
    <d v="2015-10-01T00:00:00"/>
    <d v="2015-12-30T00:00:00"/>
    <n v="12.9"/>
    <m/>
    <n v="0"/>
    <n v="0"/>
    <n v="0"/>
    <n v="12.9"/>
    <m/>
    <m/>
  </r>
  <r>
    <x v="552"/>
    <s v="DIRECCIÓN DE PRIMERA INFANCIA -VAUPES"/>
    <x v="29"/>
    <s v="_x000a_Hallazgo N° 233. Aplicativos SIGUV - CUENTAME - SEVEN (A). Vaupés_x000a__x000a__x000a_El inadecuado uso de las herramientas tecnológicas al servicio del Estado puede constituirse en una conducta sancionable toda vez que el cumplimiento estricto de los estatutos, los reglamentos y los manuales adoptados por cada entidad pública debe regir el comportamiento de los funcionarios con el fin de impactar favorablemente el cumplimiento de las metas y realizar planes acordes con la realidad._x000a__x000a_La CGR observó que los aplicativos SIGUV (Sistemas de Información de Gestión de Uso de Vehículos), CUENTAME (Información de atención a Primera Infancia) y SEVEN-ERP (Manejo de transacciones de almacén), reportan información incompleta y desactualizada. _x000a__x000a_En la vigencia 2014, los datos registrados del aplicativo CUENTAME no guardaron coherencia con la realidad de la atención prestada por los operadores, se presentaron diferencias entre los registros físicos y la información cargada en línea, además, existió duplicidad de beneficiarios, así como incongruencia entre las fechas de atención del programa y las de ejecución contractual._x000a__x000a_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m/>
    <s v="Generar un control en el Sistema de Información Cuéntame que permita la implementación de restricciones a las concurrencias (Beneficiario vinculado a más de una unidad de servicio en un mismo periodo de atención), según lineamientos de las modalidades de Primera Infancia, se implementaron los desarrollos respectivos, garantizando la atención del beneficiario en un único servicio. "/>
    <s v="Realizar desde las Regionales la depuración de los casos de concurrencias anteriores a la puesta en producción de dichas restricciones."/>
    <s v="Informe final de Depuración de concurrencias por regionales"/>
    <n v="1"/>
    <d v="2015-10-01T00:00:00"/>
    <d v="2015-12-30T00:00:00"/>
    <n v="12.9"/>
    <m/>
    <n v="0"/>
    <n v="0"/>
    <n v="0"/>
    <n v="12.9"/>
    <m/>
    <m/>
  </r>
  <r>
    <x v="552"/>
    <s v="DIRECCIÓN DE PRIMERA INFANCIA -VAUPES"/>
    <x v="29"/>
    <s v="_x000a_Hallazgo N° 233. Aplicativos SIGUV - CUENTAME - SEVEN (A). Vaupés_x000a__x000a__x000a_El inadecuado uso de las herramientas tecnológicas al servicio del Estado puede constituirse en una conducta sancionable toda vez que el cumplimiento estricto de los estatutos, los reglamentos y los manuales adoptados por cada entidad pública debe regir el comportamiento de los funcionarios con el fin de impactar favorablemente el cumplimiento de las metas y realizar planes acordes con la realidad._x000a__x000a_La CGR observó que los aplicativos SIGUV (Sistemas de Información de Gestión de Uso de Vehículos), CUENTAME (Información de atención a Primera Infancia) y SEVEN-ERP (Manejo de transacciones de almacén), reportan información incompleta y desactualizada. _x000a__x000a_En la vigencia 2014, los datos registrados del aplicativo CUENTAME no guardaron coherencia con la realidad de la atención prestada por los operadores, se presentaron diferencias entre los registros físicos y la información cargada en línea, además, existió duplicidad de beneficiarios, así como incongruencia entre las fechas de atención del programa y las de ejecución contractual._x000a__x000a_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m/>
    <s v="Generar un control en el Sistema de Información Cuéntame que permita la implementación de restricciones a las concurrencias (Beneficiario vinculado a más de una unidad de servicio en un mismo periodo de atención), según lineamientos de las modalidades de Primera Infancia, se implementaron los desarrollos respectivos, garantizando la atención del beneficiario en un único servicio. "/>
    <s v="Elaborar un instructivo que permita a los usuarios nuevos y actuales del sistema de información realizar las consultas de una manera adecuada para evitar inconsistencias en la generación de la información."/>
    <s v="Instructivo de sistema de información"/>
    <n v="1"/>
    <d v="2015-10-01T00:00:00"/>
    <d v="2016-03-30T00:00:00"/>
    <n v="25.9"/>
    <m/>
    <n v="0"/>
    <n v="0"/>
    <n v="0"/>
    <n v="25.9"/>
    <m/>
    <m/>
  </r>
  <r>
    <x v="553"/>
    <s v="DIRECCION DE PRIMERA INFANCIA"/>
    <x v="29"/>
    <s v="Hallazgo No. 8. Consistencia reportes cobertura – ICBF. Nivel Central (A) _x000a__x000a_En el consolidado nacional de cobertura, remitido mediante el oficio 201420000003746 de 17-03-2014, se encontraron inconsistencias con respecto a lo reportado por algunas regionales del ICBF y que fueron plasmadas en los respectivos informes de auditoría de las diferentes Gerencias Departamentales de la Contraloría General de la República, como se puede evidenciar en los siguientes casos:_x000a_ Regional ICBF Cauca_x000a_Las diferencias en cobertura correspondientes a las vigencias 2012 y 2013, no corresponden a la verificación realizada a las bases de datos por parte la Gerencia Departamental de la CGR, debido que para la vigencia 2012 reportan 9.531 niños y niñas atendidas y 34.314 niños y niñas para la vigencia 2013. El ICBF aportó como cifras oficiales de cobertura las siguientes: ..._x000a_Por lo anterior, las cifras correspondientes a estas coberturas no coinciden con las verificadas por la Gerencia Departamental de la CGR._x000a_ Regional ICBF Caquetá_x000a_De acuerdo a lo informado por el ICBF Dirección General, las coberturas correspondientes a la vigencia 2012 reportada en el informe de la contraloría no corresponden a las bases de datos incluidas en el link donde estaba colgada la respuesta al requerimiento inicial efectuado por la Contraloría y que por lo tanto la cobertura oficial es la siguiente:_x000a_. Vigencia 2012: ..._x000a_Para un total de atención integral de: 9.237 cupos atendidos._x000a_. Vigencia 2013:..._x000a_Para un total de atención integral de: 11.938 niños y niñas atendidos._x000a_ Regional ICBF Guajira_x000a_El ICBF reporta la atención de la siguiente cobertura:_x000a_Vigencia 2011: 3.504 cupos atendidos._x000a_Vigencia 2012: 35.150 cupos atendidos._x000a_Vigencia 2013: 44.475 cupos atendidos._x000a_No obstante lo anterior, la Gerencia Departamental, informa que:_x000a_Vigencia 2011: No hubo cobertura de atención integral._x000a_Vigencia2012: Correspondió a 7.256 cupos atendidos._x000a_Vigencia 2013: La atención fue de 43.368 cupos atendidos._x000a_De lo anterior, se colige que no existe claridad respecto de la cobertura real de estas regiones del país."/>
    <s v="Lo anterior evidencia deficiencias en los sistemas de información, a través de los cuales se efectúan las consultas y reportes correspondientes a niños y niñas atendidos bajo la estrategia de atención integral y en consecuencia genera que la Contraloría General de la República, no conozca con precisión el número de niños y niñas atendidos por las Direcciones Regionales del ICBF en los departamentos de Bolívar, Cauca, Caquetá y Guajira, y la fuente utilizada para reportar cumplimiento de metas de cobertura del Plan Nacional de Desarrollo que se reportan por parte del ICBF al sistema SINERGIA del DNP."/>
    <s v="Realizar seguimiento a las cifras de cobertura atendidas, en los programas de Primera Infancia a Nivel Nacional frente a lo reportado en el Sistema de Información Misional -SIM. _x000a__x000a_"/>
    <s v="Generar informes trimestrales con base en los reportes de cobertura atendidas para las Regionales Guajira, Caquetá y Cauca con base en lo reportado en el Sistema de Información misional -SIM._x000a_"/>
    <s v="Informe o acta con el seguimiento trimestral de las cifras de cobertura en las  Regionales."/>
    <n v="4"/>
    <d v="2014-08-15T00:00:00"/>
    <d v="2015-11-30T00:00:00"/>
    <n v="67.400000000000006"/>
    <m/>
    <n v="0"/>
    <n v="0"/>
    <n v="0"/>
    <n v="67.400000000000006"/>
    <m/>
    <m/>
  </r>
  <r>
    <x v="554"/>
    <s v="DIRECCION DE PRIMERA INFANCIA"/>
    <x v="29"/>
    <s v="Hallazgo No. 7. Financiación de la Estrategia de la Atención Integral a la Primera Infancia. Nivel Central (A)_x000a__x000a_La implementación de la política ha significado el aporte de recursos de distintas fuentes de financiación...._x000a__x000a_De igual forma, se evidenció que en desarrollo de la estrategia se han invertido recursos de cooperación internacional y aportes privados, en el marco de convenios suscritos por las entidades ejecutoras de la estrategia. Pese a que en la respuesta emitida por la Alta Consejería se detalla por cada entidad parte de estos convenios y/o contratos y se cuantifica el total de los aportes, no se precisa a detalle el monto y origen recursos, como es el caso de los celebrados por el ICBF, Ministerio de Cultura y los denominados intersectoriales. Sumado a lo anterior se encuentra que la información que se reporta del ICBF corresponde a la Sede Nacional, sin incluir los aportes de terceros que hayan podido recibir las restantes treinta y dos (32) Direcciones Regionales._x000a__x000a_De la misma forma se determinó que no obstante las Cajas de Compensación Familiar han aportado recursos provenientes de los aportes parafiscales del Fondo FONIÑEZ para el desarrollo del programa, a través de convenios suscritos con el ICBF o de actividades propias, por cuantía total de $298.711 millones21, en el periodo 2011 a 2013, de estos esfuerzos no han sido reconocidos dentro de la estrategia."/>
    <m/>
    <s v="Realizar seguimiento a los recursos de FONNIÑEZ en programas de atención a la primera infancia ."/>
    <s v="Formular de forma conjunta la ruta de socialización de resultados para próximas vigencias."/>
    <s v="Acta de reunión con la ruta de socialización de información"/>
    <n v="1"/>
    <d v="2014-12-01T00:00:00"/>
    <d v="2015-11-30T00:00:00"/>
    <n v="52"/>
    <m/>
    <n v="0"/>
    <n v="0"/>
    <n v="0"/>
    <n v="52"/>
    <m/>
    <m/>
  </r>
  <r>
    <x v="555"/>
    <s v="DIRECCION DE PRIMERA INFANCIA"/>
    <x v="29"/>
    <s v="Hallazgo No. 48. Diagnóstico Enfoque Diferencial-Étnico-ICBF. Nivel Central (A)_x000a__x000a_Durante la Auditoria de Desempeño para la Política Pública de Atención Integral a la Primera Infancia Estrategia “De Cero a Siempre”, no se encontró un documento debidamente adoptado, divulgado e implementado que diera cuenta del diagnóstico establecido en el marco de la Política para la Atención Diferencial- Étnica, del cual se arrojaran las metas correspondientes a atender, por parte del ICBF."/>
    <m/>
    <s v="Gestionar intersectorialmente a través de la la Alianza público privada cuyos productos se encuentran definidos en el Convenio 1375 de 2015, la construcción de un diagnóstico inicial de atención diferencial para los niños y niñas en primera infancia pertenecientes a grupos étnicos."/>
    <s v="_x000a_Construir intersectorialmente un diagnostico inicial de atencion diferencial etnica._x000a_"/>
    <s v="Diagnostico inicial, el cual se caracteriza por ser dinámico y en continua construcción. "/>
    <n v="4"/>
    <d v="2014-11-01T00:00:00"/>
    <d v="2015-12-31T00:00:00"/>
    <n v="60.7"/>
    <m/>
    <n v="0"/>
    <n v="0"/>
    <n v="0"/>
    <n v="60.7"/>
    <m/>
    <m/>
  </r>
  <r>
    <x v="556"/>
    <s v="DIRECCION DE PRIMERA INFANCIA"/>
    <x v="29"/>
    <s v="Hallazgo No. 49. Consolidación Modelo Diferencial- Étnico- ICBF. Nivel Central (A)_x000a__x000a_En el marco de la Estrategia “De Cero a Siempre” y con base al Modelo de Enfoque diferencial diseñado por el Instituto Colombiano de Bienestar Familiar, la CGR evidenció que a pesar de que se han realizado avances por parte del Estado, con respecto a la implementación del enfoque diferencial, existen deficiencias en relación con la caracterización de Colombia como un territorio biodiverso, pluriétnico y multicultural, que permita reconocernos como una nación dentro de la diferencia._x000a__x000a_Por lo anterior, se genera incertidumbre, acerca del carácter de la Atención Diferencial- Étnica, implementado durante las vigencias 2011, 2012 y 2013, con destino a las poblaciones indígenas, comunidades negras, afrocolombianos, palenqueros, raizales y Rom."/>
    <m/>
    <s v="Publicar y socializar los diferentes documentos que contienene de manera tranversal el enfoque diferencial de la atención a los niños y niñas  en Primera Infancia en las modalidades de atención del ICBF "/>
    <s v="_x000a_Compartir con las 33 regionales los lineamientos de atención diferencial."/>
    <s v="Confirmación de envío de documentos a los equipos de asistencia técnica y direcctoras y directores regionales."/>
    <n v="8"/>
    <d v="2015-05-01T00:00:00"/>
    <d v="2015-11-30T00:00:00"/>
    <n v="30.4"/>
    <m/>
    <n v="0"/>
    <n v="0"/>
    <n v="0"/>
    <n v="30.4"/>
    <m/>
    <m/>
  </r>
  <r>
    <x v="557"/>
    <s v="DIRECCION DE PRIMERA INFANCIA"/>
    <x v="29"/>
    <s v="Hallazgo No. 57. Sistemas de Información ICBF. Nivel Central (A) 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
    <m/>
    <s v="Definir un sistema integral de monitoreo, seguimiento y evaluación del proceso de formación y cualificación del talento humano vinculado a los servicios de primera infancia del ICBF"/>
    <s v="Diseñar el sistema de monitoreo, seguimiento y evaluación de los procesos de formación y cualificación del talento humano vinculado a los servicios de primera infancia del ICBF._x000a_"/>
    <s v="_x000a_Diseño e implementacion inicial de Sistema de monitoreo, seguimiento y evaluación de los procesos de formación y cualificación_x000a_"/>
    <n v="1"/>
    <d v="2014-09-01T00:00:00"/>
    <d v="2015-12-31T00:00:00"/>
    <n v="69.400000000000006"/>
    <m/>
    <n v="0"/>
    <n v="0"/>
    <n v="0"/>
    <n v="69.400000000000006"/>
    <m/>
    <m/>
  </r>
  <r>
    <x v="558"/>
    <s v="DIRECCION DE PRIMERA INFANCIA"/>
    <x v="29"/>
    <s v="Hallazgo No. 58. Sistema de Información o Archivo. ICBF. Atlántico (A) _x000a__x000a_En lo referente con el proceso de formación de los Agentes Educativos en Primera Infancia, en la estrategia de cero a siempre se observó que en las vigencias 2011, 2012 y 2013 en la regional Atlántico no existen documentos relacionados con este proceso (convenios Sena, Colsubsidio y fiesta a la lectura) , ya que estos convenios fueron suscritos y ejecutados desde el nivel central, la regional Atlántico no suministró información y/o documentos que soportan el proceso de formación; debido a que estos reposan en la Dirección General, lo que trae como consecuencia que la Regional desconozca la ejecución real y efectiva con criterios de calidad como son financieros (presupuestal) de estos convenios, en cuanto a que limita la gestión en el proceso AIPI de la regional, además que no se pudo corroborar con documentos. _x000a_"/>
    <m/>
    <s v="Generar las orientaciones técnicas necesarias para que desde el nivel regional se pueda realizar seguimiento y monitoreo a los procesos de formación y cualificación del talento humano._x000a_"/>
    <s v="Realizar seguimiento y analisis  de información a las accciones de seguimiento y monitoreo de los procesos de formación desarrolladas por las regionales."/>
    <s v="_x000a_Documento trimestral que refleje las acciones de seguimiento y monitoreo realizadas por las regionales."/>
    <n v="2"/>
    <d v="2015-01-01T00:00:00"/>
    <d v="2016-04-20T00:00:00"/>
    <n v="67.900000000000006"/>
    <m/>
    <n v="0"/>
    <n v="0"/>
    <n v="0"/>
    <n v="67.900000000000006"/>
    <m/>
    <m/>
  </r>
  <r>
    <x v="558"/>
    <s v="DIRECCION DE PRIMERA INFANCIA"/>
    <x v="29"/>
    <s v="Hallazgo No. 58. Sistema de Información o Archivo. ICBF. Atlántico (A) _x000a__x000a_En lo referente con el proceso de formación de los Agentes Educativos en Primera Infancia, en la estrategia de cero a siempre se observó que en las vigencias 2011, 2012 y 2013 en la regional Atlántico no existen documentos relacionados con este proceso (convenios Sena, Colsubsidio y fiesta a la lectura) , ya que estos convenios fueron suscritos y ejecutados desde el nivel central, la regional Atlántico no suministró información y/o documentos que soportan el proceso de formación; debido a que estos reposan en la Dirección General, lo que trae como consecuencia que la Regional desconozca la ejecución real y efectiva con criterios de calidad como son financieros (presupuestal) de estos convenios, en cuanto a que limita la gestión en el proceso AIPI de la regional, además que no se pudo corroborar con documentos. _x000a_"/>
    <m/>
    <s v="Generar las orientaciones técnicas necesarias para que desde el nivel regional se pueda realizar seguimiento y monitoreo a los procesos de formación y cualificación del talento humano._x000a_"/>
    <s v="Solicitar las correspondientes actas de cómite técnicos regionales y demas reuniones que se realicen a nivel regional para dar seguimiento a los procesos de formación._x000a_"/>
    <s v="_x000a_Actas de comités técnicos de  los procesos de formación y cualificación a nivel regional."/>
    <n v="66"/>
    <d v="2014-09-01T00:00:00"/>
    <d v="2016-07-31T00:00:00"/>
    <n v="99.9"/>
    <m/>
    <n v="0"/>
    <n v="0"/>
    <n v="0"/>
    <n v="99.9"/>
    <m/>
    <m/>
  </r>
  <r>
    <x v="559"/>
    <s v="DIRECCION DE PRIMERA INFANCIA"/>
    <x v="29"/>
    <s v="Hallazgo No. 59. Seguimiento y Control. ICBF. Atlántico (A) _x000a__x000a_La Regional Atlántico no suministró información o registros donde se evidenciara supervisión y seguimiento a los convenios suscritos en el marco de la Política Pública a la Primera Infancia de Estrategia “De Cero a Siempre”. En los convenios de Cooperación Sena, y de aporte Colsubsidio y Fiesta a la Lectura, señalan que la supervisión será ejercida por la Subdirectora de Primera Infancia de la Dirección General, de lo cual no reposan registros en la Regional de las actuaciones de dicha dependencia, por lo que la CGR no pudo realizar la revisión de la interventoría, ocasionando falta de control y seguimiento a las actividades ejecutadas dentro de estos convenios a nivel local, el cual no permite conocer el desarrollo de la estrategia y los elementos que la integran, en consecuencia, la Regional desconoce la ejecución real y efectiva de estos recursos lo que podría afectar la calidad en la prestación del servicio._x000a_"/>
    <m/>
    <s v="Generar las orientaciones técnicas necesarias para que desde el nivel regional se pueda realizar seguimiento y monitoreo a los procesos de formación y cualificación del talento humano._x000a_"/>
    <s v="Realizar seguimiento y analisis  de información a las acciones de seguimiento y monitoreo de los procesos de formación desarrolladas por las regionales."/>
    <s v="_x000a_Documento trimestral que refleje las acciones de seguimiento y monitoreo realizadas por las regionales."/>
    <n v="2"/>
    <d v="2015-01-01T00:00:00"/>
    <d v="2016-04-30T00:00:00"/>
    <n v="69.3"/>
    <m/>
    <n v="0"/>
    <n v="0"/>
    <n v="0"/>
    <n v="69.3"/>
    <m/>
    <m/>
  </r>
  <r>
    <x v="559"/>
    <s v="DIRECCION DE PRIMERA INFANCIA"/>
    <x v="29"/>
    <s v="Hallazgo No. 59. Seguimiento y Control. ICBF. Atlántico (A) _x000a__x000a_La Regional Atlántico no suministró información o registros donde se evidenciara supervisión y seguimiento a los convenios suscritos en el marco de la Política Pública a la Primera Infancia de Estrategia “De Cero a Siempre”. En los convenios de Cooperación Sena, y de aporte Colsubsidio y Fiesta a la Lectura, señalan que la supervisión será ejercida por la Subdirectora de Primera Infancia de la Dirección General, de lo cual no reposan registros en la Regional de las actuaciones de dicha dependencia, por lo que la CGR no pudo realizar la revisión de la interventoría, ocasionando falta de control y seguimiento a las actividades ejecutadas dentro de estos convenios a nivel local, el cual no permite conocer el desarrollo de la estrategia y los elementos que la integran, en consecuencia, la Regional desconoce la ejecución real y efectiva de estos recursos lo que podría afectar la calidad en la prestación del servicio._x000a_"/>
    <m/>
    <s v="Generar las orientaciones técnicas necesarias para que desde el nivel regional se pueda realizar seguimiento y monitoreo a los procesos de formación y cualificación del talento humano._x000a_"/>
    <s v="Solicitar las correspondientes actas de cómite técnicos regionales y demas reuniones que se realicen a nivel regional para dar seguimiento a los procesos de formación._x000a_"/>
    <s v="_x000a_Actas de comités técnicos de  los procesos de formación y cualificación a nivel regional."/>
    <n v="66"/>
    <d v="2014-09-01T00:00:00"/>
    <d v="2016-07-31T00:00:00"/>
    <n v="99.9"/>
    <m/>
    <n v="0"/>
    <n v="0"/>
    <n v="0"/>
    <n v="99.9"/>
    <m/>
    <m/>
  </r>
  <r>
    <x v="560"/>
    <s v="DIRECCION DE PRIMERA INFANCIA"/>
    <x v="29"/>
    <s v="Hallazgo No. 62. Plan de Acción 2012-ICBF. Bolívar (A) _x000a__x000a_El ICBF a nivel nacional suscribió convenio de capacitación de agentes educativos con el SENA para las vigencias 2011 a 2013, en el análisis del Plan de Acción 2012, se observó que en el indicador Agentes Educativos vinculados a procesos de formación en el modelo de atención integral, se señalan 1080 capacitados, pero en el listado del convenio con el SENA hay 989, de los cuales aparecen unos en inducción, otros en formación, por certificar o sea no han completado la capacitación, debido a rezagos en los reportes de la información por parte del SENA, lo que genera inconsistencias en los resultados finales del convenio y en las metas alcanzadas en este componente._x000a_"/>
    <m/>
    <s v="Definir un sistema integral de monitoreo, seguimiento y evaluación del proceso de formación y cualificación del talento humano vinculado a los servicios de primera infancia del ICBF"/>
    <s v="Diseñar el sistema de monitoreo, seguimiento y evaluación de los procesos de formación y cualificación del talento humano vinculado a los servicios de primera infancia del ICBF._x000a_"/>
    <s v="_x000a_Diseño e implementacion inicial de Sistema de monitoreo, seguimiento y evaluación de los procesos de formación y cualificación_x000a_"/>
    <n v="1"/>
    <d v="2014-09-01T00:00:00"/>
    <d v="2015-12-31T00:00:00"/>
    <n v="69.400000000000006"/>
    <m/>
    <n v="0"/>
    <n v="0"/>
    <n v="0"/>
    <n v="69.400000000000006"/>
    <m/>
    <m/>
  </r>
  <r>
    <x v="561"/>
    <s v="DIRECCION DE PRIMERA INFANCIA"/>
    <x v="29"/>
    <s v="Hallazgo No. 65. Proceso de focalización agentes educativos. Cauca (A) _x000a__x000a_El ICBF suscribió con el SENA el Convenio Interadministrativo 288 cuyo objeto es la “cooperación con el fin de brindar formación para el trabajo, certificada y pertinente a las necesidades y perfiles de la población vulnerable vinculada a los programas y servicios que presta y ofrece el ICBF y promover la vinculación laboral de dichas poblaciones”. _x000a_..._x000a__x000a_"/>
    <s v="Lo anterior, se debe a que el ICBF Regional Cauca no ejerce una articulación y seguimiento del convenio con el SENA que le permita priorizar la capacitación de los Agentes Educativos del ICBF frente a otros usuarios"/>
    <s v="Generar las orientaciones técnicas necesarias para que desde el nivel regional se pueda realizar seguimiento y monitoreo a los procesos de formación y cualificación del talento humano._x000a_"/>
    <s v="Realizar seguimiento y analisis  de información a las accciones de seguimiento y monitoreo de los procesos de formación desarrolladas por las regionales."/>
    <s v="_x000a_Documento trimestral que refleje las acciones de seguimiento y monitoreo realizadas por las regionales."/>
    <n v="2"/>
    <d v="2015-01-01T00:00:00"/>
    <d v="2016-04-30T00:00:00"/>
    <n v="69.3"/>
    <m/>
    <n v="0"/>
    <n v="0"/>
    <n v="0"/>
    <n v="69.3"/>
    <m/>
    <m/>
  </r>
  <r>
    <x v="562"/>
    <s v="DIRECCION DE PRIMERA INFANCIA"/>
    <x v="29"/>
    <s v="Hallazgo No. 66. Impacto de información de agentes educativos. ICBF. Cauca (A) _x000a__x000a_El ICBF Regional Cauca no cuenta con mecanismos para medir el impacto de la formación o cualificación de los agentes educativos durante las vigencias 2011 y 2012, para la vigencia 2013 a nivel nacional el ICBF realizó una evaluación, pero relacionada con la satisfacción de los agentes educativos sobre el proceso de formación, por debilidades en el control y monitoreo, situación que impide al ICBF Regional Cauca conocer el aporte de la formación o cualificación de los agentes educativos con el fin de poder realizar los ajustes correspondientes._x000a_"/>
    <m/>
    <s v="Generar las orientaciones técnicas necesarias para que desde el nivel regional se pueda realizar seguimiento , monitoreo y evaluación a los procesos de formación y cualificación del talento humano."/>
    <s v="Elaborar un documento dirigido a las Regionales con las orientaciones técnicas  para el seguimiento y monitoreo a los procesos de formación._x000a_"/>
    <s v="Documento con las orientaciones pertinentes."/>
    <n v="1"/>
    <d v="2015-01-01T00:00:00"/>
    <d v="2015-11-30T00:00:00"/>
    <n v="47.6"/>
    <m/>
    <n v="0"/>
    <n v="0"/>
    <n v="0"/>
    <n v="47.6"/>
    <m/>
    <m/>
  </r>
  <r>
    <x v="562"/>
    <s v="DIRECCION DE PRIMERA INFANCIA"/>
    <x v="29"/>
    <s v="Hallazgo No. 66. Impacto de información de agentes educativos. ICBF. Cauca (A) _x000a__x000a_El ICBF Regional Cauca no cuenta con mecanismos para medir el impacto de la formación o cualificación de los agentes educativos durante las vigencias 2011 y 2012, para la vigencia 2013 a nivel nacional el ICBF realizó una evaluación, pero relacionada con la satisfacción de los agentes educativos sobre el proceso de formación, por debilidades en el control y monitoreo, situación que impide al ICBF Regional Cauca conocer el aporte de la formación o cualificación de los agentes educativos con el fin de poder realizar los ajustes correspondientes._x000a_"/>
    <m/>
    <s v="Generar las orientaciones técnicas necesarias para que desde el nivel regional se pueda realizar seguimiento , monitoreo y evaluación a los procesos de formación y cualificación del talento humano."/>
    <s v="Realizar seguimiento a las actividades que desarrollen las regionales con el fin de dar seguimiento y monitoreo a los procesos de formación."/>
    <s v="_x000a_Documento trimestral que refleje las acciones de seguimiento y monitoreo realizadas por las regionales."/>
    <n v="3"/>
    <d v="2014-09-01T00:00:00"/>
    <d v="2016-04-30T00:00:00"/>
    <n v="86.7"/>
    <m/>
    <n v="0"/>
    <n v="0"/>
    <n v="0"/>
    <n v="86.7"/>
    <m/>
    <m/>
  </r>
  <r>
    <x v="563"/>
    <s v="DIRECCION DE PRIMERA INFANCIA"/>
    <x v="29"/>
    <s v="Hallazgo No. 67. Cualificación y Formación del Talento Humano. Departamento. Nariño (A) 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 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 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 "/>
    <s v="Generar las orientaciones técnicas necesarias para que desde el nivel regional se pueda realizar seguimiento y monitoreo a los procesos de formación y cualificación del talento humano._x000a_"/>
    <s v="Elaborar un documento dirigida a la Regionales con las orientaciones técnicas  para el seguimiento y monitoreo a los procesos de formación._x000a_"/>
    <s v="Documento con las orientaciones pertinentes."/>
    <n v="1"/>
    <d v="2015-01-01T00:00:00"/>
    <d v="2015-11-30T00:00:00"/>
    <n v="47.6"/>
    <m/>
    <n v="0"/>
    <n v="0"/>
    <n v="0"/>
    <n v="47.6"/>
    <m/>
    <m/>
  </r>
  <r>
    <x v="563"/>
    <s v="DIRECCION DE PRIMERA INFANCIA"/>
    <x v="29"/>
    <s v="Hallazgo No. 67. Cualificación y Formación del Talento Humano. Departamento. Nariño (A) 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 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 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 "/>
    <s v="Generar las orientaciones técnicas necesarias para que desde el nivel regional se pueda realizar seguimiento y monitoreo a los procesos de formación y cualificación del talento humano._x000a_"/>
    <s v="Realizar seguimiento a las actividades que desarrollen las regionales con el fin de dar seguimiento y monitoreo a los procesos de formación._x000a_"/>
    <s v="_x000a_Documento trimestral que refleje las acciones de seguimiento y monitoreo realizadas por las regionales."/>
    <n v="3"/>
    <d v="2014-09-01T00:00:00"/>
    <d v="2016-04-30T00:00:00"/>
    <n v="86.7"/>
    <m/>
    <n v="0"/>
    <n v="0"/>
    <n v="0"/>
    <n v="86.7"/>
    <m/>
    <m/>
  </r>
  <r>
    <x v="564"/>
    <s v="DIRECCIÓN DE PRIMERA INFANCIA "/>
    <x v="29"/>
    <s v="Hallazgo No. 93 Registro Único de Beneficiarios Primera infancia Vs Fallecidos RUB (A) (IP)._x000a_Una vez realizado el cruce de la información entregada por el ICBF, RUB Primera Infancia con la información de fallecidos de la Registraduría Nacional del Estado Civil RNEC, teniendo en cuenta el tipo de identificación, el número de identificación, el primer nombre, el primer apellido y que la fecha de vinculación al programa fuera posterior a la fecha de fallecimiento, se encontraron los siguientes números de registros como fallecidos_x000a_La entidad dice remitir tal observación a las regionales para que verifiquen los usuarios y soportes._x000a_Este hallazgo se ha establecido en auditorias anteriores y se solicitará apertura de Indagación Preliminar._x000a__x000a_Registros duplicados RUB_x000a__x000a_Se verificó la existencia de registros repetidos en el backup de noviembre de 2012, en cada una de las modalidades, teniendo en cuenta el tipo de identificación, el número de identificación, el primer nombre, el primer apellido y la fecha de vinculación al programa_x000a__x000a_En la respuesta de la entidad se mencionan los criterios de duplicidad tenidos en cuenta. Así mismo el Instituto considera que el porcentaje no es representativo porcentualmente frente al número de usuarios que se manejan y que la base consultada por la CGR es una información preliminar._x000a__x000a_Beneficiarios RUB mayores de 6 años_x000a_Se seleccionaron los niños registrados en el backup de noviembre de 2012, en todas las modalidades de atención, teniendo en cuenta que su edad, calculada a diciembre 31 de 2012, fuera mayor a 6 años_x000a__x000a_La respuesta de la entidad, indica que pueden existir casos en los cuales es excepcional la prestación del servicio para niños mayores de 6 años y en lactantes y preescolares se incluyen madres lactantes, la entidad realiza una verificación._x000a__x000a_con la base de datos pero con otro corte y señala los casos de mayores de 6 años, los cuales representa menos del 0,5% de los registros"/>
    <s v="Lo anterior evidencia debilidad en los controles para validar la información del programa con fuentes externas idóneas, que permita detectar y aclarar oportunamente las inconsistencias."/>
    <s v="Generar periódicamente los respectivos reportes de información que permitan realizar un seguimiento efectivo al registro de la totalidad de beneficiarios de primera infancia,  así como identificar situaciones de fallecidos, duplicados, niños y niñas mayores de 6 años, niños y niñas registrados en SIMAT o duplicidad en la atención, solicitando con estos reportes los cruces de información que se requiera con otras entidades."/>
    <s v="Solicitar a la Registraduría Nacional del  Estado Civil, el cruce de su  base de datos con la base de datos de beneficiarios de los programas de primera infancia del ICBF."/>
    <s v="Oficio radicado"/>
    <n v="2"/>
    <d v="2014-09-01T00:00:00"/>
    <d v="2015-11-30T00:00:00"/>
    <n v="65"/>
    <m/>
    <n v="0"/>
    <n v="0"/>
    <n v="0"/>
    <n v="65"/>
    <m/>
    <m/>
  </r>
  <r>
    <x v="565"/>
    <s v="Dirección de Primera Infancia"/>
    <x v="29"/>
    <s v="H30. TOLlMA. ADICIONES AL CONTRATO DE APORTE 345 DE 2012 (A)_x000a_&quot;...Prohíbase tramitar actos administrativos u obligaciones que afecten el_x000a_presupuesto de gastos cuando no reúnan los requisitos legales o se configuren como hechos cumplidos. El representante legal y ordenador del gasto o en quienes estos hayan delegado, responderán disciplinaria, fiscal y pena/mente por incumplir lo establecido en esta norma. (Art. 13 Ley 1485 DE 2011 de diciembre 14 de 2012, por la cual se decreta el Presupuesto de Rentas y Recursos de Capital y Ley de Apropiaciones para la vigencia fiscal del 10 de enero al 31 de diciembre de 2012.)_x000a_Disposiciones que no se cumplen en el siguiente hallazgo:_x000a_EL ICBF Regional Tolima en el contrato de aporte N°, 345 del 29 de junio 2012 (liquidado en el 2013), por $104.2 millones, para brindar atención a la primera infancia, niños y niñas menores de cinco (5) años, de familia en situación de vulnerabilidad económica, social, cultural, nutricional y psicoafectiva, a través 19 hogares comunitarios de bienestar, reconoció el funcionamiento de los meses de octubre, noviembre y diciembre de 2012 a tres hogares comunitarios en el municipio de Palocabildo, de manera extemporánea, a través de adiciones por $4.7 millones el 30 de noviembre de 2012 y de $2.2 millones del 17 de diciembre de 2012 con registros presupuestales del 4 de diciembre y 18 de diciembre de 2012 respectivamente, cuando el 3 de octubre de 2012 disminuyó el valor total del contrato en la suma de $56.4 millones, sin tener en cuenta el funcionamiento de los tres hogares comunitarios que no transitaron a la modalidad de CDI. Lo anterior debido a deficiencias en la supervisión del contrato, lo que podrfa generar la ejecución de actividades sin la debida apropiación presupuestal.."/>
    <m/>
    <s v="Brindar asistencia técnica en coordinación con la Dirección de Contratación a las Regionales para el cumplimiento de las obligaciones contractuales._x000a__x000a_"/>
    <s v="Generar reporte mensual de programación versus ejecución por regional de metas sociales y financieras, que permita realizar seguimiento al cumplimiento de los contratos de todas las Regionales"/>
    <s v="Reporte mensual de ejecución de metas sociales "/>
    <n v="7"/>
    <d v="2015-05-01T00:00:00"/>
    <d v="2015-11-30T00:00:00"/>
    <n v="30.4"/>
    <m/>
    <n v="0"/>
    <n v="0"/>
    <n v="0"/>
    <n v="30.4"/>
    <m/>
    <m/>
  </r>
  <r>
    <x v="280"/>
    <s v="Dirección de Primera Infancia"/>
    <x v="29"/>
    <s v="H33. VALLE. RENDICiÓN DE CUENTAS OPERADORES (A, D, IP, SA)_x000a_La Guía del Sistema de Supervisión de los Contratos de Aporte suscritos con el ICBF y el Manual de Legalización de Cuentas Versión 2012,(...)_x000a_El 30 de abril de 2013 se expide la Resolución Interna del ICBF N° 2926 por el cual se incorporan a Ios Lineamientos Técnicos de los Programas y Modalidades de Restablecimiento de Derechos, Sistema de Responsabilidad Penal para Adolescentes, Niñez y Adolescencía y Primera Infancia a cargo del ICBF, los requisitos para el proceso de certificación de cumplimiento y la expedición del certificado de pago por Ios supervisores y/o interventores de los servicios contratados._x000a_Adicional a esto la información contable debe cumplir y contar con ciertas cualidades para poder satisfacer adecuadamente sus objetivos, por lo cual se requiere entre otras, que sea comprensible cuando es clara y fácil de entender._x000a_Con fundamento en los argumentos anteriores, se evidenció en los documentos que soportan la ejecución de los siguientes contratos de aportes vigencia del 2013, lo relacionado a continuación:_x000a_• Contrato 451 de 2013 - Buenaventura:_x000a_El informe de gastos, vigencia 2013 presentado por el operador en algunos meses no concuerdan con la sumatoria real de los gastos, arrojando las siguientes diferencias:_x000a_Se evidenciaron informes mensuales de ingresos y gastos reportados inicialmente que no coinciden con lo presentado en la visita al Centro Zonal, como es el caso de los meses de febrero, marzo, octubre y noviembre de 2013. En el mes de marzo el saldo inicial en raciones por $346.8 millones, no coincide con el saldo final en el mes de febrero, como también el saldo final a octubre de 2013 por $482.1 millones no coincide con el saldo inicial de noviembre por $486.2 millones._x000a_De otro lado el total de la sumatoria de los aportes del mes de noviembre por los conceptos de beca, ración, aseo y combustible y tasa compensatoria desplazados reportados en la cuenta por $464.3 millones no coincide con la sumatoria real por $480.06 millones presentando una diferencia en el presupuesto de $15.6 millones._x000a_El saldo anterior del mes de noviembre por $489,7 millones, no es concordante con el inicial en el mes de diciembre por $446.2 millones presentando diferencia en el valor de las becas por $56.000 y en ración por $43.4 millones._x000a_De lo anterior se tomó muestra aleatoria de gastos determinando lo siguiente:_x000a_En la rendición del informe de gastos no es concordante lo reportado en la cuenta con los documentos soportes, como por ejemplo en los siguientes meses:_x000a_En febrero el total soportado de los gastos por el concepto de ración, material didáctico de acuerdo a los comprobantes de egreso y facturas no coincide con lo pagado en extractos, como se relaciona en el siguiente cuadro:_x000a_Tabla No. 10 Diferencia Informe de Cuentas Operador_x000a__x000a_No se evidencian facturas N° 21666 Y 21323 relacionadas en documento Factura de Compra - FC N° 691 de 2013-02-19._x000a_En el mes de marzo se evidenciaron facturas por concepto de ración el valor de $69.502.705 pero de acuerdo a documento soporte FC-000671 de 2013~03-27 suman $63.826.631._x000a_En abril se evidenció relación de facturas de febrero por concepto de ración por $59.01 millones y $76.8 millones (FC N° 669 de 2013-02-26) para un total de $365.7 millones incluyendo lo relacionado el mes de febrero {$229,9 millones}, lo cual no coincide con lo presentado en la cuenta por $360..4 millones, presentando diferencia por $ 5.3 millones._x000a_En el informe de los meses de junio hasta diciembre lo reflejado por concepto de ración no coincide con los soportes._x000a_• Los comprobantes de egreso no se encuentran consecutivamente organizados,obstaculizando de esta manera la verificación de los gastos ejecutados._x000a_• En el mes de enero de 2014 se hacen dos pagos por $85.08 millones y $75.5 millones, no relacionados en las cuentas anteriores._x000a_• Así mismo se determinó en algunos meses facturas de aseo relacionadas y_x000a_pagadas como material didáctico y ración, como se relacionan en el siguiente Tabla._x000a_Tabla N° 11. Conceotos de Facturacion_x000a_• Contrato 378 de 2013 - Nororíental_x000a_El informe rendido por el Centro Zonal no fue suficiente para la verificación del reporte de la ejecución de los ingresos y gastos, puesto que contenían soportes que no hacían parte de este contrato, lo cual se tuvo que solicitar al operador la información, evidenciando lo siguiente:_x000a_Se presentó diferencia por $152.490 en la compra de material didáctico entre el valor real de la factura por $5.3 millones y lo pagado por el operador por $5.5 millones. Una vez observado el operador comunicó al proveedor siendo este valor reintegrado el8 de octubre de 2014._x000a_Igualmente, se evidenció gasto no autorizado por pago de transporte a las madres por $120.000, valor reintegrado según respuesta de la Entidad._x000a_No obstante, se determinó de acuerdo con información aportada por el operador, con base en seguimiento a cuentas bancarias, donde se transfieren recursos de diferentes contratos con el ICBF, se observan pagos que presuntamente no tienen relación de causalidad con el objeto contractual, como se evidencia en libro auxiliar por cuenta de la Cooperativa de los meses de enero y febrero de 2014, Cuenta 012269997412 de Davivienda. Este antecedente requiere seguimiento para la vigencia 2013, razón por la cual será objeto de indagación Preliminar._x000a_• Contratos 473-379 de 2013 - Nororiental-Sur_x000a_Se determinó en la misma cuenta bancaria N° 01516999628 Davivienda el manejo de varios contratos de aportes, obstaculizando la revisión y verificación de la ejecución de los gastos, creando de esta manera incertidumbre en los pagos realizados._x000a_(...) El antecedente tiene presunto alcance disciplinario y será objeto de indagación preliminar para los contratos de 2013 que presentan diferencias. Beneficio de auditoría por $272.470."/>
    <s v="Lo anterior, se debe a procedimientos y normas no aplicadas por parte de los_x000a_operadores y supervisores de los Centros Zonales; y en consecuencia a_x000a_debilidades en los mecanismos de seguimiento y monitoreo en el registro de las_x000a_operaciones de los recursos, conllevando de esta manera que se presente_x000a_desorganización en sus operaciones de los gastos en cuanto a soportes, informes_x000a_o registros poco útiles en cuanto al manejo de los recursos._x000a_El antecedente tiene presunto alcance disciplinario y será objeto de indagación_x000a_preliminar para los contratos de 2013 que presentan diferencias. Beneficio de_x000a_auditoría por $272.470."/>
    <s v="Brindar asistencia técnica a las Regionales y capacitar a los supervisores de contratos en el ejercicio de legalización de cuentas."/>
    <s v="Socialización a las regionales la importancia del cumplimiento del procedimiento establecido para la legalización de cuentas"/>
    <s v="Memorando"/>
    <n v="1"/>
    <d v="2015-05-01T00:00:00"/>
    <d v="2015-11-30T00:00:00"/>
    <n v="30.4"/>
    <m/>
    <n v="0"/>
    <n v="0"/>
    <n v="0"/>
    <n v="30.4"/>
    <m/>
    <m/>
  </r>
  <r>
    <x v="566"/>
    <s v="Dirección de Primera Infancia"/>
    <x v="29"/>
    <s v="H46. SEDE NACIONAL SUPERVISiÓN CONTRACTUAL (A,D)_x000a_Se evidenció inobservancia de las obligaciones establecidas en la Ley 1474 de 2011, Manual de Contratación y Manual de Supervisión del ICBF en la supervisión de los siguientes contratos/convenios:_x000a_De conformidad con la visita efectuada a Fonade en donde revisaron los contratos derivados del Convenio 1710 de 2012 suscrito con Fonade, se observó que de los 1.013 contratos suscritos con ocasión del convenio se presentaron incumplimientos en 55 de ellos._x000a_Así mismo, se contrataron 2 ínterventorías, que se encontraban bajo supervisión del ICBF y hacia el final de convenio, se designó 'la tarea de supervisión de los contratos de interventoría al propio Fonade, hecho que genera la imposibilidad de disponer del recurso no liberado por la falta de liquidación del convenio. Hallazgo Administrativo con presunta incidencia disciplinaria."/>
    <m/>
    <s v="Realizar acciones de seguimiento encaminadas a promover las acciones administrativas solicitadas a la Oficina Asesora Jurídica, con el fin de lograr el balance definitivo de ejecución, el reintegro de los recursos no ejecutados, rendimientos financieros y la liquidación del contrato 1710 de 2012. "/>
    <s v="Requerir a la Oficina Asesora Jurídica el avance de las acciones administrativas del Contrato 1710 de 2012, adelantadas para lograr la liquidación del contrato."/>
    <s v="Memorando"/>
    <n v="2"/>
    <d v="2015-04-01T00:00:00"/>
    <d v="2016-02-01T00:00:00"/>
    <n v="43.7"/>
    <m/>
    <n v="0"/>
    <n v="0"/>
    <n v="0"/>
    <n v="43.7"/>
    <m/>
    <m/>
  </r>
  <r>
    <x v="567"/>
    <s v="Dirección de Primera Infancia"/>
    <x v="29"/>
    <s v="H64. TOllMA. EJECUCiÓN CONTRATO 164 DE 2013 (A, SA)_x000a_Se define el daño patrimonial como la lesión del patrimonio público representada en el menoscabo, disminución, perjuicio, detrimento, pérdida, uso indebido, o deterioro de los bienes o recursos públicos, producidos por una gestión fiscal antieconómica, ineficaz, inequitativa e inoportuna. (Artículo 6 Ley 610 de 2000)._x000a_EI ICBF Regional Toñrna, durante la vigencia 2013 canceló de manera indebida la suma de $5.2 millones al pagar al operador del contrato N°, 164 de 2013 de Hogares Comunitarios -Modalidad Familiar-, cupos no utilizados. Lo anterior debido a falta de control y seguimiento Contractual y liquidaciones inexactas, lo que generó detrimento patrimonial en la cuantía señalada, tal como se refleja en la siguiente tabla:_x000a_Tabla N°, 24 PAGOS CUPOS NO UTILIZADOS CONTRATO 164 DE 2013_x000a_Por el accionar de la Contraloría General de la República el operador reintegró $5.24 millones por cupos no utilizados, constituyéndose en Beneficio de Auditoría por recuperación, para lo cual se adjuntó copia consignación N°. 18654983 a la cuenta corriente N° . 303022230 por valor de $5.24 millones del Banco de Occidente fechada 27 de noviembre de 2014."/>
    <m/>
    <s v="Brindar asistencia técnica en coordinación con la Dirección de Contratación a las Regionales y los Supervisores de los contratos para el cumplimiento de las obligaciones contractuales, _x000a__x000a_"/>
    <s v="Generar reporte mensual de programación versus ejecución por regional de metas sociales y financiera, que permita realizar seguimiento al cumplimiento de los contratos de todas las regionales"/>
    <s v="Reporte mensual de ejecución de metas sociales "/>
    <n v="8"/>
    <d v="2015-05-01T00:00:00"/>
    <d v="2015-12-31T00:00:00"/>
    <n v="34.9"/>
    <m/>
    <n v="0"/>
    <n v="0"/>
    <n v="0"/>
    <n v="34.9"/>
    <m/>
    <m/>
  </r>
  <r>
    <x v="511"/>
    <s v="Dirección de Primera Infancia_x000a_Regional Bolivar"/>
    <x v="29"/>
    <s v="H113. BOLIVAR. MECANISMOS DE CONTROL INTERNO (A)_x000a_La Ley 87 de 1993, establece en el Artículo 2° los Objetivos del sistema de Control Interno (...)_x000a_No obstante lo anterior se evidenció en la Regional Bollvar lo siguiente:_x000a_Formatos de control_x000a_Los formatos empleados por los diferentes operadores para evidenciar el cumplimientos de los compromisos, no se encuentran estandarizadas, en el caso de las planillas de asistencia a las capacitaciones, en algunos casos, no contiene detalles como fecha de realización, horario, temática, actividades a desarrollar, objetivos, horas aplicadas, nombre y firma del capacitador._x000a_El formato para la calificación del cumplimiento de las obligaciones estándares del contrato de HCB, registra unos porcentajes de avance, no obstante, los mismos no corresponden a criterios técnicos específicos, observándose que los mismos son asignados de manera cualitativa, situación que no permite medir de manera acertada el porcentaje de avance de estas actividades._x000a_Los planeadores empleados por las Madres de los HCB, para el desarrollo de sus labores, no se encuentran estandarizados, en algunos casos se hacen anotaciones que posteriormente se mandan a transcribir, se emplean cuadernos que se llevan en forma manual y en otras oportunidades se emplea un cuadernillo o cartilla que se expide sobre el tema, situación que impide realizar unseguimiento acertado sobre las actividades pedagógicas que debe adelantar la Madre Comunitaria_x000a_Las planillas de entrega de Bienestarina, observadas en los HCB, no se_x000a_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_x000a_Edad Madres Comunitarias_x000a_Confrontada la información relativa a las Madres Comunitarias de los HCB, que prestaron sus servicios durante la vigencia 2013, frente a la información del SISBEN, se detectaron 79 Madres, cuyas edades oscilan entre 65 y 82 años, así mismo, dentro de esta información, se encontraron cuatro (4) madres comunitarias que presentan discapacidad, situación que genera riesgos para eI ICBF, por fallas en la presentación del servicio por la falta de capacidad para el cuidado y la atención de los menores a cargo, que puede repercutir en posibles demandas por riesgos en la integridad física de los menores._x000a_Medidas de Seguridad de los HCB_x000a_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_x000a_En la visita realizada al Hogar Comunitario Personit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_x000a_En dos (2) HCB visitados, no se evidenció caneca con tapa para la recolección de basura, situación que genera riesgos en la manipulación de los desechos que segeneran, a fin de evitar la contaminación de los alimentos y de las superficies de potencial contacto con el mismo._x000a_Frecuencia de la Supervisión_x000a_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_x000a_Cobertura_x000a_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fa totalidad de los menores, sin embargo no se encontró excusa por la inasistencia, situación que evidencia deficiencias de control y seguimiento, generando falta de eficiencia en el programa brindado, dado que los recursos que se invierten no logran su total propósito."/>
    <m/>
    <s v="Realizar el concepto preliminar técnico y Jurídico por parte de la Dirección de primera Infancia,  frente a viabilidad de contratar o continuar con Madres Comunitarias mayores de 65 años y con discapacidad."/>
    <s v="Mesa de trabajo de la Dirección de Primera Infancia para realizar el concepto preliminar técnico y jurídico de viabilidad de contratación de las madres comunitarias mayores de 65 años y con discapacidad._x000a__x000a__x000a_"/>
    <s v="Concepto Preliminar Técnico y Jurídico"/>
    <n v="1"/>
    <d v="2015-05-01T00:00:00"/>
    <d v="2015-12-31T00:00:00"/>
    <n v="34.9"/>
    <m/>
    <n v="0"/>
    <n v="0"/>
    <n v="0"/>
    <n v="34.9"/>
    <m/>
    <m/>
  </r>
  <r>
    <x v="511"/>
    <s v="Dirección de Primera Infancia_x000a_Regional Bolivar"/>
    <x v="29"/>
    <s v="H113. BOLIVAR. MECANISMOS DE CONTROL INTERNO (A)_x000a_La Ley 87 de 1993, establece en el Artículo 2° los Objetivos del sistema de Control Interno (...)_x000a_No obstante lo anterior se evidenció en la Regional Bollvar lo siguiente:_x000a_Formatos de control_x000a_Los formatos empleados por los diferentes operadores para evidenciar el cumplimientos de los compromisos, no se encuentran estandarizadas, en el caso de las planillas de asistencia a las capacitaciones, en algunos casos, no contiene detalles como fecha de realización, horario, temática, actividades a desarrollar, objetivos, horas aplicadas, nombre y firma del capacitador._x000a_El formato para la calificación del cumplimiento de las obligaciones estándares del contrato de HCB, registra unos porcentajes de avance, no obstante, los mismos no corresponden a criterios técnicos específicos, observándose que los mismos son asignados de manera cualitativa, situación que no permite medir de manera acertada el porcentaje de avance de estas actividades._x000a_Los planeadores empleados por las Madres de los HCB, para el desarrollo de sus labores, no se encuentran estandarizados, en algunos casos se hacen anotaciones que posteriormente se mandan a transcribir, se emplean cuadernos que se llevan en forma manual y en otras oportunidades se emplea un cuadernillo o cartilla que se expide sobre el tema, situación que impide realizar unseguimiento acertado sobre las actividades pedagógicas que debe adelantar la Madre Comunitaria_x000a_Las planillas de entrega de Bienestarina, observadas en los HCB, no se_x000a_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_x000a_Edad Madres Comunitarias_x000a_Confrontada la información relativa a las Madres Comunitarias de los HCB, que prestaron sus servicios durante la vigencia 2013, frente a la información del SISBEN, se detectaron 79 Madres, cuyas edades oscilan entre 65 y 82 años, así mismo, dentro de esta información, se encontraron cuatro (4) madres comunitarias que presentan discapacidad, situación que genera riesgos para eI ICBF, por fallas en la presentación del servicio por la falta de capacidad para el cuidado y la atención de los menores a cargo, que puede repercutir en posibles demandas por riesgos en la integridad física de los menores._x000a_Medidas de Seguridad de los HCB_x000a_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_x000a_En la visita realizada al Hogar Comunitario Personit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_x000a_En dos (2) HCB visitados, no se evidenció caneca con tapa para la recolección de basura, situación que genera riesgos en la manipulación de los desechos que segeneran, a fin de evitar la contaminación de los alimentos y de las superficies de potencial contacto con el mismo._x000a_Frecuencia de la Supervisión_x000a_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_x000a_Cobertura_x000a_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fa totalidad de los menores, sin embargo no se encontró excusa por la inasistencia, situación que evidencia deficiencias de control y seguimiento, generando falta de eficiencia en el programa brindado, dado que los recursos que se invierten no logran su total propósito."/>
    <m/>
    <s v="Desde el Macro proceso de Atención Integral a la Primera Infancia, en conjunto con la Oficina de Aseguramiento a la Calidad se revisará el formato de cumplimiento de las obligaciones estándares del contrato de Hogares Comunitarios de Bienestar - HCB en el cual se realizarán los ajustes necesarios."/>
    <s v="Elaboración de los formatos para la medición cuantitativa del cumplimiento de las obligaciones estándares del contrato de Hogares Comunitarios de Bienestar - HCB"/>
    <s v="Formato para la medición cuantitativa del cumplimiento de las obligaciones."/>
    <n v="20"/>
    <d v="2015-05-01T00:00:00"/>
    <d v="2015-11-30T00:00:00"/>
    <n v="30.4"/>
    <m/>
    <n v="0"/>
    <n v="0"/>
    <n v="0"/>
    <n v="30.4"/>
    <m/>
    <m/>
  </r>
  <r>
    <x v="511"/>
    <s v="Dirección de Primera Infancia_x000a_Regional Bolivar"/>
    <x v="29"/>
    <s v="H113. BOLIVAR. MECANISMOS DE CONTROL INTERNO (A)_x000a_La Ley 87 de 1993, establece en el Artículo 2° los Objetivos del sistema de Control Interno (...)_x000a_No obstante lo anterior se evidenció en la Regional Bollvar lo siguiente:_x000a_Formatos de control_x000a_Los formatos empleados por los diferentes operadores para evidenciar el cumplimientos de los compromisos, no se encuentran estandarizadas, en el caso de las planillas de asistencia a las capacitaciones, en algunos casos, no contiene detalles como fecha de realización, horario, temática, actividades a desarrollar, objetivos, horas aplicadas, nombre y firma del capacitador._x000a_El formato para la calificación del cumplimiento de las obligaciones estándares del contrato de HCB, registra unos porcentajes de avance, no obstante, los mismos no corresponden a criterios técnicos específicos, observándose que los mismos son asignados de manera cualitativa, situación que no permite medir de manera acertada el porcentaje de avance de estas actividades._x000a_Los planeadores empleados por las Madres de los HCB, para el desarrollo de sus labores, no se encuentran estandarizados, en algunos casos se hacen anotaciones que posteriormente se mandan a transcribir, se emplean cuadernos que se llevan en forma manual y en otras oportunidades se emplea un cuadernillo o cartilla que se expide sobre el tema, situación que impide realizar unseguimiento acertado sobre las actividades pedagógicas que debe adelantar la Madre Comunitaria_x000a_Las planillas de entrega de Bienestarina, observadas en los HCB, no se_x000a_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_x000a_Edad Madres Comunitarias_x000a_Confrontada la información relativa a las Madres Comunitarias de los HCB, que prestaron sus servicios durante la vigencia 2013, frente a la información del SISBEN, se detectaron 79 Madres, cuyas edades oscilan entre 65 y 82 años, así mismo, dentro de esta información, se encontraron cuatro (4) madres comunitarias que presentan discapacidad, situación que genera riesgos para eI ICBF, por fallas en la presentación del servicio por la falta de capacidad para el cuidado y la atención de los menores a cargo, que puede repercutir en posibles demandas por riesgos en la integridad física de los menores._x000a_Medidas de Seguridad de los HCB_x000a_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_x000a_En la visita realizada al Hogar Comunitario Personit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_x000a_En dos (2) HCB visitados, no se evidenció caneca con tapa para la recolección de basura, situación que genera riesgos en la manipulación de los desechos que segeneran, a fin de evitar la contaminación de los alimentos y de las superficies de potencial contacto con el mismo._x000a_Frecuencia de la Supervisión_x000a_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_x000a_Cobertura_x000a_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fa totalidad de los menores, sin embargo no se encontró excusa por la inasistencia, situación que evidencia deficiencias de control y seguimiento, generando falta de eficiencia en el programa brindado, dado que los recursos que se invierten no logran su total propósito."/>
    <m/>
    <s v="Realizar el concepto preliminar técnico y Jurídico por parte de la Dirección de primera Infancia,  frente a viabilidad de contratar o continuar con Madres Comunitarias mayores de 65 años y con discapacidad."/>
    <s v="Mesa de trabajo de la Dirección de Primera Infancia para realizar el concepto preliminar técnico y jurídico de viabilidad de contratación de las madres comunitarias mayores de 65 años y con discapacidad._x000a__x000a__x000a_"/>
    <s v="Concepto Preliminar Técnico y Jurídico"/>
    <n v="1"/>
    <d v="2015-05-01T00:00:00"/>
    <d v="2015-12-31T00:00:00"/>
    <n v="34.9"/>
    <m/>
    <n v="0"/>
    <n v="0"/>
    <n v="0"/>
    <n v="34.9"/>
    <m/>
    <m/>
  </r>
  <r>
    <x v="568"/>
    <s v="Dirección de Primera Infancia_x000a_Regional Nariño"/>
    <x v="29"/>
    <s v="H122. NARIÑO. GESTIÓN DE RIESGOS EN HCB TRADICIONALES_x000a_ATENDIDOS POR MADRES COMUNITARIAS MAYORES DE 65 AÑOS. (A)_x000a_El Decreto 1537 de 2001 por el cual se reglamenta parcialmente la ley 87 de 1993 en cuanto a elementos técnicos y administrativos que fortalezcan el sistema de control interno de las entidades y organismos del Estado estipula en su artículo 4: (...) _x000a_Mediante el Decreto 1599 de 2005 se adoptó el Modelo Estándar de Control_x000a_Interno (MECI) (...)_x000a_En la regional Nariño deI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eB atendidos por madres mayores de 65 años, como se observó durante una visita a un HCB, a cargo del operador del contrato N°. 127/2013, en el cual la madre comunitaria perteneciente a la tercera edad manifiesta padecer problemas de columna que dificultan su labor._x000a_"/>
    <s v="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s v="Calificar el riesgo derivado de este hallazgo para su debido tratamiento"/>
    <s v="Realizar mesa de trabajo para incluir este riesgo en el mapa de la dirección"/>
    <s v="Acta - Mapa de Riesgos"/>
    <n v="1"/>
    <d v="2015-05-01T00:00:00"/>
    <d v="2015-12-31T00:00:00"/>
    <n v="34.9"/>
    <m/>
    <n v="0"/>
    <n v="0"/>
    <n v="0"/>
    <n v="34.9"/>
    <m/>
    <m/>
  </r>
  <r>
    <x v="569"/>
    <s v="DIRECCIÓN DE PROTECCIÓN-SEDE NACIONAL"/>
    <x v="30"/>
    <s v="HALLAZGO 80. SEDE NACIONAL.  CUMPLIMIENTO PLAN DE ACCiÓN (A)_x000a_El plan de acción de la Subdirección de Restablecimiento de Derechos presenta la siguiente situación: (Tabla 39)._x000a_Este resultado del indicador MPM5-P1-03 &quot;en riesgo&quot; muestra que el 3% de los niños, niñas o adolescentes con auto de apertura de investigación llevan más de 120 días sin situación legal definida. Si tenemos en cuenta que el informe de gestión señala que a 31 de diciembre de 92.663 Procesos Administrativos de Derechos la Subdirección de Restablecimiento de Derechos tenía bajo su responsabilidad 82.394, estaríamos hablando que el 3%, es decir 2.472 NNA estarían sujetos a una inadecuada restauración de la dignidad e integridad de sus derechos de niños, niñas y adolescentes como sujetos de derechos, minimizando capacidad para disfrutar efectivamente de los derechos que le han sido vulnerados."/>
    <s v="Deficiencias de gestión administrativa y de seguimiento y monitoreo."/>
    <s v="Fortalecer las estrategias de seguimiento a los indicadores relacionados con el  Proceso  de Restablecimiento de Derechos  respecto a los términos de ley y las medidas._x000a_"/>
    <s v="1) Realizar seguimiento y retroalimentación trimestral a las Regionales frente a los resultados del indicador MPM5-P1-03, con el fin de lograr las metas propuestas. _x000a_"/>
    <s v="1) Reporte Cualitativo - Cuantitativo   _x000a_"/>
    <n v="3"/>
    <d v="2015-04-01T00:00:00"/>
    <d v="2016-01-30T00:00:00"/>
    <n v="43.4"/>
    <n v="1"/>
    <n v="0.33333333333333331"/>
    <n v="14.5"/>
    <n v="14.5"/>
    <n v="43.4"/>
    <s v="Realizando el análisis se encuentra que para el mes de agosto se obtuvo un resultado del 2,6%, donde 5 regionales quedaron con estado &quot;En riesgo&quot;. Para el mes de Septiembre se obtuvo un resultado del 1,8% y se identificaron 4 regionales en estado &quot;En riesgo&quot; (Antioquia, Choco, Huila y Nariño) y una regional en estado Crítico (Santander) donde de 222 niños, niñas y adolescentes con auto de apertura de investigación, 24 niños, niñas y adolescentes  no presentan situación legal definida entre 120 y 180 días. Sobre éstas se iniciaron acciones de seguimiento y acompañamiento con el fin de verificar las causas de los resultados. Es así como por medio de reuniones virtuales, presenciales o correos electrónicos se encontró que se debían a falencias en el registro de la información por desconocimiento, así como el registro inoportuno de las actuaciones administrativas en el SIM. Dentro de las estrategias que las regionales informaron haber desarrollado, está  la remisión de memorandos a sus centros zonales, sensibilización a defensores de familia acerca de la importancia del adecuado y oportuno registro, y la solicitud de capacitaciones en el módulo Beneficiarios del SIM cuando se requiere._x000a__x000a_"/>
    <s v="LEIDY VILLATE - PATRICIA GALEANO "/>
  </r>
  <r>
    <x v="569"/>
    <s v="DIRECCIÓN DE PROTECCIÓN-SEDE NACIONAL"/>
    <x v="30"/>
    <s v="HALLAZGO 80. SEDE NACIONAL.  CUMPLIMIENTO PLAN DE ACCiÓN (A)_x000a_El plan de acción de la Subdirección de Restablecimiento de Derechos presenta la siguiente situación: (Tabla 39)._x000a_Este resultado del indicador MPM5-P1-03 &quot;en riesgo&quot; muestra que el 3% de los niños, niñas o adolescentes con auto de apertura de investigación llevan más de 120 días sin situación legal definida. Si tenemos en cuenta que el informe de gestión señala que a 31 de diciembre de 92.663 Procesos Administrativos de Derechos la Subdirección de Restablecimiento de Derechos tenía bajo su responsabilidad 82.394, estaríamos hablando que el 3%, es decir 2.472 NNA estarían sujetos a una inadecuada restauración de la dignidad e integridad de sus derechos de niños, niñas y adolescentes como sujetos de derechos, minimizando capacidad para disfrutar efectivamente de los derechos que le han sido vulnerados."/>
    <s v="Deficiencias de gestión administrativa y de seguimiento y monitoreo."/>
    <s v="Fortalecer las estrategias de seguimiento a los indicadores relacionados con el  Proceso  de Restablecimiento de Derechos  respecto a los términos de ley y las medidas._x000a_"/>
    <s v="2) Enviar a los Directores Regionales,  comunicaciones oficiales frente al comportamiento del indicador, generando alertas por oportunidad y  calidad, con el propósito de realizar las respectivas acciones de mejora en pro del cumplimiento  de la meta del indicador."/>
    <s v="2) Comunicaciones oficiales "/>
    <n v="3"/>
    <d v="2015-04-01T00:00:00"/>
    <d v="2015-12-31T00:00:00"/>
    <n v="39.1"/>
    <n v="2"/>
    <n v="0.66666666666666663"/>
    <n v="26.1"/>
    <n v="26.1"/>
    <n v="39.1"/>
    <s v="Durante el mes de Julio de 2015, se realiza seguimiento al comportamiento  y resultados del indicador por regional y se evidencia que en los  meses de junio y julio la regional  Boyacá  reitera en resultados en estado Crítico, presentado resultados del 22% y 19.55% respectivamente. Dado este comportamiento se programa videoconferencia el día 11  de junio con los Defensores de Tunja y el Grupo de Asistencia Técnica, se les explica el Modulo de Beneficiarios y los cambios en los indicadores, así mismo el día 30 de Junio de 2015, con el grupo de Asistencia Tecnica y Defensores de Familia (Sogamoso), se establecen compromisos de actualización en el SIM de 6 casos, los cuales ya se encuentran gestionados en el sistema. _x000a_Así mismo en el mes de Julio envía correo al Director Regional de la Regional Guainía, solicitando revisión de los procesos y actualización en el Sistema de Información, con el propósito de lograr movilización de los procesos. Por otra parte se remite memorandos a los Coordinadores de los Centros zonales Revivir, Bosa y Ciudad Bolivar de la Regional Bogotá, con copia a la Directora Regional._x000a_Se proyectó comunicación escrita para el mes de Agosto, citando los casos identificados y solicitando la actualización y gestión a los mismos_x000a__x000a_Para el mes de septiembre se proyectará comunicación a los directores regionales que presentaron resultados en estado “En Riesgo y Critico”._x000a_"/>
    <s v="LEIDY VILLATE - PATRICIA GALEANO "/>
  </r>
  <r>
    <x v="569"/>
    <s v="DIRECCIÓN DE PROTECCIÓN-SEDE NACIONAL"/>
    <x v="30"/>
    <s v="HALLAZGO 80. SEDE NACIONAL.  CUMPLIMIENTO PLAN DE ACCiÓN (A)_x000a_El plan de acción de la Subdirección de Restablecimiento de Derechos presenta la siguiente situación: (Tabla 39)._x000a_Este resultado del indicador MPM5-P1-03 &quot;en riesgo&quot; muestra que el 3% de los niños, niñas o adolescentes con auto de apertura de investigación llevan más de 120 días sin situación legal definida. Si tenemos en cuenta que el informe de gestión señala que a 31 de diciembre de 92.663 Procesos Administrativos de Derechos la Subdirección de Restablecimiento de Derechos tenía bajo su responsabilidad 82.394, estaríamos hablando que el 3%, es decir 2.472 NNA estarían sujetos a una inadecuada restauración de la dignidad e integridad de sus derechos de niños, niñas y adolescentes como sujetos de derechos, minimizando capacidad para disfrutar efectivamente de los derechos que le han sido vulnerados."/>
    <s v="Deficiencias de gestión administrativa y de seguimiento y monitoreo."/>
    <s v="Fortalecer las estrategias de seguimiento a los indicadores relacionados con el  Proceso  de Restablecimiento de Derechos  respecto a los términos de ley y las medidas._x000a_"/>
    <s v="3) Brindar asistencia técnica a las Regionales respecto a la definición de la Hojas de vida, formulación, generación del reporte y casos críticos, con el propósito de mejorar el proceso de seguimiento."/>
    <s v="3) Registro de Correo Electrónico "/>
    <n v="9"/>
    <d v="2015-04-01T00:00:00"/>
    <d v="2015-12-31T00:00:00"/>
    <n v="39.1"/>
    <n v="6"/>
    <n v="0.66666666666666663"/>
    <n v="26.1"/>
    <n v="26.1"/>
    <n v="39.1"/>
    <s v="En el mes de Septiembre, se realiza  asesoría y acompañamiento para lograr la cualificación de los procesos de registró en el Sistema de Información Misional SIM y en la formulación de la medición del Indicador a 11 regionales adscritas a la entidad. _x000a_Estas son: _x000a__x000a_1. Antioquia_x000a_2. Bogotá_x000a_3. Choco_x000a_4. Santander_x000a_5. Boyacá_x000a_6. Nariño_x000a_7. Cauca_x000a_8. Tolima_x000a_9. Atlántico_x000a_10. Huila_x000a_11. Cordoba_x000a__x000a_Este acompañamiento se realiza a través de herramientas de apoyo como teleconferencia, correo electrónico y mensajería instantánea (Lync). _x000a_"/>
    <s v="LEIDY VILLATE - PATRICIA GALEANO "/>
  </r>
  <r>
    <x v="570"/>
    <s v="PUTUMAYO"/>
    <x v="31"/>
    <s v="Hallazgo N° 40. Facturas de Legalización de Contratos (A, Dian). Putumayo_x000a_En la ejecución del Contrato 260 del 17/12/2014, se evidencia que la EAS Diócesis Mocoa-Sibundoy, presenta en su legalización facturas informales y con errores que no cumplen con la información mínima requerida de acuerdo con el Estatuto Tributario, como se presenta en los siguientes casos: facturas de fechas 20/03/2015 y 27/03/2015, por $1.17 millones y $0.48 millones respectivamente, las cuales no tienen numeración consecutiva, NIT, firma, cantidad, características del producto (marca, peso, dimensiones entre otras). De igual manera en la legalización de facturas mensuales aportadas dentro de la ejecución del Contrato 249 de 2014 celebrado entre Union Temporal Atencion Integral para la Primera Infancia, se registran las facturas 0024 por $122.43 millones y 0034 por $122.43 millones correspondientes a Tienda Éxito Alejo perteneciente al Régimen Simplificado, las cuales por el monto mensual facturado se presume debe registrarse en el Régimen Común, es por ello que la situación anterior se colocará en conocimiento de la DIAN para los trámites pertinentes."/>
    <s v="Deficiencias en las labores de supervisión y control, lo que genera incertidumbre en la ejecución del contrato por la informalidad en su legalización por los servicios prestados. El hallazgo se considera administrativo con traslado a la DIAN."/>
    <s v="Fortalecer los procesos financieros de supervisión para los contratos de aporte de Primera Infancia  suscritos con las Entidades Administradoras del Servicio -EAS- sobre la presentación de facturas en la legalización de cuentascon el cumplimiento de los requisitos legales establecidos."/>
    <s v="Realizar apoyo y asesoría técnica en el componente financiero. "/>
    <s v="Listados de asistencia de Socialización con Entidades Administradoras del Servicio -EAS-  del proceso de legalización de cuentas_x000a__x000a_.  "/>
    <n v="3"/>
    <d v="2015-09-01T00:00:00"/>
    <d v="2016-06-30T00:00:00"/>
    <n v="43.3"/>
    <m/>
    <n v="0"/>
    <n v="0"/>
    <n v="0"/>
    <n v="43.3"/>
    <m/>
    <m/>
  </r>
  <r>
    <x v="570"/>
    <s v="PUTUMAYO"/>
    <x v="31"/>
    <s v="Hallazgo N° 40. Facturas de Legalización de Contratos (A, Dian). Putumayo_x000a_En la ejecución del Contrato 260 del 17/12/2014, se evidencia que la EAS Diócesis Mocoa-Sibundoy, presenta en su legalización facturas informales y con errores que no cumplen con la información mínima requerida de acuerdo con el Estatuto Tributario, como se presenta en los siguientes casos: facturas de fechas 20/03/2015 y 27/03/2015, por $1.17 millones y $0.48 millones respectivamente, las cuales no tienen numeración consecutiva, NIT, firma, cantidad, características del producto (marca, peso, dimensiones entre otras). De igual manera en la legalización de facturas mensuales aportadas dentro de la ejecución del Contrato 249 de 2014 celebrado entre Union Temporal Atencion Integral para la Primera Infancia, se registran las facturas 0024 por $122.43 millones y 0034 por $122.43 millones correspondientes a Tienda Éxito Alejo perteneciente al Régimen Simplificado, las cuales por el monto mensual facturado se presume debe registrarse en el Régimen Común, es por ello que la situación anterior se colocará en conocimiento de la DIAN para los trámites pertinentes."/>
    <s v="Deficiencias en las labores de supervisión y control, lo que genera incertidumbre en la ejecución del contrato por la informalidad en su legalización por los servicios prestados. El hallazgo se considera administrativo con traslado a la DIAN."/>
    <s v="Fortalecer los equipos de Supervisión en el componente legal y financiero."/>
    <s v="Mantener actualizados a los equipos de supervisión referente a temas legales y financieros,  ajustándose a la ley, la norma y el lineamiento vigentes."/>
    <s v="Listado de Asistencia actualización a supervisores en normas y lineamientos vigentes."/>
    <n v="2"/>
    <d v="2015-09-01T00:00:00"/>
    <d v="2016-03-31T00:00:00"/>
    <n v="30.3"/>
    <m/>
    <n v="0"/>
    <n v="0"/>
    <n v="0"/>
    <n v="30.3"/>
    <m/>
    <m/>
  </r>
  <r>
    <x v="570"/>
    <s v="PUTUMAYO"/>
    <x v="31"/>
    <s v="Hallazgo N° 40. Facturas de Legalización de Contratos (A, Dian). Putumayo_x000a_En la ejecución del Contrato 260 del 17/12/2014, se evidencia que la EAS Diócesis Mocoa-Sibundoy, presenta en su legalización facturas informales y con errores que no cumplen con la información mínima requerida de acuerdo con el Estatuto Tributario, como se presenta en los siguientes casos: facturas de fechas 20/03/2015 y 27/03/2015, por $1.17 millones y $0.48 millones respectivamente, las cuales no tienen numeración consecutiva, NIT, firma, cantidad, características del producto (marca, peso, dimensiones entre otras). De igual manera en la legalización de facturas mensuales aportadas dentro de la ejecución del Contrato 249 de 2014 celebrado entre Union Temporal Atencion Integral para la Primera Infancia, se registran las facturas 0024 por $122.43 millones y 0034 por $122.43 millones correspondientes a Tienda Éxito Alejo perteneciente al Régimen Simplificado, las cuales por el monto mensual facturado se presume debe registrarse en el Régimen Común, es por ello que la situación anterior se colocará en conocimiento de la DIAN para los trámites pertinentes."/>
    <s v="Deficiencias en las labores de supervisión y control, lo que genera incertidumbre en la ejecución del contrato por la informalidad en su legalización por los servicios prestados. El hallazgo se considera administrativo con traslado a la DIAN."/>
    <s v="Actualizar los informes financieros del período Enero a Abril de 2015, ajustados a los lineamientos vigentes para la modalidad por parte del instituto."/>
    <s v="Solicitar los informes ajustados del periódo enero a abril de 2015"/>
    <s v="Informes financieros mensuales debidamente soportados."/>
    <n v="184"/>
    <d v="2015-04-24T00:00:00"/>
    <d v="2015-12-31T00:00:00"/>
    <n v="35.9"/>
    <m/>
    <n v="0"/>
    <n v="0"/>
    <n v="0"/>
    <n v="35.9"/>
    <m/>
    <m/>
  </r>
  <r>
    <x v="571"/>
    <s v="PUTUMAYO"/>
    <x v="31"/>
    <s v="Hallazgo N° 49. Convenios y contratos de aporte (A - D). Sede Nacional, Casanare, Magdalena, Nariño y Putumayo_x000a__x000a_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_x000a__x000a_"/>
    <s v="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
    <s v="Revisar los soportes para el desembolso de los recursos para la ejecución del programa con el fin de identificar los posibles descuentos."/>
    <s v="Descontar los mayores valores pagados por cupos no ejecutados y proceder a la modificación del contrato._x000a__x000a__x000a_"/>
    <s v="Actas de descuento por cupos no ejecutados"/>
    <n v="1"/>
    <d v="2015-09-01T00:00:00"/>
    <d v="2015-10-31T00:00:00"/>
    <n v="8.6"/>
    <m/>
    <n v="0"/>
    <n v="0"/>
    <n v="0"/>
    <n v="8.6"/>
    <m/>
    <m/>
  </r>
  <r>
    <x v="571"/>
    <s v="PUTUMAYO"/>
    <x v="31"/>
    <s v="Hallazgo N° 49. Convenios y contratos de aporte (A - D). Sede Nacional, Casanare, Magdalena, Nariño y Putumayo_x000a__x000a_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_x000a__x000a_"/>
    <s v="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
    <s v="Revisar los soportes para el desembolso de los recursos para la ejecución del programa con el fin de identificar los posibles descuentos."/>
    <s v="Modificar la clausula de desembolso al contrato 249 del 16 de diciembre de 2014. _x000a_"/>
    <s v="Contrato 249 de 16 de Diciembre de 2014 modificado en la clausula de desembolso"/>
    <n v="1"/>
    <d v="2015-09-01T00:00:00"/>
    <d v="2015-10-31T00:00:00"/>
    <n v="8.6"/>
    <m/>
    <n v="0"/>
    <n v="0"/>
    <n v="0"/>
    <n v="8.6"/>
    <m/>
    <m/>
  </r>
  <r>
    <x v="571"/>
    <s v="PUTUMAYO"/>
    <x v="31"/>
    <s v="Hallazgo N° 49. Convenios y contratos de aporte (A - D). Sede Nacional, Casanare, Magdalena, Nariño y Putumayo_x000a__x000a_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_x000a__x000a_"/>
    <s v="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
    <s v="Revisar los soportes para el desembolso de los recursos para la ejecución del programa con el fin de identificar los posibles descuentos."/>
    <s v="Realizar deducción de mayores valores pagados por no ejecución  a partir del siguiente desembolso"/>
    <s v="Contratos con actas de descuento por cupos no ejecutados "/>
    <n v="1"/>
    <d v="2015-09-01T00:00:00"/>
    <d v="2016-09-30T00:00:00"/>
    <n v="56.4"/>
    <m/>
    <n v="0"/>
    <n v="0"/>
    <n v="0"/>
    <n v="56.4"/>
    <m/>
    <m/>
  </r>
  <r>
    <x v="572"/>
    <s v="PUTUMAYO"/>
    <x v="31"/>
    <s v="Hallazgo N° 71. Entrega de Paquetes Alimentarios. (A - D). Putumayo_x000a__x000a_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
    <s v="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
    <s v="Revisar los soportes para el desembolso de los recursos para la ejecución del programa con el fin de identificar los posibles descuentos."/>
    <s v="Descontar los mayores valores pagados por cupos no ejecutados y proceder a la modificación del contrato._x000a__x000a_"/>
    <s v="Actas de descuento por cupos no ejecutados"/>
    <n v="1"/>
    <d v="2015-09-01T00:00:00"/>
    <d v="2015-10-31T00:00:00"/>
    <n v="8.6"/>
    <m/>
    <n v="0"/>
    <n v="0"/>
    <n v="0"/>
    <n v="8.6"/>
    <m/>
    <m/>
  </r>
  <r>
    <x v="572"/>
    <s v="PUTUMAYO"/>
    <x v="31"/>
    <s v="Hallazgo N° 71. Entrega de Paquetes Alimentarios. (A - D). Putumayo_x000a__x000a_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
    <s v="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
    <s v="Revisar los soportes para el desembolso de los recursos para la ejecución del programa con el fin de identificar los posibles descuentos."/>
    <s v="Modificar la clausula de desembolso al contrato 260 del 17 de diciembre de 2014 "/>
    <s v="Contrato 260 de 17 de Diciembre de 2014 modificado en la clausula de desembolso_x000a__x000a_"/>
    <n v="1"/>
    <d v="2015-09-01T00:00:00"/>
    <d v="2015-10-31T00:00:00"/>
    <n v="8.6"/>
    <m/>
    <n v="0"/>
    <n v="0"/>
    <n v="0"/>
    <n v="8.6"/>
    <m/>
    <m/>
  </r>
  <r>
    <x v="572"/>
    <s v="PUTUMAYO"/>
    <x v="31"/>
    <s v="Hallazgo N° 71. Entrega de Paquetes Alimentarios. (A - D). Putumayo_x000a__x000a_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
    <s v="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
    <s v="Revisar los soportes para el desembolso de los recursos para la ejecución del programa con el fin de identificar los posibles descuentos."/>
    <s v="Realizar deducción de mayores valores pagados por no ejecución  a partir del siguiente desembolso"/>
    <s v="Contratos con actas de descuento por cupos no ejecutados "/>
    <n v="1"/>
    <d v="2015-09-01T00:00:00"/>
    <d v="2016-09-30T00:00:00"/>
    <n v="56.4"/>
    <m/>
    <n v="0"/>
    <n v="0"/>
    <n v="0"/>
    <n v="56.4"/>
    <m/>
    <m/>
  </r>
  <r>
    <x v="573"/>
    <s v="PUTUMAYO"/>
    <x v="31"/>
    <s v="Hallazgo N° 109. Descuentos Componente Talento Humano Canasta 2015 – Modalidad Familiar (A - D). Putumayo_x000a_El ICBF suscribió en la vigencia 2014 los contratos de aporte números 259 por $2.796.20 millones; 260 por $2.597.82 millones y 261 por $626.48 millones, con la Fundacion La Fraternidad y los dos restantes con la Diócesis Mocoa-Sibundoy, respectivamente._x000a_se evidencia que verificados los pagos parciales a la fecha y las certificaciones expedidas por los coordinadores de los centros zonales en relación con los desembolsos efectuados a la Diócesis Mocoa-Sibundoy y Fundacion Fraternidad, no se anexó documento soporte de descuento alguno o reasignación de recursos por el personal requerido mensualmente de acuerdo con los cupos asignados y a la relación técnica niño adulto, en comparación con las nóminas o relación de personal que allegaron las mencionadas EAS, correspondientes a los meses de enero, febrero y marzo de 2015. Adicionalmente la Coordinadora del Centro Zonal Mocoa, informa que a la fecha no se ha realizado Comité Técnico Operativo Zonal en donde se deje constancia de las novedades registradas teniendo en cuenta que el contrato se encuentra en ejecución con pagos parciales. Ver anexo 4.5."/>
    <s v="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
    <s v="Revisar los soportes para el desembolso de los recursos para la ejecución del programa con el fin de identificar los posibles descuentos."/>
    <s v="Descontar los mayores valores pagados por Talento Humano no contratado y proceder a la modificación del contrato._x000a__x000a__x000a_"/>
    <s v="Actas de descuento por cupos no ejecutados"/>
    <n v="3"/>
    <d v="2015-09-01T00:00:00"/>
    <d v="2015-10-31T00:00:00"/>
    <n v="8.6"/>
    <m/>
    <n v="0"/>
    <n v="0"/>
    <n v="0"/>
    <n v="8.6"/>
    <m/>
    <m/>
  </r>
  <r>
    <x v="573"/>
    <s v="PUTUMAYO"/>
    <x v="31"/>
    <s v="Hallazgo N° 109. Descuentos Componente Talento Humano Canasta 2015 – Modalidad Familiar (A - D). Putumayo_x000a_El ICBF suscribió en la vigencia 2014 los contratos de aporte números 259 por $2.796.20 millones; 260 por $2.597.82 millones y 261 por $626.48 millones, con la Fundacion La Fraternidad y los dos restantes con la Diócesis Mocoa-Sibundoy, respectivamente._x000a_se evidencia que verificados los pagos parciales a la fecha y las certificaciones expedidas por los coordinadores de los centros zonales en relación con los desembolsos efectuados a la Diócesis Mocoa-Sibundoy y Fundacion Fraternidad, no se anexó documento soporte de descuento alguno o reasignación de recursos por el personal requerido mensualmente de acuerdo con los cupos asignados y a la relación técnica niño adulto, en comparación con las nóminas o relación de personal que allegaron las mencionadas EAS, correspondientes a los meses de enero, febrero y marzo de 2015. Adicionalmente la Coordinadora del Centro Zonal Mocoa, informa que a la fecha no se ha realizado Comité Técnico Operativo Zonal en donde se deje constancia de las novedades registradas teniendo en cuenta que el contrato se encuentra en ejecución con pagos parciales. Ver anexo 4.5."/>
    <s v="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
    <s v="Revisar los soportes para el desembolso de los recursos para la ejecución del programa con el fin de identificar los posibles descuentos."/>
    <s v="Modificar la clausula de desembolso al contrato 259, 260 y 261 del 17 de diciembre de 2014"/>
    <s v="Contratos 259, 260  y 261  modificados en la clausula de desembolso_x000a__x000a__x000a_"/>
    <n v="3"/>
    <d v="2015-09-01T00:00:00"/>
    <d v="2015-10-31T00:00:00"/>
    <n v="8.6"/>
    <m/>
    <n v="0"/>
    <n v="0"/>
    <n v="0"/>
    <n v="8.6"/>
    <m/>
    <m/>
  </r>
  <r>
    <x v="573"/>
    <s v="PUTUMAYO"/>
    <x v="31"/>
    <s v="Hallazgo N° 109. Descuentos Componente Talento Humano Canasta 2015 – Modalidad Familiar (A - D). Putumayo_x000a_El ICBF suscribió en la vigencia 2014 los contratos de aporte números 259 por $2.796.20 millones; 260 por $2.597.82 millones y 261 por $626.48 millones, con la Fundacion La Fraternidad y los dos restantes con la Diócesis Mocoa-Sibundoy, respectivamente._x000a_se evidencia que verificados los pagos parciales a la fecha y las certificaciones expedidas por los coordinadores de los centros zonales en relación con los desembolsos efectuados a la Diócesis Mocoa-Sibundoy y Fundacion Fraternidad, no se anexó documento soporte de descuento alguno o reasignación de recursos por el personal requerido mensualmente de acuerdo con los cupos asignados y a la relación técnica niño adulto, en comparación con las nóminas o relación de personal que allegaron las mencionadas EAS, correspondientes a los meses de enero, febrero y marzo de 2015. Adicionalmente la Coordinadora del Centro Zonal Mocoa, informa que a la fecha no se ha realizado Comité Técnico Operativo Zonal en donde se deje constancia de las novedades registradas teniendo en cuenta que el contrato se encuentra en ejecución con pagos parciales. Ver anexo 4.5."/>
    <s v="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
    <s v="Revisar los soportes para el desembolso de los recursos para la ejecución del programa con el fin de identificar los posibles descuentos."/>
    <s v="Realizar deducción de mayores valores pagados por no ejecución  a partir del siguiente desembolso"/>
    <s v="Contratos con actas de descuento por cupos no ejecutados "/>
    <n v="1"/>
    <d v="2015-09-01T00:00:00"/>
    <d v="2016-09-30T00:00:00"/>
    <n v="56.4"/>
    <m/>
    <n v="0"/>
    <n v="0"/>
    <n v="0"/>
    <n v="56.4"/>
    <m/>
    <m/>
  </r>
  <r>
    <x v="574"/>
    <s v="PUTUMAYO"/>
    <x v="31"/>
    <s v="Hallazgo N° 114. Nutrición (A). Sede Nacional y Putumayo _x000a_• Putumayo. Sobreestimación complemento nutricional.  _x000a_El ICBF celebró el Contrato de Aporte 260 del 17 de diciembre de 2014, con la Diocesis Mocoa–Sibundoy, por $2.597.82 millones.  En la legalización de los Costos del componente, Complemento Nutricional de los meses de febrero y marzo de 2015, se presenta un posible sobrecosto mensual por $26.56 millones,  en la adquisición de los elementos que conforma el paquete alimentario de la Minuta Patrón Modalidad Familiar, al compararse los precios de las facturas mensuales de legalización de $101.61 millones con los precios de mercado de los mismos productos por $75.04 millones, estableciéndose un posible sobrecosto mensual de $26.56 millones, que multiplicado por los dos (02) meses de legalización correspondientes a febrero y marzo de 2015, resulta un total de $53.12 millones, como se aprecia en el anexo 4.6._x000a_"/>
    <s v="La anterior situación se presenta por debilidades de seguimiento, supervisión y ejecución del contrato, así como también deficiencias en los estudios previos al determinar el costo de la canasta para la modalidad familiar, lo que puede ocasionar sobrecostos en la legalización de los pagos, además de la afectación de cobertura para la prestación de los servicios a la población beneficiaria"/>
    <s v="Verificar que el costo de los alimentos que conforman el paquete alimentario no supere al valor establecido en linemientos para la modalidad."/>
    <s v="Realizar comparativos de costos bimensuales en los elementos que conforman el paquete alimentario versus presupuesto._x000a__x000a__x000a_"/>
    <s v="Informes financieros bimensuales aprobados. "/>
    <n v="6"/>
    <d v="2015-09-01T00:00:00"/>
    <d v="2016-09-30T00:00:00"/>
    <n v="56.4"/>
    <m/>
    <n v="0"/>
    <n v="0"/>
    <n v="0"/>
    <n v="56.4"/>
    <m/>
    <m/>
  </r>
  <r>
    <x v="575"/>
    <s v="PUTUMAYO"/>
    <x v="31"/>
    <s v="Hallazgo N° 148. Supervisión de contratos (A-D). Sede Nacional, Antioquia, Atlántico, Guajira, Guaviare, Huila, Nariño,   y Sucre _x000a__x000a_El ICBF Regional Putumayo, celebró con la Diócesis Mocoa-Sibundoy, los contratos 260 y 262 de 17/12/2014 por $2.597.82 millones y $866.63 millones respectivamente.  Igualmente, celebró el Contrato 249 de 16/12/2014, con Union Temporal Atencion Integral para la Primera Infancia, para el objeto antes mencionado por $3.130.33 millones.  En las visitas adelantadas por el equipo auditor de la CGR a las coordinaciones de los Centros Zonales del Municipio de Puerto Asís y la Hormiga se establecen  deficiencias en las labores de supervisión de los citados contratos, al no existir actas de visitas administrativas de campo a las diferentes Unidades de Servicios de la parte rural, donde se desarrollan los contratos, que evidencien un seguimiento técnico sobre el cumplimiento de las responsabilidades pactadas en los mismos, como es la realización de los encuentros educativos, entrega de refrigerios y paquetes alimentarios. Las labores de supervisión se realizan desde las instalaciones de los Centros Zonales, mediante revisión de informes mensuales de ejecución presentados por las Empresas Administradoras de Servicios."/>
    <s v="La anterior situación se presenta por deficiencias en las labores de supervisión de los citados contratos"/>
    <s v="Visitas de seguimiento técnico sobre las responsabilidades pactadas en los contratos dejando constancia de la visita."/>
    <s v="Realizar seguimiento técnica a la calidad de la prestación del servicio en las unidades dejando como evidencia actas debidamente firmadas._x000a__x000a_"/>
    <s v="Actas de visita de seguimiento"/>
    <n v="46"/>
    <d v="2015-09-01T00:00:00"/>
    <d v="2016-09-30T00:00:00"/>
    <n v="56.4"/>
    <m/>
    <n v="0"/>
    <n v="0"/>
    <n v="0"/>
    <n v="56.4"/>
    <m/>
    <m/>
  </r>
  <r>
    <x v="576"/>
    <s v="PUTUMAYO"/>
    <x v="31"/>
    <s v="Hallazgo N° 151. Asignación supervisores y carga laboral(A). Putumayo, Atlántico, Nariño y Bogotá_x000a__x000a_En la revisión efectuada a los diferentes contratos se evidencia que la supervisión recae en los Coordinadores de los Centros Zonales del ICBF Regional Putumayo, sin la realización de un estudio y análisis de cargas de trabajo en función de las actividades que se les tiene asignadas a los funcionarios que desempeñan dichos cargos. Lo anterior se fundamenta en las certificaciones expedidas por las Coordinadoras de los Centros Zonales de Puerto Asís y la Hormiga, en las que se indica que a la fecha no se han realizado visitas presenciales a los encuentros educativos de la modalidad familiar en zona rural sino que estos se constatan mediante registros fotográficos y llamadas telefónicas._x000a__x000a_Complementario a lo anotado están a cargo las actividades de supervisión en varios contratos en especial como responsables las Coordinadores Zonales de MOCOA contratos 86-200, 86-254, 86-66, 86-69, 86-73, 86-120, 86-207, 86-209, 86-210, 86-211, 86-254, 86-257, 86-259, 86-265, 86-266; PUERTO ASÍS contratos 86-200, 86-254, 86-69, 86-202, 86-254; SIBUNDOY contratos 86-200, 86-254, 86-69, 86-254; LA HORMIGA contratos 86-200, 86-249, 86-250, 86-254, 86-69, 86-254._x000a_"/>
    <m/>
    <s v="Implementación del Modelo de Supervisión."/>
    <s v="Contratar supervisores y profesionales de apoyo a la supervisión."/>
    <s v="Contratos legalizados del talento humano para la Supervisión."/>
    <n v="14"/>
    <d v="2015-04-01T00:00:00"/>
    <d v="2016-04-30T00:00:00"/>
    <n v="56.4"/>
    <m/>
    <n v="0"/>
    <n v="0"/>
    <n v="0"/>
    <n v="56.4"/>
    <m/>
    <m/>
  </r>
  <r>
    <x v="576"/>
    <s v="PUTUMAYO"/>
    <x v="31"/>
    <s v="Hallazgo N° 151. Asignación supervisores y carga laboral(A). Putumayo, Atlántico, Nariño y Bogotá_x000a__x000a_En la revisión efectuada a los diferentes contratos se evidencia que la supervisión recae en los Coordinadores de los Centros Zonales del ICBF Regional Putumayo, sin la realización de un estudio y análisis de cargas de trabajo en función de las actividades que se les tiene asignadas a los funcionarios que desempeñan dichos cargos. Lo anterior se fundamenta en las certificaciones expedidas por las Coordinadoras de los Centros Zonales de Puerto Asís y la Hormiga, en las que se indica que a la fecha no se han realizado visitas presenciales a los encuentros educativos de la modalidad familiar en zona rural sino que estos se constatan mediante registros fotográficos y llamadas telefónicas._x000a__x000a_Complementario a lo anotado están a cargo las actividades de supervisión en varios contratos en especial como responsables las Coordinadores Zonales de MOCOA contratos 86-200, 86-254, 86-66, 86-69, 86-73, 86-120, 86-207, 86-209, 86-210, 86-211, 86-254, 86-257, 86-259, 86-265, 86-266; PUERTO ASÍS contratos 86-200, 86-254, 86-69, 86-202, 86-254; SIBUNDOY contratos 86-200, 86-254, 86-69, 86-254; LA HORMIGA contratos 86-200, 86-249, 86-250, 86-254, 86-69, 86-254._x000a_"/>
    <m/>
    <s v="Verificar la calidad del servicio en la unidades donde se desarrollan los programas de primera infancia de Bienestar Familiar."/>
    <s v="Realizar Visitas de verificación de estándares a Unidades de Servicicio  en los componentes de Nutrición y Salud, Pedagogía, Administrativo y Redes Familia y Comunidad."/>
    <s v="Actas de visita de seguimiento."/>
    <n v="1260"/>
    <d v="2015-09-01T00:00:00"/>
    <d v="2016-09-30T00:00:00"/>
    <n v="56.4"/>
    <m/>
    <n v="0"/>
    <n v="0"/>
    <n v="0"/>
    <n v="56.4"/>
    <m/>
    <m/>
  </r>
  <r>
    <x v="577"/>
    <s v="PUTUMAYO"/>
    <x v="31"/>
    <s v="Hallazgo N° 203. Digitalización de expedientes contractuales (A). Putumayo_x000a__x000a_Se determinó que el ICBF Regional Putumayo no ha implementado a la fecha el manejo de la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 las Entidades Administradoras del Servicio-EAS."/>
    <s v="La anterior situación se presenta por incumplimiento de implementación de este procedimiento de control, que puede ocasionar pérdida, deterioro o daños en los soportes contractuales que afecten el proceso de gestión de contratación, además de dificultad en la consulta oportuna de los soportes para los seguimientos respectivos de supervisión y a su vez un obstáculo para la labor de auditoría por que se depende de la voluntad de las EAS para el suministro de información física de los soportes."/>
    <s v="Exigir a las Entidades Administradoras del Servicio -EAS- entregar informes técnicos, administrativos y financieros en medio digital para evitar la perdida eventual de información."/>
    <s v="Enviar requerimiento a las EAS solicitando la información técnica, administrativa y financiera en medio digital._x000a__x000a_"/>
    <s v="Memorando"/>
    <n v="2"/>
    <d v="2015-09-01T00:00:00"/>
    <d v="2016-10-30T00:00:00"/>
    <n v="60.7"/>
    <m/>
    <n v="0"/>
    <n v="0"/>
    <n v="0"/>
    <n v="60.7"/>
    <m/>
    <m/>
  </r>
  <r>
    <x v="577"/>
    <s v="PUTUMAYO"/>
    <x v="31"/>
    <s v="Hallazgo N° 203. Digitalización de expedientes contractuales (A). Putumayo_x000a__x000a_Se determinó que el ICBF Regional Putumayo no ha implementado a la fecha el manejo de la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 las Entidades Administradoras del Servicio-EAS."/>
    <s v="La anterior situación se presenta por incumplimiento de implementación de este procedimiento de control, que puede ocasionar pérdida, deterioro o daños en los soportes contractuales que afecten el proceso de gestión de contratación, además de dificultad en la consulta oportuna de los soportes para los seguimientos respectivos de supervisión y a su vez un obstáculo para la labor de auditoría por que se depende de la voluntad de las EAS para el suministro de información física de los soportes."/>
    <s v="Organizar la información magnéticia de forma adecuada por parte de la regional en el servidor NAS."/>
    <s v="Crear un espacio en la NAS para  almacenar los informes, técnicos, administrativos y financieras entrega por las EAS."/>
    <s v="Contratos con informes digitalizados en la NAS."/>
    <n v="1"/>
    <d v="2015-09-01T00:00:00"/>
    <d v="2016-09-30T00:00:00"/>
    <n v="56.4"/>
    <m/>
    <n v="0"/>
    <n v="0"/>
    <n v="0"/>
    <n v="56.4"/>
    <m/>
    <m/>
  </r>
  <r>
    <x v="578"/>
    <s v="QUINDIO"/>
    <x v="32"/>
    <s v=" Hallazgo N° 12.Hallazgo N° 12. Indicadores de Gestión (A). Nariño, Quindío, Santander y Sede Nacional _x000a__x000a_El ICBF colocó como meta para la Regional Quindío atender 1.783 usuarios de la Red Unidos en la vigencia 2014. Sin embargo, la base de datos de esta red tiene solo 1.679 beneficiarios por atender. _x000a__x000a_Esta situación hace que la meta de alcanzar el 100 % sea un imposible, pero además, que no se valore en forma adecuada el cumplimiento de las metas. Por ejemplo, fueron valorados con reportes inferiores a la realidad los dos indicadores, el primero con un 70 % y el segundo del 85 %. Esta situación fue comunicada por la Regional a la sede nacional mediante correo electrónico del 03 de diciembre de 2014_x000a_Además, la medición de estos indicadores no fue adecuada puesto que sólo se reportó la atención de la población de Red Unidos en la modalidad FAMI. Los beneficiarios del programa DIA de la Regional no se registraron en el aplicativo Cuéntame en la vigencia 2014 y no fueron contados en el avance del indicador"/>
    <m/>
    <s v="Seguimiento mensual al indicador MPM1-08,  Número de niños y niñas de la Red Unidos con Atención a la Primera Infancia, a través del SIMEI; con el fin realizar el monitoreo permanente al comportamiento del mismo y solicitar a la Sede de la Dirección General la aprobación de los ajustes necesarios y acordes a la realidad de la base de datos de la Regional, de tal manera que se pueda realizar la corrección de la meta Regional oportunamente"/>
    <s v="Realización de comites ANSPE mensuales,  para hacer seguimiento a los beneficiarios reportados por la Entidad comparativamente con los atendidos por la Regional"/>
    <s v="Actas de comité ANSPE"/>
    <n v="12"/>
    <d v="2015-10-01T00:00:00"/>
    <d v="2016-09-30T00:00:00"/>
    <n v="52.1"/>
    <m/>
    <n v="0"/>
    <n v="0"/>
    <n v="0"/>
    <n v="52.1"/>
    <m/>
    <m/>
  </r>
  <r>
    <x v="578"/>
    <s v="QUINDIO"/>
    <x v="32"/>
    <s v=" Hallazgo N° 12.Hallazgo N° 12. Indicadores de Gestión (A). Nariño, Quindío, Santander y Sede Nacional _x000a__x000a_El ICBF colocó como meta para la Regional Quindío atender 1.783 usuarios de la Red Unidos en la vigencia 2014. Sin embargo, la base de datos de esta red tiene solo 1.679 beneficiarios por atender. _x000a__x000a_Esta situación hace que la meta de alcanzar el 100 % sea un imposible, pero además, que no se valore en forma adecuada el cumplimiento de las metas. Por ejemplo, fueron valorados con reportes inferiores a la realidad los dos indicadores, el primero con un 70 % y el segundo del 85 %. Esta situación fue comunicada por la Regional a la sede nacional mediante correo electrónico del 03 de diciembre de 2014_x000a_Además, la medición de estos indicadores no fue adecuada puesto que sólo se reportó la atención de la población de Red Unidos en la modalidad FAMI. Los beneficiarios del programa DIA de la Regional no se registraron en el aplicativo Cuéntame en la vigencia 2014 y no fueron contados en el avance del indicador"/>
    <m/>
    <s v="Seguimiento mensual al indicador MPM1-08,  Número de niños y niñas de la Red Unidos con Atención a la Primera Infancia, a través del SIMEI; con el fin realizar el monitoreo permanente al comportamiento del mismo y solicitar a la Sede de la Dirección General la aprobación de los ajustes necesarios y acordes a la realidad de la base de datos de la Regional, de tal manera que se pueda realizar la corrección de la meta Regional oportunamente"/>
    <s v="Depuración por parte de la Administradora CUENTAME  de la base de datos de potenciales beneficiarios del Departamento del Quindío acorde a los reportes enviados por las entidades competentes"/>
    <s v="Infomes de depuración"/>
    <n v="3"/>
    <d v="2015-10-01T00:00:00"/>
    <d v="2015-12-31T00:00:00"/>
    <n v="13"/>
    <m/>
    <n v="0"/>
    <n v="0"/>
    <n v="0"/>
    <n v="13"/>
    <m/>
    <m/>
  </r>
  <r>
    <x v="578"/>
    <s v="QUINDIO"/>
    <x v="32"/>
    <s v=" Hallazgo N° 12.Hallazgo N° 12. Indicadores de Gestión (A). Nariño, Quindío, Santander y Sede Nacional _x000a__x000a_El ICBF colocó como meta para la Regional Quindío atender 1.783 usuarios de la Red Unidos en la vigencia 2014. Sin embargo, la base de datos de esta red tiene solo 1.679 beneficiarios por atender. _x000a__x000a_Esta situación hace que la meta de alcanzar el 100 % sea un imposible, pero además, que no se valore en forma adecuada el cumplimiento de las metas. Por ejemplo, fueron valorados con reportes inferiores a la realidad los dos indicadores, el primero con un 70 % y el segundo del 85 %. Esta situación fue comunicada por la Regional a la sede nacional mediante correo electrónico del 03 de diciembre de 2014_x000a_Además, la medición de estos indicadores no fue adecuada puesto que sólo se reportó la atención de la población de Red Unidos en la modalidad FAMI. Los beneficiarios del programa DIA de la Regional no se registraron en el aplicativo Cuéntame en la vigencia 2014 y no fueron contados en el avance del indicador"/>
    <m/>
    <s v="Seguimiento mensual al indicador MPM1-08,  Número de niños y niñas de la Red Unidos con Atención a la Primera Infancia, a través del SIMEI; con el fin realizar el monitoreo permanente al comportamiento del mismo y solicitar a la Sede de la Dirección General la aprobación de los ajustes necesarios y acordes a la realidad de la base de datos de la Regional, de tal manera que se pueda realizar la corrección de la meta Regional oportunamente"/>
    <s v="Revisión del reporte mensual del indicador MPM1-08  Número de niños y niñas de la Red Unidos con Atención a la Primera Infancia, en el aplicativo SIMEI para realizar los ajustes en caso de requerirse"/>
    <s v="Correo electrónico a la Sede de la Dirección de Primera Infancia solicitando el ajuste del indicador"/>
    <n v="1"/>
    <d v="2015-09-30T00:00:00"/>
    <d v="2015-12-31T00:00:00"/>
    <n v="13.1"/>
    <m/>
    <n v="0"/>
    <n v="0"/>
    <n v="0"/>
    <n v="13.1"/>
    <m/>
    <m/>
  </r>
  <r>
    <x v="579"/>
    <s v="QUINDIO"/>
    <x v="32"/>
    <s v="Hallazgo N° 72.  Reintegro de recursos (A-F-D).Quindío _x000a_Contraviniendo lo establecido en el Artículo 2 de la Constitución Política que define como fin esencial del Estado “servir a la comunidad, promover la prosperidad general y garantizar la efectividad de los principios”, a su vez el artículo 209 ibídem indica que “la función administrativa está al servicio de los intereses generales y se desarrolla con fundamento en los principios de igualdad, moralidad, eficacia, celeridad, economía” los artículos 3 (gestión fiscal) y 6 (Daño patrimonial al Estado) de la Ley 610 de 2000, presuntamente el numeral 1 del artículo 34 de la Ley 734 de 2002, y el contrato de aporte No.245 de 2012 que estableció en la cláusula sexta numeral 2.8  las obligaciones relacionadas con la administración de los recursos, subnumeral 2.8.7. _x000a__x000a_En el evento de que por cualquier razón ocurra pérdida de recursos destinados a la prestación del servicio, deben ser reintegrados por EAS._x000a__x000a_En ejecución del contrato de aporte No.245 de 2012, la Junta Administradora del Hogar Infantil Las Amapolas, evidenció pérdida de recursos en el primer semestre de 2014 por $3.5 millones, valor faltante constituido por el pago a auxiliar pedagógico que no laboró en el hogar por $0.6 millones, y recursos que salieron de la cuenta bancaria sin contar con soporte del gasto por $2.9 millones. La Junta informó esta situación al ICBF, ante lo cual, la supervisora del contrato requirió el reintegro de los recursos, sin que en el expediente contractual se evidencie su recuperación a mayo de 2015. Configurándose un presunto detrimento patrimonial en cuantía por $3.5 millones. La entidad tiene plazo para la liquidación del contrato hasta el 30 de junio de 2015_x000a_"/>
    <s v="Lo anterior se presenta por debilidades en la supervisión contractual que genera riesgos de pérdida de los recursos aportados por el ICBF y afectación de la prestación del servicio a los beneficiarios. "/>
    <s v="El operador contratista, realizó el reintegro de los dineros faltantes, y de esta manera se procedió a elaborar la liquidación del contrato, quedando a paz y salvo por concepto de todas las obligaciones contractuales pactadas, ambas partes del contrato. La liquidación se efectuó sin lugar a pérdida de competencia. "/>
    <s v="Liquidación efectuada, notificada y publicada en SECOP. "/>
    <s v="Acta de liquidación"/>
    <n v="1"/>
    <d v="2015-09-08T00:00:00"/>
    <d v="2015-09-30T00:00:00"/>
    <n v="3.1"/>
    <m/>
    <n v="0"/>
    <n v="0"/>
    <n v="0"/>
    <n v="3.1"/>
    <m/>
    <m/>
  </r>
  <r>
    <x v="579"/>
    <s v="QUINDIO"/>
    <x v="32"/>
    <s v="Hallazgo N° 72.  Reintegro de recursos (A-F-D).Quindío _x000a_Contraviniendo lo establecido en el Artículo 2 de la Constitución Política que define como fin esencial del Estado “servir a la comunidad, promover la prosperidad general y garantizar la efectividad de los principios”, a su vez el artículo 209 ibídem indica que “la función administrativa está al servicio de los intereses generales y se desarrolla con fundamento en los principios de igualdad, moralidad, eficacia, celeridad, economía” los artículos 3 (gestión fiscal) y 6 (Daño patrimonial al Estado) de la Ley 610 de 2000, presuntamente el numeral 1 del artículo 34 de la Ley 734 de 2002, y el contrato de aporte No.245 de 2012 que estableció en la cláusula sexta numeral 2.8  las obligaciones relacionadas con la administración de los recursos, subnumeral 2.8.7. _x000a__x000a_En el evento de que por cualquier razón ocurra pérdida de recursos destinados a la prestación del servicio, deben ser reintegrados por EAS._x000a__x000a_En ejecución del contrato de aporte No.245 de 2012, la Junta Administradora del Hogar Infantil Las Amapolas, evidenció pérdida de recursos en el primer semestre de 2014 por $3.5 millones, valor faltante constituido por el pago a auxiliar pedagógico que no laboró en el hogar por $0.6 millones, y recursos que salieron de la cuenta bancaria sin contar con soporte del gasto por $2.9 millones. La Junta informó esta situación al ICBF, ante lo cual, la supervisora del contrato requirió el reintegro de los recursos, sin que en el expediente contractual se evidencie su recuperación a mayo de 2015. Configurándose un presunto detrimento patrimonial en cuantía por $3.5 millones. La entidad tiene plazo para la liquidación del contrato hasta el 30 de junio de 2015_x000a_"/>
    <s v="Lo anterior se presenta por debilidades en la supervisión contractual que genera riesgos de pérdida de los recursos aportados por el ICBF y afectación de la prestación del servicio a los beneficiarios. "/>
    <s v="Seguimiento  mensual acorde al manual operativo y lineamientos de los diferentes programas del ICBF con los soportes de las actas de legalización, en las cuales se realiza revisión de los recursos aportados por el ICBF y su correcta destinación"/>
    <s v="Revisar mensualmente  los hechos económicos de la EAS vinculados con el contrato de aporte con el fin de establecer que los recursos son invertidos acorde al presupuesto inicial del programa contratado, cumpliendo con todas las especificaciones del ICBF, lo cual se evidencia en la verificación de la ejecución presupuestal y en los soportes contables de la EAS."/>
    <s v="Acta de legalización con sus correspondientes soportes"/>
    <n v="12"/>
    <d v="2015-10-30T00:00:00"/>
    <d v="2015-12-31T00:00:00"/>
    <n v="8.9"/>
    <m/>
    <n v="0"/>
    <n v="0"/>
    <n v="0"/>
    <n v="8.9"/>
    <m/>
    <m/>
  </r>
  <r>
    <x v="580"/>
    <s v="QUINDIO"/>
    <x v="32"/>
    <s v="Hallazgo N° 92. Liquidación contratos de aporte (A). Quindío._x000a__x000a_El Título IV, numeral 22., subnumeral 22.1 del manual de contratación del ICBF y la cláusula TRIGÉSIMA PRIMERA del contrato de aporte No. 169 de 2013, establecen los términos dentro de los cuales se debe adelantar la liquidación de los contratos.  _x000a__x000a_El contrato de aporte Nos. 169 de 2013, preceptúa en la cláusula Trigésima Primera: &quot;LIQUIDACIÓN .-Dentro de los SEIS (6) meses siguientes a la extinción del plazo de ejecución del contrato o la expedición del acto administrativo que ordene su terminación o a la fecha del acto que disponga, las partes se comprometen a liquidar el presente contrato, de conformidad con lo preceptuado por el artículo 11 de la Ley 1150 de 2007, el manual de contratación del ICBF y las normas que en el respectivo momento sean aplicables.  Si vencido el plazo señalado EL CONTRATISTA no se presenta a la liquidación o las partes no llegan a un acuerdo sobre el contenido de la misma, será practicada directa y unilateralmente por el ICBF y se adoptará por acto administrativo motivado, susceptible del recurso de reposición”. El contrato terminó su ejecución el 31 de octubre de 2014; sin que a la fecha se haya realizado la liquidación de mutuo acuerdo, encontrándose vencido el plazo de seis (6) meses estipulado en el acuerdo contractual para llevarla a cabo_x000a_"/>
    <s v="Lo anterior obedece debilidades en la supervisión efectuada a los contratos de aporte que puede generar riesgos de demandas y pérdida de recursos por cuanto no se determina el resultado final de la ejecución contractual en cuanto al cumplimiento de las obligaciones a cargo del contratista y los pagos efectuados por la entidad contratante y de expiración de la vigencia de las garantías que avalen las obligaciones que se deban cumplir con posterioridad a la extinción de los contratos"/>
    <s v="Generar de manera mensual, por parte del Grupo Jurídico, el reporte de contratos terminados a efectos de iniciar el trámite de liquidación del mismo, para que el Supervisor adjunte los informes finales y a su vez solicite al operador la entrega del informe final a su cargo. "/>
    <s v="Revisar el FUC para determinar los contratos terminados mensualmente"/>
    <s v="Informe del estado de liquidación de contratos"/>
    <n v="12"/>
    <d v="2015-10-30T00:00:00"/>
    <d v="2016-09-30T00:00:00"/>
    <n v="48"/>
    <m/>
    <n v="0"/>
    <n v="0"/>
    <n v="0"/>
    <n v="48"/>
    <m/>
    <m/>
  </r>
  <r>
    <x v="580"/>
    <s v="QUINDIO"/>
    <x v="32"/>
    <s v="Hallazgo N° 92. Liquidación contratos de aporte (A). Quindío._x000a__x000a_El Título IV, numeral 22., subnumeral 22.1 del manual de contratación del ICBF y la cláusula TRIGÉSIMA PRIMERA del contrato de aporte No. 169 de 2013, establecen los términos dentro de los cuales se debe adelantar la liquidación de los contratos.  _x000a__x000a_El contrato de aporte Nos. 169 de 2013, preceptúa en la cláusula Trigésima Primera: &quot;LIQUIDACIÓN .-Dentro de los SEIS (6) meses siguientes a la extinción del plazo de ejecución del contrato o la expedición del acto administrativo que ordene su terminación o a la fecha del acto que disponga, las partes se comprometen a liquidar el presente contrato, de conformidad con lo preceptuado por el artículo 11 de la Ley 1150 de 2007, el manual de contratación del ICBF y las normas que en el respectivo momento sean aplicables.  Si vencido el plazo señalado EL CONTRATISTA no se presenta a la liquidación o las partes no llegan a un acuerdo sobre el contenido de la misma, será practicada directa y unilateralmente por el ICBF y se adoptará por acto administrativo motivado, susceptible del recurso de reposición”. El contrato terminó su ejecución el 31 de octubre de 2014; sin que a la fecha se haya realizado la liquidación de mutuo acuerdo, encontrándose vencido el plazo de seis (6) meses estipulado en el acuerdo contractual para llevarla a cabo_x000a_"/>
    <s v="Lo anterior obedece debilidades en la supervisión efectuada a los contratos de aporte que puede generar riesgos de demandas y pérdida de recursos por cuanto no se determina el resultado final de la ejecución contractual en cuanto al cumplimiento de las obligaciones a cargo del contratista y los pagos efectuados por la entidad contratante y de expiración de la vigencia de las garantías que avalen las obligaciones que se deban cumplir con posterioridad a la extinción de los contratos"/>
    <s v="Generar de manera mensual, por parte del Grupo Jurídico, el reporte de contratos terminados a efectos de iniciar el trámite de liquidación del mismo, para que el Supervisor adjunte los informes finales y a su vez solicite al operador la entrega del informe final a su cargo. "/>
    <s v="Enviar, desde la Coordinación del Grupo Jurídico, las alertas a los Coordinadores de Centros Zonales o Grupos interesados en el proceso de liquidación, así como al supervisor para iniciar el trámite, definiendo un plazo  no mayor a dos meses"/>
    <s v="Comunicaciones internas"/>
    <n v="12"/>
    <d v="2015-10-05T00:00:00"/>
    <d v="2016-09-05T00:00:00"/>
    <n v="48"/>
    <m/>
    <n v="0"/>
    <n v="0"/>
    <n v="0"/>
    <n v="48"/>
    <m/>
    <m/>
  </r>
  <r>
    <x v="580"/>
    <s v="QUINDIO"/>
    <x v="32"/>
    <s v="Hallazgo N° 92. Liquidación contratos de aporte (A). Quindío._x000a__x000a_El Título IV, numeral 22., subnumeral 22.1 del manual de contratación del ICBF y la cláusula TRIGÉSIMA PRIMERA del contrato de aporte No. 169 de 2013, establecen los términos dentro de los cuales se debe adelantar la liquidación de los contratos.  _x000a__x000a_El contrato de aporte Nos. 169 de 2013, preceptúa en la cláusula Trigésima Primera: &quot;LIQUIDACIÓN .-Dentro de los SEIS (6) meses siguientes a la extinción del plazo de ejecución del contrato o la expedición del acto administrativo que ordene su terminación o a la fecha del acto que disponga, las partes se comprometen a liquidar el presente contrato, de conformidad con lo preceptuado por el artículo 11 de la Ley 1150 de 2007, el manual de contratación del ICBF y las normas que en el respectivo momento sean aplicables.  Si vencido el plazo señalado EL CONTRATISTA no se presenta a la liquidación o las partes no llegan a un acuerdo sobre el contenido de la misma, será practicada directa y unilateralmente por el ICBF y se adoptará por acto administrativo motivado, susceptible del recurso de reposición”. El contrato terminó su ejecución el 31 de octubre de 2014; sin que a la fecha se haya realizado la liquidación de mutuo acuerdo, encontrándose vencido el plazo de seis (6) meses estipulado en el acuerdo contractual para llevarla a cabo_x000a_"/>
    <s v="Lo anterior obedece debilidades en la supervisión efectuada a los contratos de aporte que puede generar riesgos de demandas y pérdida de recursos por cuanto no se determina el resultado final de la ejecución contractual en cuanto al cumplimiento de las obligaciones a cargo del contratista y los pagos efectuados por la entidad contratante y de expiración de la vigencia de las garantías que avalen las obligaciones que se deban cumplir con posterioridad a la extinción de los contratos"/>
    <s v="Generar de manera mensual, por parte del Grupo Jurídico, el reporte de contratos terminados a efectos de iniciar el trámite de liquidación del mismo, para que el Supervisor adjunte los informes finales y a su vez solicite al operador la entrega del informe final a su cargo. "/>
    <s v="Aplicar control de legalidad y obtener firma de los contratistas, buscando de esta manera cumplir con el plazo general establecido por la ley, esto es, cuatro meses y evitar cualquier eventualidad de pérdida de oportunidad para la liquidación bilateral. "/>
    <s v="Acta de liquidación"/>
    <n v="180"/>
    <d v="2015-10-01T00:00:00"/>
    <d v="2016-04-30T00:00:00"/>
    <n v="30.3"/>
    <m/>
    <n v="0"/>
    <n v="0"/>
    <n v="0"/>
    <n v="30.3"/>
    <m/>
    <m/>
  </r>
  <r>
    <x v="580"/>
    <s v="QUINDIO"/>
    <x v="32"/>
    <s v="Hallazgo N° 92. Liquidación contratos de aporte (A). Quindío._x000a__x000a_El Título IV, numeral 22., subnumeral 22.1 del manual de contratación del ICBF y la cláusula TRIGÉSIMA PRIMERA del contrato de aporte No. 169 de 2013, establecen los términos dentro de los cuales se debe adelantar la liquidación de los contratos.  _x000a__x000a_El contrato de aporte Nos. 169 de 2013, preceptúa en la cláusula Trigésima Primera: &quot;LIQUIDACIÓN .-Dentro de los SEIS (6) meses siguientes a la extinción del plazo de ejecución del contrato o la expedición del acto administrativo que ordene su terminación o a la fecha del acto que disponga, las partes se comprometen a liquidar el presente contrato, de conformidad con lo preceptuado por el artículo 11 de la Ley 1150 de 2007, el manual de contratación del ICBF y las normas que en el respectivo momento sean aplicables.  Si vencido el plazo señalado EL CONTRATISTA no se presenta a la liquidación o las partes no llegan a un acuerdo sobre el contenido de la misma, será practicada directa y unilateralmente por el ICBF y se adoptará por acto administrativo motivado, susceptible del recurso de reposición”. El contrato terminó su ejecución el 31 de octubre de 2014; sin que a la fecha se haya realizado la liquidación de mutuo acuerdo, encontrándose vencido el plazo de seis (6) meses estipulado en el acuerdo contractual para llevarla a cabo_x000a_"/>
    <s v="Lo anterior obedece debilidades en la supervisión efectuada a los contratos de aporte que puede generar riesgos de demandas y pérdida de recursos por cuanto no se determina el resultado final de la ejecución contractual en cuanto al cumplimiento de las obligaciones a cargo del contratista y los pagos efectuados por la entidad contratante y de expiración de la vigencia de las garantías que avalen las obligaciones que se deban cumplir con posterioridad a la extinción de los contratos"/>
    <s v="Generar de manera mensual, por parte del Grupo Jurídico, el reporte de contratos terminados a efectos de iniciar el trámite de liquidación del mismo, para que el Supervisor adjunte los informes finales y a su vez solicite al operador la entrega del informe final a su cargo. "/>
    <s v="En caso de no obtener respuesta oportuna del contratista, aplicar el procedimiento para liquidación unilateral, evitando en todo caso la pérdida de competencia de la entidad. "/>
    <s v="Comunicaciones de notificación al contratista de proceder con la liquidación unilateral"/>
    <n v="5"/>
    <d v="2016-03-01T00:00:00"/>
    <d v="2016-04-01T00:00:00"/>
    <n v="4.4000000000000004"/>
    <m/>
    <n v="0"/>
    <n v="0"/>
    <n v="0"/>
    <n v="4.4000000000000004"/>
    <m/>
    <m/>
  </r>
  <r>
    <x v="581"/>
    <s v="QUINDIO"/>
    <x v="32"/>
    <s v="Hallazgo N° 154. Control recursos contrato de aporte (A). Quindío._x000a__x000a_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El contrato de aporte Nº 90 de 2014, estableció como obligaciones de las EAS sobre la administración de los recursos, mantener un control presupuestal y contable independiente para la ejecución, administración y manejo de los recursos asignados en virtud del contrato; el contratista presenta los informes de ingresos y egresos mensuales con las cifras consolidadas de los contratos de aporte suscritos con la Regional No.083, No.084 y No.090 de 2014 sin rendir cuenta independiente del uso dado a los desembolsos de cada contrato."/>
    <s v=" _x000a__x000a_Lo anterior obedece a de debilidades en la supervisión financiera efectuada al contrato de aporte que puede generar riesgos de uso inadecuado de los recursos._x000a_"/>
    <s v="Exigir el cumplimiento de las cláusulas del contrato para el manejo de los aportes económicos del ICBF los cuales requieren cuenta bancaria exclusiva."/>
    <s v="Revisar el cumplimiento de las cláusulas pactadas en cuanto al manejo de cuenta bancaria independiente por contrato, en el proceso de supervisión_x000a__x000a_"/>
    <s v="Acta de inicio del contrato_x000a__x000a_"/>
    <n v="1"/>
    <d v="2015-07-01T00:00:00"/>
    <d v="2015-12-30T00:00:00"/>
    <n v="26"/>
    <m/>
    <n v="0"/>
    <n v="0"/>
    <n v="0"/>
    <n v="26"/>
    <m/>
    <m/>
  </r>
  <r>
    <x v="581"/>
    <s v="QUINDIO"/>
    <x v="32"/>
    <s v="Hallazgo N° 154. Control recursos contrato de aporte (A). Quindío._x000a__x000a_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El contrato de aporte Nº 90 de 2014, estableció como obligaciones de las EAS sobre la administración de los recursos, mantener un control presupuestal y contable independiente para la ejecución, administración y manejo de los recursos asignados en virtud del contrato; el contratista presenta los informes de ingresos y egresos mensuales con las cifras consolidadas de los contratos de aporte suscritos con la Regional No.083, No.084 y No.090 de 2014 sin rendir cuenta independiente del uso dado a los desembolsos de cada contrato."/>
    <s v=" _x000a__x000a_Lo anterior obedece a de debilidades en la supervisión financiera efectuada al contrato de aporte que puede generar riesgos de uso inadecuado de los recursos._x000a_"/>
    <s v="Exigir la rendición de informes financieros, de manera independiente, por cada contrato"/>
    <s v="Enviar comunicaciones a los operadores exigiéndoles el cumplimiento estricto de esta obligación contractual en caso de detectarse el no acatamiento a lo pactado"/>
    <s v="Comunicaciones escritas al operador"/>
    <n v="3"/>
    <d v="2015-10-01T00:00:00"/>
    <d v="2015-12-31T00:00:00"/>
    <n v="13"/>
    <m/>
    <n v="0"/>
    <n v="0"/>
    <n v="0"/>
    <n v="13"/>
    <m/>
    <m/>
  </r>
  <r>
    <x v="581"/>
    <s v="QUINDIO"/>
    <x v="32"/>
    <s v="Hallazgo N° 154. Control recursos contrato de aporte (A). Quindío._x000a__x000a_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El contrato de aporte Nº 90 de 2014, estableció como obligaciones de las EAS sobre la administración de los recursos, mantener un control presupuestal y contable independiente para la ejecución, administración y manejo de los recursos asignados en virtud del contrato; el contratista presenta los informes de ingresos y egresos mensuales con las cifras consolidadas de los contratos de aporte suscritos con la Regional No.083, No.084 y No.090 de 2014 sin rendir cuenta independiente del uso dado a los desembolsos de cada contrato."/>
    <s v=" _x000a__x000a_Lo anterior obedece a de debilidades en la supervisión financiera efectuada al contrato de aporte que puede generar riesgos de uso inadecuado de los recursos._x000a_"/>
    <s v="Solicitar informas financieros, de manera independiente, por cada contrato"/>
    <s v="Enviar comunicaciones a los operadores solicitando el cumplimiento estricto de lo establecido en el contrato referente al manejo de los recursos realizando seguimiento de estos requisitos"/>
    <s v="Comunicaciones escritas al operador en referencia al cumplimiento de los requisitos en el manejo de los recursos con su correspodiente respuesta, para lo cual se debe realizar verificación con el área financiera del ICBF"/>
    <n v="1"/>
    <d v="2015-12-01T00:00:00"/>
    <d v="2015-12-31T00:00:00"/>
    <n v="4.3"/>
    <m/>
    <n v="0"/>
    <n v="0"/>
    <n v="0"/>
    <n v="4.3"/>
    <m/>
    <m/>
  </r>
  <r>
    <x v="581"/>
    <s v="QUINDIO"/>
    <x v="32"/>
    <s v="Hallazgo N° 154. Control recursos contrato de aporte (A). Quindío._x000a__x000a_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El contrato de aporte Nº 90 de 2014, estableció como obligaciones de las EAS sobre la administración de los recursos, mantener un control presupuestal y contable independiente para la ejecución, administración y manejo de los recursos asignados en virtud del contrato; el contratista presenta los informes de ingresos y egresos mensuales con las cifras consolidadas de los contratos de aporte suscritos con la Regional No.083, No.084 y No.090 de 2014 sin rendir cuenta independiente del uso dado a los desembolsos de cada contrato."/>
    <s v=" _x000a__x000a_Lo anterior obedece a de debilidades en la supervisión financiera efectuada al contrato de aporte que puede generar riesgos de uso inadecuado de los recursos._x000a_"/>
    <s v="Aplicar correctamente el procedimiento de supervisión en el tema financiero para evitar incumplimientos de los operadores"/>
    <s v="Realizar el procedimiento de supervisión acorde a lo establecido en el manual de supervisión en cuanto a la parte financiera de los contratos de aporte"/>
    <s v="Informe de supervisión por cada operador"/>
    <n v="1"/>
    <d v="2015-10-01T00:00:00"/>
    <d v="2015-12-31T00:00:00"/>
    <n v="13"/>
    <m/>
    <n v="0"/>
    <n v="0"/>
    <n v="0"/>
    <n v="13"/>
    <m/>
    <m/>
  </r>
  <r>
    <x v="582"/>
    <s v="QUINDIO"/>
    <x v="32"/>
    <s v="Hallazgo N° 160. Hallazgo N° 160. Gestión ambiental (A). Cauca, Quindío y Tolima _x000a__x000a_La Directiva presidencial 04 de 2012, orientó a las entidades estatales en cuanto a la eficiencia administrativa y los lineamientos de la política cero papel en la administración pública. Por su parte, el plan de gestión ambiental de la Regional Quindío vigencia 2014, definió los programas que permiten desarrollar los lineamientos de la Gestión Ambiental de la entidad._x000a__x000a_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
    <m/>
    <s v="Formular cronograma de acuerdo al plan de Gestión Ambiental de la Regional Quindío"/>
    <s v="Formular cronograma y enviarlo para revisión a la Dirección Adminitrativa"/>
    <s v="Cronograma"/>
    <n v="1"/>
    <d v="2016-02-28T00:00:00"/>
    <d v="2016-03-30T00:00:00"/>
    <n v="4.4000000000000004"/>
    <m/>
    <n v="0"/>
    <n v="0"/>
    <n v="0"/>
    <n v="4.4000000000000004"/>
    <m/>
    <m/>
  </r>
  <r>
    <x v="582"/>
    <s v="QUINDIO"/>
    <x v="32"/>
    <s v="Hallazgo N° 160. Hallazgo N° 160. Gestión ambiental (A). Cauca, Quindío y Tolima _x000a__x000a_La Directiva presidencial 04 de 2012, orientó a las entidades estatales en cuanto a la eficiencia administrativa y los lineamientos de la política cero papel en la administración pública. Por su parte, el plan de gestión ambiental de la Regional Quindío vigencia 2014, definió los programas que permiten desarrollar los lineamientos de la Gestión Ambiental de la entidad._x000a__x000a_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
    <m/>
    <s v="Hacer seguimiento mensual al cronograma del plan de Gestión Ambiental"/>
    <s v="Ajustar semestralmente ruta sanitaria teniendo en cuenta plan de contingencia para emisiones de olores ofensivos  "/>
    <s v="Lista de inspección de puntos ecológicos y cuarto temporal de residuos sólidos"/>
    <n v="2"/>
    <d v="2016-02-28T00:00:00"/>
    <d v="2016-08-30T00:00:00"/>
    <n v="26.3"/>
    <m/>
    <n v="0"/>
    <n v="0"/>
    <n v="0"/>
    <n v="26.3"/>
    <m/>
    <m/>
  </r>
  <r>
    <x v="582"/>
    <s v="QUINDIO"/>
    <x v="32"/>
    <s v="Hallazgo N° 160. Hallazgo N° 160. Gestión ambiental (A). Cauca, Quindío y Tolima _x000a__x000a_La Directiva presidencial 04 de 2012, orientó a las entidades estatales en cuanto a la eficiencia administrativa y los lineamientos de la política cero papel en la administración pública. Por su parte, el plan de gestión ambiental de la Regional Quindío vigencia 2014, definió los programas que permiten desarrollar los lineamientos de la Gestión Ambiental de la entidad._x000a__x000a_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
    <m/>
    <s v="Hacer seguimiento mensual al cronograma del plan de Gestión Ambiental"/>
    <s v="Revisar mensualmente la ruta para la separación en la fuente, recolección primaria, almacenamiento temporal, reciclaje y disposición final de los residuos comunes."/>
    <s v="Lista de inspección de puntos ecológicos y cuarto temporal de residuos sólidos"/>
    <n v="12"/>
    <d v="2015-10-30T00:00:00"/>
    <d v="2016-09-30T00:00:00"/>
    <n v="48"/>
    <m/>
    <n v="0"/>
    <n v="0"/>
    <n v="0"/>
    <n v="48"/>
    <m/>
    <m/>
  </r>
  <r>
    <x v="582"/>
    <s v="QUINDIO"/>
    <x v="32"/>
    <s v="Hallazgo N° 160. Hallazgo N° 160. Gestión ambiental (A). Cauca, Quindío y Tolima _x000a__x000a_La Directiva presidencial 04 de 2012, orientó a las entidades estatales en cuanto a la eficiencia administrativa y los lineamientos de la política cero papel en la administración pública. Por su parte, el plan de gestión ambiental de la Regional Quindío vigencia 2014, definió los programas que permiten desarrollar los lineamientos de la Gestión Ambiental de la entidad._x000a__x000a_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
    <m/>
    <s v="Hacer seguimiento mensual al cronograma del plan de Gestión Ambiental"/>
    <s v="Entrega del material reciclable (papel) apoyados en el convenio de cooperación."/>
    <s v="Actas de reunión  de entrega del material reciclable"/>
    <n v="12"/>
    <d v="2015-10-30T00:00:00"/>
    <d v="2016-09-30T00:00:00"/>
    <n v="48"/>
    <m/>
    <n v="0"/>
    <n v="0"/>
    <n v="0"/>
    <n v="48"/>
    <m/>
    <m/>
  </r>
  <r>
    <x v="582"/>
    <s v="QUINDIO"/>
    <x v="32"/>
    <s v="Hallazgo N° 160. Hallazgo N° 160. Gestión ambiental (A). Cauca, Quindío y Tolima _x000a__x000a_La Directiva presidencial 04 de 2012, orientó a las entidades estatales en cuanto a la eficiencia administrativa y los lineamientos de la política cero papel en la administración pública. Por su parte, el plan de gestión ambiental de la Regional Quindío vigencia 2014, definió los programas que permiten desarrollar los lineamientos de la Gestión Ambiental de la entidad._x000a__x000a_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
    <m/>
    <s v="Hacer seguimiento mensual al cronograma del plan de Gestión Ambiental"/>
    <s v="Medir mensualmente las cantidades de residuos sólidos generadas tanto reciclables como no reciclables."/>
    <s v="Lista de chequeo de residuos sólidos"/>
    <n v="96"/>
    <d v="2015-10-30T00:00:00"/>
    <d v="2016-09-30T00:00:00"/>
    <n v="48"/>
    <m/>
    <n v="0"/>
    <n v="0"/>
    <n v="0"/>
    <n v="48"/>
    <m/>
    <m/>
  </r>
  <r>
    <x v="582"/>
    <s v="QUINDIO"/>
    <x v="32"/>
    <s v="Hallazgo N° 160. Hallazgo N° 160. Gestión ambiental (A). Cauca, Quindío y Tolima _x000a__x000a_La Directiva presidencial 04 de 2012, orientó a las entidades estatales en cuanto a la eficiencia administrativa y los lineamientos de la política cero papel en la administración pública. Por su parte, el plan de gestión ambiental de la Regional Quindío vigencia 2014, definió los programas que permiten desarrollar los lineamientos de la Gestión Ambiental de la entidad._x000a__x000a_Esta situación se origina en las debilidades de control de parte de la dirección Regional y tiene su efecto en que no se garantizó un manejo adecuado de los residuos sólidos de la sede Regional y centros zonales  y no se tomaron todas las acciones correctivas y de mejora de acuerdo a la producción de residuos registrados durante la vigencia."/>
    <m/>
    <s v="Hacer seguimiento mensual al cronograma del plan de Gestión Ambiental"/>
    <s v="Medir mensualmente las cantidades de papel utilizado en las dependencias"/>
    <s v="Informe mensual del papel utilizado por dependencia"/>
    <n v="12"/>
    <d v="2015-10-30T00:00:00"/>
    <d v="2016-09-30T00:00:00"/>
    <n v="48"/>
    <m/>
    <n v="0"/>
    <n v="0"/>
    <n v="0"/>
    <n v="48"/>
    <m/>
    <m/>
  </r>
  <r>
    <x v="583"/>
    <s v="QUINDIO"/>
    <x v="32"/>
    <s v="Hallazgo N° 162. Bancos (A-CGN). Sede Nacional, Antioquia, Cundinamarca, Nariño, Quindío, Risaralda y Santander.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Durante el proceso de conciliación de saldos entre SIIF Regional y el SIIF Nación, realizado en 2014, se elaboró el Comprobante de ajuste 671720 del 01 de octubre de 2014, correspondiente a registro de ajuste por contabilización de extracto en enero de 2012, el cual correspondía a movimientos bancarios del año 2011 y fue cargado por error. En este documento se acreditó la cuenta Banco de OCCIDENTE 565-5 por $34.2 millones, las contrapartidas fueron debitadas en las cuentas 290580 Recaudos por clasificar y 581588 Gastos de Administración sin utilizar la cuenta 3225 Resultados de Ejercicios Anteriores."/>
    <s v="_x000a__x000a_Esta inconsistencia se origina por la utilización errada de cuentas y en general por deficiencias en el registro y control de las operaciones que deben garantizar información contable con las características de confiabilidad, razonabilidad, relevancia y comprensibilidad."/>
    <s v="Hacer revisiones mensuales a los registros contables en SIIF Nación para evitar registros errados"/>
    <s v="Realizar el ajuste de acuerdo a recomendación de la Sede de la Dirección General"/>
    <s v="Acta conciliatoria de partidas y conciliaciones bancarias"/>
    <n v="12"/>
    <d v="2015-09-22T00:00:00"/>
    <d v="2016-10-30T00:00:00"/>
    <n v="57.7"/>
    <m/>
    <n v="0"/>
    <n v="0"/>
    <n v="0"/>
    <n v="57.7"/>
    <m/>
    <m/>
  </r>
  <r>
    <x v="583"/>
    <s v="QUINDIO"/>
    <x v="32"/>
    <s v="Hallazgo N° 162. Bancos (A-CGN). Sede Nacional, Antioquia, Cundinamarca, Nariño, Quindío, Risaralda y Santander.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Durante el proceso de conciliación de saldos entre SIIF Regional y el SIIF Nación, realizado en 2014, se elaboró el Comprobante de ajuste 671720 del 01 de octubre de 2014, correspondiente a registro de ajuste por contabilización de extracto en enero de 2012, el cual correspondía a movimientos bancarios del año 2011 y fue cargado por error. En este documento se acreditó la cuenta Banco de OCCIDENTE 565-5 por $34.2 millones, las contrapartidas fueron debitadas en las cuentas 290580 Recaudos por clasificar y 581588 Gastos de Administración sin utilizar la cuenta 3225 Resultados de Ejercicios Anteriores._x000a_"/>
    <s v="_x000a__x000a_Esta inconsistencia se origina por la utilización errada de cuentas y en general por deficiencias en el registro y control de las operaciones que deben garantizar información contable con las características de confiabilidad, razonabilidad, relevancia y comprensibilidad."/>
    <s v="Solicitar asesoría a la Sede de la Dirección General para subsanar el hallazgo"/>
    <s v="Realizar los ajustes de acuerdo a hallazgos de las revisiones mesuales"/>
    <s v="Conciliaciones bancarias debidamente soportadas"/>
    <n v="12"/>
    <d v="2015-09-22T00:00:00"/>
    <d v="2016-10-30T00:00:00"/>
    <n v="57.7"/>
    <m/>
    <n v="0"/>
    <n v="0"/>
    <n v="0"/>
    <n v="57.7"/>
    <m/>
    <m/>
  </r>
  <r>
    <x v="584"/>
    <s v="QUINDIO"/>
    <x v="32"/>
    <s v="Hallazgo N° 167. Hallazgo N° 167. Cartera (A). Antioquia, Atlántico, Nariño, Quindío y Tolima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A 31 de diciembre de 2014 el Instituto Colombiano de Bienestar Familiar Regional Quindío, no tiene registrados en la cuenta 1475 Dudoso Recaudo $178,2 millones, subestimando su saldo, correspondientes a deudores con más de 360 días de vencidos registrados en las cuentas 140202 Aportes Sobre la Nómina-ICBF y 147083 Otros Deudores-Otros Intereses, las cuales se encuentran sobreestimadas en el mismo valor. _x000a_"/>
    <s v="Estas inconsistencias se originan en deficiencias en el proceso de traslado de cuentas deudoras con base en la edad de la cartera de la entidad y en general por deficiencias en el registro y control de las operaciones que deben garantizar la adecuada información contable, lo que no garantiza información con las características de confiabilidad, razonabilidad, relevancia y comprensibilidad"/>
    <s v="1.  Solicitar instrucciones a la Sede de la Dirección General Grupo de Contabilidad para la reclasificación correspondiente"/>
    <s v="1.  Realizar ajuste de acuerdo a instrucciones del Grupo de Contabilidad de la Sede de la Dirección General para subsanar el hallazgo"/>
    <s v="Memorando"/>
    <n v="1"/>
    <d v="2015-09-22T00:00:00"/>
    <d v="2015-10-31T00:00:00"/>
    <n v="5.6"/>
    <m/>
    <n v="0"/>
    <n v="0"/>
    <n v="0"/>
    <n v="5.6"/>
    <m/>
    <m/>
  </r>
  <r>
    <x v="584"/>
    <s v="QUINDIO"/>
    <x v="32"/>
    <s v="Hallazgo N° 167. Hallazgo N° 167. Cartera (A). Antioquia, Atlántico, Nariño, Quindío y Tolima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A 31 de diciembre de 2014 el Instituto Colombiano de Bienestar Familiar Regional Quindío, no tiene registrados en la cuenta 1475 Dudoso Recaudo $178,2 millones, subestimando su saldo, correspondientes a deudores con más de 360 días de vencidos registrados en las cuentas 140202 Aportes Sobre la Nómina-ICBF y 147083 Otros Deudores-Otros Intereses, las cuales se encuentran sobreestimadas en el mismo valor. _x000a_"/>
    <s v="Estas inconsistencias se originan en deficiencias en el proceso de traslado de cuentas deudoras con base en la edad de la cartera de la entidad y en general por deficiencias en el registro y control de las operaciones que deben garantizar la adecuada información contable, lo que no garantiza información con las características de confiabilidad, razonabilidad, relevancia y comprensibilidad"/>
    <s v="2.  Revisión permanente de las cuentas deudoras correlacionadas con la Oficina de Recaudo con el fin de que estén clasificadas correctamente"/>
    <s v="2.  Realizar los ajustes correspondientes de acuerdo a las revisiones mensuales"/>
    <s v="Formato de conciliación de Recaudo - Contabilidad"/>
    <n v="12"/>
    <d v="2015-10-01T00:00:00"/>
    <d v="2016-10-31T00:00:00"/>
    <n v="56.6"/>
    <m/>
    <n v="0"/>
    <n v="0"/>
    <n v="0"/>
    <n v="56.6"/>
    <m/>
    <m/>
  </r>
  <r>
    <x v="585"/>
    <s v="QUINDIO"/>
    <x v="32"/>
    <s v="Hallazgo N° 173. Inmuebles pendientes de legalizar (A). Antioquia, Cundinamarca, Guajira, Guaviare, Quindío, Santander y Tolima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ICBF Quindío tiene registrada desde el 31 de diciembre de 2010 en la cuenta 164027 Edificaciones Pendientes de Legalizar la suma de $28.6 millones desde el 31 de diciembre de 2010, correspondiente a Construcción Hogar Múltiple Manizales, sobreestimándola en ese valor y subestimando la cuenta 168501 edificaciones. "/>
    <s v="Esta inconsistencia se origina en la deficiente depuración de saldos que no permite el registro adecuado de los bienes de la entidad, lo que no garantiza información con las características de confiabilidad, razonabilidad, relevancia y compresibilidad. _x000a_"/>
    <s v="Realizar los trámites pertinentes ante la Sede de la Dirección General para que envíe los soportes correspondientes que permita la depuración de la cuenta y se pueda garantizar la debida confiabilidad de la información contable"/>
    <s v="Realizar ajuste de acuerdo a instrucciones del Grupo de Contabilidad de la Sede de la Dirección General para subsanar el hallazgo"/>
    <s v="Oficio de la Sede Nacional indicando el procedimiento a seguir"/>
    <n v="1"/>
    <d v="2015-09-22T00:00:00"/>
    <d v="2015-10-31T00:00:00"/>
    <n v="5.6"/>
    <m/>
    <n v="0"/>
    <n v="0"/>
    <n v="0"/>
    <n v="5.6"/>
    <m/>
    <m/>
  </r>
  <r>
    <x v="585"/>
    <s v="QUINDIO"/>
    <x v="32"/>
    <s v="Hallazgo N° 173. Inmuebles pendientes de legalizar (A). Antioquia, Cundinamarca, Guajira, Guaviare, Quindío, Santander y Tolima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ICBF Quindío tiene registrada desde el 31 de diciembre de 2010 en la cuenta 164027 Edificaciones Pendientes de Legalizar la suma de $28.6 millones desde el 31 de diciembre de 2010, correspondiente a Construcción Hogar Múltiple Manizales, sobreestimándola en ese valor y subestimando la cuenta 168501 edificaciones. "/>
    <s v="Esta inconsistencia se origina en la deficiente depuración de saldos que no permite el registro adecuado de los bienes de la entidad, lo que no garantiza información con las características de confiabilidad, razonabilidad, relevancia y compresibilidad. _x000a_"/>
    <s v="Realizar revisiones permanentes a los saldos de las cuentas del balance de la Regional con el fin de detectar oportunamente los valores por depurar"/>
    <s v="Realizar revisiones permanentes a los saldos de las cuentas del balance de la Regional con el fin de detectar oportunamente los valores por depurar y hacer las correcciones oportunamente"/>
    <s v="Acta"/>
    <n v="3"/>
    <d v="2015-10-01T00:00:00"/>
    <d v="2016-10-31T00:00:00"/>
    <n v="56.6"/>
    <m/>
    <n v="0"/>
    <n v="0"/>
    <n v="0"/>
    <n v="56.6"/>
    <m/>
    <m/>
  </r>
  <r>
    <x v="586"/>
    <s v="QUINDIO"/>
    <x v="32"/>
    <s v="Hallazgo N° 184. Construcciones en curso (A). Quindío._x000a__x000a_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_x000a_"/>
    <s v="Realizar los registros contables una vez la Dirección Administrativa remita los soportes correspondientes"/>
    <s v="Realizar informe al Oficina de Control Interno acerca de los registros realizados"/>
    <s v="Informe"/>
    <n v="1"/>
    <d v="2015-10-01T00:00:00"/>
    <d v="2016-09-30T00:00:00"/>
    <n v="52.1"/>
    <m/>
    <n v="0"/>
    <n v="0"/>
    <n v="0"/>
    <n v="52.1"/>
    <m/>
    <m/>
  </r>
  <r>
    <x v="587"/>
    <s v="QUINDIO"/>
    <x v="32"/>
    <s v="Hallazgo N° 185. Valorizaciones y Avalúos (A). Antioquia, Atlántico, Cauca, Huila y Quindío._x000a__x000a_La Ley 87 de 1993, en el Art. 2, establece como objetivos del Sistema de Control Interno: _x000a_a) Proteger los recursos de la organización, buscando su adecuada administración ante los posibles riesgos que la afecten. _x000a_b) Garantizar la eficacia, la eficiencia y economía en todas las operaciones promoviendo y facilitando la correcta ejecución de las funciones y actividades definidas para el logro de la misión institucional;… _x000a_e) Asegurar la oportunidad y confiabilidad de la información y de sus registros; _x000a_f) Definir y aplicar las medidas para prevenir los riesgos y corregir las desviaciones que se presenten en la organización y que puedan afectar el logro de sus objetivos. 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_x000a__x000a_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_x000a_"/>
    <s v="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
    <s v="Consolidar información respecto al estado de cada inmueble de acuerdo al análisis de utilidad,  donde se determina su funcionamiento y enviarlo a Gestión de Bienes de la Sede de la Dirección General para establecer las acciones correspondientes"/>
    <s v="Realizar analisis de utilidad de los bienes inmuebles"/>
    <s v="Análisis de utilidad y acta de Comité de Bienes"/>
    <n v="1"/>
    <d v="2015-10-30T00:00:00"/>
    <d v="2016-04-30T00:00:00"/>
    <n v="26.1"/>
    <m/>
    <n v="0"/>
    <n v="0"/>
    <n v="0"/>
    <n v="26.1"/>
    <m/>
    <m/>
  </r>
  <r>
    <x v="587"/>
    <s v="QUINDIO"/>
    <x v="32"/>
    <s v="Hallazgo N° 185. Valorizaciones y Avalúos (A). Antioquia, Atlántico, Cauca, Huila y Quindío._x000a__x000a_La Ley 87 de 1993, en el Art. 2, establece como objetivos del Sistema de Control Interno: _x000a_a) Proteger los recursos de la organización, buscando su adecuada administración ante los posibles riesgos que la afecten. _x000a_b) Garantizar la eficacia, la eficiencia y economía en todas las operaciones promoviendo y facilitando la correcta ejecución de las funciones y actividades definidas para el logro de la misión institucional;… _x000a_e) Asegurar la oportunidad y confiabilidad de la información y de sus registros; _x000a_f) Definir y aplicar las medidas para prevenir los riesgos y corregir las desviaciones que se presenten en la organización y que puedan afectar el logro de sus objetivos. 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_x000a__x000a_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_x000a_"/>
    <s v="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
    <s v="Consolidar información respecto al estado de cada inmueble de acuerdo al análisis de utilidad,  donde se determina su funcionamiento y enviarlo a Gestión de Bienes de la Sede de la Dirección General para establecer las acciones correspondientes"/>
    <s v="Enviar el análisis de utilidad y enviarlo a Gestión de Bienes de la Sede de la Dirección General"/>
    <s v="Memorando de envío de los analisis de utilidad"/>
    <n v="1"/>
    <d v="2016-04-30T00:00:00"/>
    <d v="2016-09-30T00:00:00"/>
    <n v="21.9"/>
    <m/>
    <n v="0"/>
    <n v="0"/>
    <n v="0"/>
    <n v="21.9"/>
    <m/>
    <m/>
  </r>
  <r>
    <x v="588"/>
    <s v="QUINDIO"/>
    <x v="32"/>
    <s v="Hallazgo N° 213. Gestión Documental Archivo de la Dirección de Contratación (A–AGN). Sede Nacional, Antioquia, Bogotá, Casanare, Cauca, Magdalena, Quindío y Risaralda _x000a__x000a_El Artículo 16 de la Ly 594 del 2000 establece la obligación para los funcionarios a cuyo cargo estén los archivos de las Entidades Públicas de velar por la integridad, autenticidad, veracidad y fidelidad de la información de los documentos de archivo y serán responsables de su organización y la Directiva Presidencial 04 del 3 de abril de 2012 ordena implementar la Eficiencia Administrativa y Lineamientos de la Política Cero Papel en La Administración Pública._x000a__x000a_En la revisión documental realizada a las carpetas contentivas de los expedientes contractuales no se evidencia coordinación entre las diferentes áreas generadoras de documentos, se presenta duplicidad en las actas e informes de seguimiento realizadas por los supervisores y su grupo de apoyo, los cuales no se encuentran archivos en forma cronológica según la fecha de elaboración toda vez que son enviados a la oficina jurídica para la incorporación a los expedientes de manera extemporánea_x000a_"/>
    <s v="Lo anterior obedece a debilidades de control, que ocasiona aumento del volumen de documentos archivados que no observan la política de cero papel y dificultad en la revisión de los expedientes contractuales por no encontrarse archivados en forma cronológica. "/>
    <s v="Hacer una revisión de fondo por parte de cada uno de los referentes de dependencias y con la asesoría y acompañamiento del referente Regional del Grupo Administrativo que permitan dar cumplimiento a los lineamientos de la TRD"/>
    <s v="Asesorar y acompañar el proceso de gestión documental en cada una de las dependencias por parte del Grupo Administrativo _x000a__x000a_"/>
    <s v="Actas de visita y compromisos_x000a_Correos electrónicos"/>
    <n v="12"/>
    <d v="2015-10-30T00:00:00"/>
    <d v="2016-09-30T00:00:00"/>
    <n v="48"/>
    <m/>
    <n v="0"/>
    <n v="0"/>
    <n v="0"/>
    <n v="48"/>
    <m/>
    <m/>
  </r>
  <r>
    <x v="588"/>
    <s v="QUINDIO"/>
    <x v="32"/>
    <s v="Hallazgo N° 213. Gestión Documental Archivo de la Dirección de Contratación (A–AGN). Sede Nacional, Antioquia, Bogotá, Casanare, Cauca, Magdalena, Quindío y Risaralda _x000a__x000a_El Artículo 16 de la Ly 594 del 2000 establece la obligación para los funcionarios a cuyo cargo estén los archivos de las Entidades Públicas de velar por la integridad, autenticidad, veracidad y fidelidad de la información de los documentos de archivo y serán responsables de su organización y la Directiva Presidencial 04 del 3 de abril de 2012 ordena implementar la Eficiencia Administrativa y Lineamientos de la Política Cero Papel en La Administración Pública._x000a__x000a_En la revisión documental realizada a las carpetas contentivas de los expedientes contractuales no se evidencia coordinación entre las diferentes áreas generadoras de documentos, se presenta duplicidad en las actas e informes de seguimiento realizadas por los supervisores y su grupo de apoyo, los cuales no se encuentran archivos en forma cronológica según la fecha de elaboración toda vez que son enviados a la oficina jurídica para la incorporación a los expedientes de manera extemporánea_x000a_"/>
    <s v="Lo anterior obedece a debilidades de control, que ocasiona aumento del volumen de documentos archivados que no observan la política de cero papel y dificultad en la revisión de los expedientes contractuales por no encontrarse archivados en forma cronológica. "/>
    <s v="Hacer una revisión de fondo por parte de cada uno de los referentes de dependencias y con la asesoría y acompañamiento del referente Regional del Grupo Administrativo que permitan dar cumplimiento a los lineamientos de la TRD"/>
    <s v="Realizar seguimiento  a cada dependencia para establecer la aplicación  adecuada del proceso de Gestión Documental"/>
    <s v="Actas de visita y compromisos_x000a_Correos electrónicos"/>
    <n v="12"/>
    <d v="2015-10-30T00:00:00"/>
    <d v="2016-09-30T00:00:00"/>
    <n v="48"/>
    <m/>
    <n v="0"/>
    <n v="0"/>
    <n v="0"/>
    <n v="48"/>
    <m/>
    <m/>
  </r>
  <r>
    <x v="588"/>
    <s v="QUINDIO"/>
    <x v="32"/>
    <s v="Hallazgo N° 213. Gestión Documental Archivo de la Dirección de Contratación (A–AGN). Sede Nacional, Antioquia, Bogotá, Casanare, Cauca, Magdalena, Quindío y Risaralda _x000a__x000a_El Artículo 16 de la Ly 594 del 2000 establece la obligación para los funcionarios a cuyo cargo estén los archivos de las Entidades Públicas de velar por la integridad, autenticidad, veracidad y fidelidad de la información de los documentos de archivo y serán responsables de su organización y la Directiva Presidencial 04 del 3 de abril de 2012 ordena implementar la Eficiencia Administrativa y Lineamientos de la Política Cero Papel en La Administración Pública._x000a__x000a_En la revisión documental realizada a las carpetas contentivas de los expedientes contractuales no se evidencia coordinación entre las diferentes áreas generadoras de documentos, se presenta duplicidad en las actas e informes de seguimiento realizadas por los supervisores y su grupo de apoyo, los cuales no se encuentran archivos en forma cronológica según la fecha de elaboración toda vez que son enviados a la oficina jurídica para la incorporación a los expedientes de manera extemporánea_x000a_"/>
    <s v="Lo anterior obedece a debilidades de control, que ocasiona aumento del volumen de documentos archivados que no observan la política de cero papel y dificultad en la revisión de los expedientes contractuales por no encontrarse archivados en forma cronológica. "/>
    <s v="Hacer una revisión de fondo por parte de cada uno de los referentes de dependencias y con la asesoría y acompañamiento del referente Regional del Grupo Administrativo que permitan dar cumplimiento a los lineamientos de la TRD"/>
    <s v="Realizar capacitación a los referentes y Coordinadores de las dependencias con el fin de garantizar la integridad, autenticidad, veracidad y fidelidad de la información"/>
    <s v="Actas de visita y compromisos_x000a_Correos electrónicos"/>
    <n v="12"/>
    <d v="2015-10-30T00:00:00"/>
    <d v="2016-09-30T00:00:00"/>
    <n v="48"/>
    <m/>
    <n v="0"/>
    <n v="0"/>
    <n v="0"/>
    <n v="48"/>
    <m/>
    <m/>
  </r>
  <r>
    <x v="589"/>
    <s v="QUINDIO"/>
    <x v="32"/>
    <s v="Hallazgo N° 219. Terceros de Activos Fijos Inmuebles (A). Quindío _x000a__x000a_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totalidad de los Activos (Terrenos-Edificaciones) de la Regional Quindío, por $3.244 millones tienen como tercero asociado el número de cédula 41.906.555 de María Consuelo Arcila Buriticá, funcionaria del Grupo Administrativo encargada del manejo de los Activos Fijos de la Regional y no el NIT de la entidad. _x000a_"/>
    <s v="Esta inconsistencia se origina por la utilización errada de terceros en la identificación de los Bienes Inmuebles de la Regional y en general por deficiencias en el registro y control de las operaciones que deben garantizar información contable con las características de confiabilidad, razonabilidad, relevancia y comprensibilidad."/>
    <s v="Adelantar las acciones tendientes al cambio en el sistema SEVEN ERP, del tercero dejando al ICBF como la Entidad &quot;RESPONSABLE&quot; (Tercero Responsable), de los inmuebles propios y a cargo (recibidos en comodato).  "/>
    <s v="Realizar el cambio en el sistema SEVEN del Tercero Responsable a través de la función &quot;Cambio entre Cuentadantes&quot; por cada una de las bodegas."/>
    <s v="Comprobante"/>
    <n v="2"/>
    <d v="2015-10-01T00:00:00"/>
    <d v="2016-09-30T00:00:00"/>
    <n v="52.1"/>
    <m/>
    <n v="0"/>
    <n v="0"/>
    <n v="0"/>
    <n v="52.1"/>
    <m/>
    <m/>
  </r>
  <r>
    <x v="590"/>
    <s v="QUINDIO"/>
    <x v="32"/>
    <s v="Hallazgo N° 227. Debilidades en soportes contables (A). Cauca y Quindío _x000a__x000a_Diferencias en el aplicativo SIIF._x000a_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El aplicativo SIIF Regional Quindío del ICBF presenta diferencias al consolidar las partidas del Balance de prueba de la vigencia 2014, por cuanto la sumatoria de sus partidas débito superan a las correspondientes partidas crédito en $176.875 millones, igual situación se presenta en la vigencia 2012 por $208.715 millones."/>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
    <s v="1.  Realizar los trámites pertinentes ante la Sede de la Dirección General para que envíe los soportes correspondientes que permita la depuración de la cuenta y se pueda garantizar la debida confiabilidad de la información contable._x000a_"/>
    <s v="1.  Realizar ajuste de acuerdo a instrucciones del Grupo de Contabilidad de la Sede de la Dirección General para subsanar el hallazgo_x000a_"/>
    <s v="Oficio de la Sede Nacional indicando el procedimiento a seguir"/>
    <n v="1"/>
    <d v="2015-09-22T00:00:00"/>
    <d v="2015-10-31T00:00:00"/>
    <n v="5.6"/>
    <m/>
    <n v="0"/>
    <n v="0"/>
    <n v="0"/>
    <n v="5.6"/>
    <m/>
    <m/>
  </r>
  <r>
    <x v="590"/>
    <s v="QUINDIO"/>
    <x v="32"/>
    <s v="Hallazgo N° 227. Debilidades en soportes contables (A). Cauca y Quindío _x000a__x000a_Diferencias en el aplicativo SIIF._x000a_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El aplicativo SIIF Regional Quindío del ICBF presenta diferencias al consolidar las partidas del Balance de prueba de la vigencia 2014, por cuanto la sumatoria de sus partidas débito superan a las correspondientes partidas crédito en $176.875 millones, igual situación se presenta en la vigencia 2012 por $208.715 millones."/>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
    <s v="2.  Realizar revisiones permanentes a los saldos de las cuentas del balance de la Regional con el fin de detectar oportunamente los valores por depurar"/>
    <s v="2.  Realizar los ajustes correspondientes de acuerdo a las revisiones mensuales"/>
    <s v="Balance de prueba mensual"/>
    <n v="12"/>
    <d v="2015-10-31T00:00:00"/>
    <d v="2016-09-30T00:00:00"/>
    <n v="47.9"/>
    <m/>
    <n v="0"/>
    <n v="0"/>
    <n v="0"/>
    <n v="47.9"/>
    <m/>
    <m/>
  </r>
  <r>
    <x v="591"/>
    <s v="QUINDIO"/>
    <x v="32"/>
    <s v="Hallazgo N° 229. Bancos (A). Quindío _x000a_• Cuentas bancarias inactivas 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ICBF Quindío durante la vigencia 2014 manejó sus transacciones bancarias mediante la utilización de ocho cuentas; se evidenció que la cuenta banco DAVIVIENDA 2611-9 no presentó movimientos durante la vigencia y las cuentas banco AGRARIO 31-4, banco DAVIVIENDA 2612-7 y banco de OCCIDENTE 565-5, registran pocos meses de movimiento o movimientos mínimos._x000a__x000a_• Rendimientos Financieros _x000a__x000a_La Ley 489 de 1998 en su artículo 3°. Principios de la función administrativa, hace referencia que la función administrativa que debe desarrollarse conforme a los principios constitucionales, en particular a los atinentes, específicamente, a la economía, eficacia y eficiencia. Por su parte la Ley 87 de 1993 en su artículo 2º. Objetivos del sistema de Control Interno, establece que la administración pública, el diseño y el desarrollo del Sistema de Control Interno se orientará, específicamente, a: a)Proteger los recursos de la organización, buscando su adecuada administración ante posibles riesgos que lo afecten y b)Garantizar la eficacia, la eficiencia y economía en todas las operaciones promoviendo y facilitando la correcta ejecución de las funciones y actividades definidas para el logro de la misión institucional._x000a__x000a_Los operadores de la Regional ICBF Quindío manejan los recursos suministrados por ella en cuentas corrientes bancarias que no generan beneficios por los recursos allí consignados_x000a__x000a_"/>
    <s v="Estas inconsistencias se originan en la disminución de los recaudos por parte de la entidad y el giro centralizado de gastos por sede principal. La no utilización de cuentas o su subutilización genera costos administrativos, de registro y control a la entidad._x000a__x000a_Esta inconsistencia se origina por la falta de planeación del ICBF en lo referente a suscribir convenios sin costo con las entidades bancarias, en la búsqueda de la utilización de cuentas que generen intereses y otros beneficios. Esta situación produce costos financieros a los operadores como chequeras y otros e impide la generación de ingresos al ICBF por concepto de rendimientos financieros."/>
    <s v="Solicitar a la Sede de la Dirección General la cancelación de las cuentas inactivas de la Regional "/>
    <s v="Enviar comunicación a la Sede de la Dirección General solicitando la cancelación de las cuentas bancarias inactivas"/>
    <s v="Formatos de cancelación de cuentas"/>
    <n v="1"/>
    <d v="2015-09-22T00:00:00"/>
    <d v="2015-10-31T00:00:00"/>
    <n v="5.6"/>
    <m/>
    <n v="0"/>
    <n v="0"/>
    <n v="0"/>
    <n v="5.6"/>
    <m/>
    <m/>
  </r>
  <r>
    <x v="591"/>
    <s v="QUINDIO"/>
    <x v="32"/>
    <s v="Hallazgo N° 229. Bancos (A). Quindío _x000a_• Cuentas bancarias inactivas 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ICBF Quindío durante la vigencia 2014 manejó sus transacciones bancarias mediante la utilización de ocho cuentas; se evidenció que la cuenta banco DAVIVIENDA 2611-9 no presentó movimientos durante la vigencia y las cuentas banco AGRARIO 31-4, banco DAVIVIENDA 2612-7 y banco de OCCIDENTE 565-5, registran pocos meses de movimiento o movimientos mínimos._x000a__x000a_• Rendimientos Financieros _x000a__x000a_La Ley 489 de 1998 en su artículo 3°. Principios de la función administrativa, hace referencia que la función administrativa que debe desarrollarse conforme a los principios constitucionales, en particular a los atinentes, específicamente, a la economía, eficacia y eficiencia. Por su parte la Ley 87 de 1993 en su artículo 2º. Objetivos del sistema de Control Interno, establece que la administración pública, el diseño y el desarrollo del Sistema de Control Interno se orientará, específicamente, a: a)Proteger los recursos de la organización, buscando su adecuada administración ante posibles riesgos que lo afecten y b)Garantizar la eficacia, la eficiencia y economía en todas las operaciones promoviendo y facilitando la correcta ejecución de las funciones y actividades definidas para el logro de la misión institucional._x000a__x000a_Los operadores de la Regional ICBF Quindío manejan los recursos suministrados por ella en cuentas corrientes bancarias que no generan beneficios por los recursos allí consignados_x000a__x000a_"/>
    <s v="Estas inconsistencias se originan en la disminución de los recaudos por parte de la entidad y el giro centralizado de gastos por sede principal. La no utilización de cuentas o su subutilización genera costos administrativos, de registro y control a la entidad._x000a__x000a_Esta inconsistencia se origina por la falta de planeación del ICBF en lo referente a suscribir convenios sin costo con las entidades bancarias, en la búsqueda de la utilización de cuentas que generen intereses y otros beneficios. Esta situación produce costos financieros a los operadores como chequeras y otros e impide la generación de ingresos al ICBF por concepto de rendimientos financieros."/>
    <s v="Cancelación de las cuentas bancarias inactivas de la Regional"/>
    <s v="Solicitar certificación del banco donde conste que realmente las cuentas están canceladas"/>
    <s v="Certificación del banco"/>
    <n v="1"/>
    <d v="2015-09-22T00:00:00"/>
    <d v="2015-10-31T00:00:00"/>
    <n v="5.6"/>
    <m/>
    <n v="0"/>
    <n v="0"/>
    <n v="0"/>
    <n v="5.6"/>
    <m/>
    <m/>
  </r>
  <r>
    <x v="592"/>
    <s v="QUINDIO"/>
    <x v="32"/>
    <s v="Hallazgo N° 246. Cuentas bancarias para manejo de los recursos (A-BA). Quindío._x000a__x000a_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Los contratos de aporte Nos. 081, 090 y 091 de 2014 establecen en la cláusula sexta. Obligaciones específicas de la Entidad Administradora del Servicio. Numeral 2.8. Obligaciones relacionadas con la administración de recursos, subnumeral 2.8.10. Disponer de una cuenta bancaria para el manejo exclusivo de los recursos del presente contrato y en la cláusula 10. Forma de desembolso de los aportes del ICBF. PARÁGRAFO SEXTO. Los rendimientos financieros generados por los aportes efectuados por el ICBF serán girados a las cuentas y con la periodicidad que este indique._x000a__x000a_El contrato de aporte No. 164 de 2014, preceptúa en la cláusula sexta. Obligaciones específicas de la Entidad Administradora del Servicio. Numeral 1.5. Obligaciones relacionadas con la administración de recursos, subnumeral 1.5.2. Disponer de una cuenta bancaria para el manejo exclusivo de los recursos del presente contrato; y en la cláusula 11. Forma de desembolso de los aportes del ICBF. PARÁGRAFO SEXTO. Los rendimientos financieros generados por los aportes efectuados por el ICBF serán girados a las cuentas y con la periodicidad que este indique._x000a__x000a_El ICBF giró los desembolsos pactados en los contratos de aporte Nos. 90, 91, y 164 de 2014 a cuentas bancarias que no son para el manejo exclusivo de cada uno de los contratos, toda vez que Coohobienestar recibió los recursos provenientes de los contratos en una cuenta bancaria única por modalidad de atención y una vez recibidos dichos recursos el contratista los transfiere para su manejo a otra cuenta bancaria de la cual en el expediente contractual no se evidencia seguimiento por parte del ICBF. Adicionalmente, para ninguno de los contratos reposan soportes del seguimiento efectuado por el ICBF a los rendimientos financieros generados. "/>
    <s v="Lo anterior se presenta por debilidades en la supervisión financiera a los contratos de aporte que generan dificultad en el seguimiento de la inversión realizada con los recursos aportados y riesgos de uso inadecuado de los desembolsos._x000a__x000a_"/>
    <s v="1.  Exigir el cumplimiento de las cláusulas del contrato para el manejo de los aportes económicos del ICBF los cuales requieren cuenta bancaria exclusiva por contrato_x000a_"/>
    <s v="1.  Revisar el cumplimiento de las cláusulas pactadas en cuanto al manejo de cuenta bancaria independiente por contrato, en el proceso de supervisión_x000a_"/>
    <s v="Informes de supervisión con verificación del cumplimiento de las cláusulas contractuales"/>
    <n v="1"/>
    <d v="2015-10-30T00:00:00"/>
    <d v="2015-12-31T00:00:00"/>
    <n v="8.9"/>
    <m/>
    <n v="0"/>
    <n v="0"/>
    <n v="0"/>
    <n v="8.9"/>
    <m/>
    <m/>
  </r>
  <r>
    <x v="592"/>
    <s v="QUINDIO"/>
    <x v="32"/>
    <s v="Hallazgo N° 246. Cuentas bancarias para manejo de los recursos (A-BA). Quindío._x000a__x000a_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Los contratos de aporte Nos. 081, 090 y 091 de 2014 establecen en la cláusula sexta. Obligaciones específicas de la Entidad Administradora del Servicio. Numeral 2.8. Obligaciones relacionadas con la administración de recursos, subnumeral 2.8.10. Disponer de una cuenta bancaria para el manejo exclusivo de los recursos del presente contrato y en la cláusula 10. Forma de desembolso de los aportes del ICBF. PARÁGRAFO SEXTO. Los rendimientos financieros generados por los aportes efectuados por el ICBF serán girados a las cuentas y con la periodicidad que este indique._x000a__x000a_El contrato de aporte No. 164 de 2014, preceptúa en la cláusula sexta. Obligaciones específicas de la Entidad Administradora del Servicio. Numeral 1.5. Obligaciones relacionadas con la administración de recursos, subnumeral 1.5.2. Disponer de una cuenta bancaria para el manejo exclusivo de los recursos del presente contrato; y en la cláusula 11. Forma de desembolso de los aportes del ICBF. PARÁGRAFO SEXTO. Los rendimientos financieros generados por los aportes efectuados por el ICBF serán girados a las cuentas y con la periodicidad que este indique._x000a__x000a_El ICBF giró los desembolsos pactados en los contratos de aporte Nos. 90, 91, y 164 de 2014 a cuentas bancarias que no son para el manejo exclusivo de cada uno de los contratos, toda vez que Coohobienestar recibió los recursos provenientes de los contratos en una cuenta bancaria única por modalidad de atención y una vez recibidos dichos recursos el contratista los transfiere para su manejo a otra cuenta bancaria de la cual en el expediente contractual no se evidencia seguimiento por parte del ICBF. Adicionalmente, para ninguno de los contratos reposan soportes del seguimiento efectuado por el ICBF a los rendimientos financieros generados. "/>
    <s v="Lo anterior se presenta por debilidades en la supervisión financiera a los contratos de aporte que generan dificultad en el seguimiento de la inversión realizada con los recursos aportados y riesgos de uso inadecuado de los desembolsos._x000a__x000a_"/>
    <s v="Solicitar informes financieros, de manera independiente, por cada contrato"/>
    <s v="Enviar comunicaciones a los operadores solicitando el cumplimiento estricto de lo establecido en el contrato referente al manejo de los recursos realizando seguimiento de estos requisitos"/>
    <s v="Informes financieros"/>
    <n v="3"/>
    <d v="2015-10-30T00:00:00"/>
    <d v="2015-12-31T00:00:00"/>
    <n v="8.9"/>
    <m/>
    <n v="0"/>
    <n v="0"/>
    <n v="0"/>
    <n v="8.9"/>
    <m/>
    <m/>
  </r>
  <r>
    <x v="592"/>
    <s v="QUINDIO"/>
    <x v="32"/>
    <s v="Hallazgo N° 246. Cuentas bancarias para manejo de los recursos (A-BA). Quindío._x000a__x000a_La Guía del Sistema de Supervisión de los Contratos de Aporte suscritos con el ICBF, el Manual de Legalización de cuentas y la cláusula décima primera  del contrato de aporte, describen las actividades de observación, verificación y registro, dirigidas a asegurar una adecuada ejecución presupuestal del contrato y el cumplimiento de obligaciones relacionadas con el trámite de pagos y desembolsos presentados por el contratista, como también los procedimientos generales y específicos para la legalización de las cuentas._x000a__x000a_Los contratos de aporte Nos. 081, 090 y 091 de 2014 establecen en la cláusula sexta. Obligaciones específicas de la Entidad Administradora del Servicio. Numeral 2.8. Obligaciones relacionadas con la administración de recursos, subnumeral 2.8.10. Disponer de una cuenta bancaria para el manejo exclusivo de los recursos del presente contrato y en la cláusula 10. Forma de desembolso de los aportes del ICBF. PARÁGRAFO SEXTO. Los rendimientos financieros generados por los aportes efectuados por el ICBF serán girados a las cuentas y con la periodicidad que este indique._x000a__x000a_El contrato de aporte No. 164 de 2014, preceptúa en la cláusula sexta. Obligaciones específicas de la Entidad Administradora del Servicio. Numeral 1.5. Obligaciones relacionadas con la administración de recursos, subnumeral 1.5.2. Disponer de una cuenta bancaria para el manejo exclusivo de los recursos del presente contrato; y en la cláusula 11. Forma de desembolso de los aportes del ICBF. PARÁGRAFO SEXTO. Los rendimientos financieros generados por los aportes efectuados por el ICBF serán girados a las cuentas y con la periodicidad que este indique._x000a__x000a_El ICBF giró los desembolsos pactados en los contratos de aporte Nos. 90, 91, y 164 de 2014 a cuentas bancarias que no son para el manejo exclusivo de cada uno de los contratos, toda vez que Coohobienestar recibió los recursos provenientes de los contratos en una cuenta bancaria única por modalidad de atención y una vez recibidos dichos recursos el contratista los transfiere para su manejo a otra cuenta bancaria de la cual en el expediente contractual no se evidencia seguimiento por parte del ICBF. Adicionalmente, para ninguno de los contratos reposan soportes del seguimiento efectuado por el ICBF a los rendimientos financieros generados. "/>
    <s v="Lo anterior se presenta por debilidades en la supervisión financiera a los contratos de aporte que generan dificultad en el seguimiento de la inversión realizada con los recursos aportados y riesgos de uso inadecuado de los desembolsos._x000a__x000a_"/>
    <s v="Aplicar correctamente el procedimiento de supervisión en el tema financiero para evitar incumplimientos de los operadores"/>
    <s v="Realizar el procedimiento de supervisión acorde a lo establecido en el manual de supervisión en cuanto a la parte financiera de los contratos de aporte"/>
    <s v="Informe de supervisión por cada operador"/>
    <n v="1"/>
    <d v="2015-10-01T00:00:00"/>
    <d v="2015-12-31T00:00:00"/>
    <n v="13"/>
    <m/>
    <n v="0"/>
    <n v="0"/>
    <n v="0"/>
    <n v="13"/>
    <m/>
    <m/>
  </r>
  <r>
    <x v="593"/>
    <s v="RISARALDA_x000a_"/>
    <x v="33"/>
    <s v="Hallazgo N° 110. Supervisión verificación de estándares de los Contratos de Aporte(A). Risaralda_x000a_A través de las visitas adelantadas a unidades de servicio de las diferentes modalidades de atención prestadas por el ICBF, se detectan condiciones que contravienen la Guía de Verificación de Estándares por parte de los operadores, las cuales de muestran en términos generales en el cuadro No. 79 Observación a Supervisión_x000a_"/>
    <s v="Debilidades en la supervisión de los contratos de aporte, generando deficiencias en la prestación del servicio."/>
    <s v="Implementacion del nuevo esquema de supervision a Unidades de Servicio  y  Entidades Administradoras, verificando  los estandares  de forma precisa como plantean los instrumentos de primera infancia y de proteccion con el fin de fortalecer la prestacion del servicio con criterios de calidad."/>
    <s v="1) Designar equipos interdisciplinarios de apoyo a la supervisión, dedicados de manera exclusiva a la verificacion de estandares de calidad."/>
    <s v="Equipos contratados para la verificacion de estandares."/>
    <n v="3"/>
    <d v="2015-10-01T00:00:00"/>
    <d v="2016-09-30T00:00:00"/>
    <n v="52.1"/>
    <m/>
    <n v="0"/>
    <n v="0"/>
    <n v="0"/>
    <n v="52.1"/>
    <m/>
    <m/>
  </r>
  <r>
    <x v="593"/>
    <s v="RISARALDA_x000a_"/>
    <x v="33"/>
    <s v="Hallazgo N° 110. Supervisión verificación de estándares de los Contratos de Aporte(A). Risaralda_x000a_A través de las visitas adelantadas a unidades de servicio de las diferentes modalidades de atención prestadas por el ICBF, se detectan condiciones que contravienen la Guía de Verificación de Estándares por parte de los operadores, las cuales de muestran en términos generales en el cuadro No. 79 Observación a Supervisión_x000a_"/>
    <s v="Debilidades en la supervisión de los contratos de aporte, generando deficiencias en la prestación del servicio."/>
    <s v="Implementacion del nuevo esquema de supervision a Unidades de Servicio  y  Entidades Administradoras, verificando  los estandares  de forma precisa como plantean los instrumentos de primera infancia y de proteccion con el fin de fortalecer la prestacion del servicio con criterios de calidad."/>
    <s v="2) Supervisar el 100% de las Entidades Administradores de las modalidades de Primera Infancia (25) y Proteccion (12)"/>
    <s v="Visitas programadas para la  vigencia"/>
    <n v="37"/>
    <d v="2015-10-01T00:00:00"/>
    <d v="2016-09-30T00:00:00"/>
    <n v="52.1"/>
    <m/>
    <n v="0"/>
    <n v="0"/>
    <n v="0"/>
    <n v="52.1"/>
    <m/>
    <m/>
  </r>
  <r>
    <x v="593"/>
    <s v="RISARALDA_x000a_"/>
    <x v="33"/>
    <s v="Hallazgo N° 110. Supervisión verificación de estándares de los Contratos de Aporte(A). Risaralda_x000a_A través de las visitas adelantadas a unidades de servicio de las diferentes modalidades de atención prestadas por el ICBF, se detectan condiciones que contravienen la Guía de Verificación de Estándares por parte de los operadores, las cuales de muestran en términos generales en el cuadro No. 79 Observación a Supervisión_x000a_"/>
    <s v="Debilidades en la supervisión de los contratos de aporte, generando deficiencias en la prestación del servicio."/>
    <s v="Implementacion del nuevo esquema de supervision a Unidades de Servicio  y  Entidades Administradoras, verificando  los estandares  de forma precisa como plantean los instrumentos de primera infancia y de proteccion con el fin de fortalecer la prestacion del servicio con criterios de calidad."/>
    <s v="3) Supervisar el  10% de las Unidades de Servicio que en total son 1.124 de primera infancia: 893 (89) y Protección 231 (23). "/>
    <s v="Visitas programadas para cada vigencia"/>
    <n v="112"/>
    <d v="2015-10-01T00:00:00"/>
    <d v="2016-09-30T00:00:00"/>
    <n v="52.1"/>
    <m/>
    <n v="0"/>
    <n v="0"/>
    <n v="0"/>
    <n v="52.1"/>
    <m/>
    <m/>
  </r>
  <r>
    <x v="593"/>
    <s v="RISARALDA_x000a_"/>
    <x v="33"/>
    <s v="Hallazgo N° 110. Supervisión verificación de estándares de los Contratos de Aporte(A). Risaralda_x000a_A través de las visitas adelantadas a unidades de servicio de las diferentes modalidades de atención prestadas por el ICBF, se detectan condiciones que contravienen la Guía de Verificación de Estándares por parte de los operadores, las cuales de muestran en términos generales en el cuadro No. 79 Observación a Supervisión_x000a_"/>
    <s v="Debilidades en la supervisión de los contratos de aporte, generando deficiencias en la prestación del servicio."/>
    <s v="Implementacion del nuevo esquema de supervision a Unidades de Servicio  y  Entidades Administradoras, verificando  los estandares  de forma precisa como plantean los instrumentos de primera infancia y de proteccion con el fin de fortalecer la prestacion del servicio con criterios de calidad."/>
    <s v="4) Brindar asistencia tecnica y seguimiento a las acciones de mejora, derivadas de los resultados del proceso de supervision. "/>
    <s v="Actas de asistencia tecnica "/>
    <n v="3"/>
    <d v="2015-10-01T00:00:00"/>
    <d v="2016-09-30T00:00:00"/>
    <n v="52.1"/>
    <m/>
    <n v="0"/>
    <n v="0"/>
    <n v="0"/>
    <n v="52.1"/>
    <m/>
    <m/>
  </r>
  <r>
    <x v="594"/>
    <s v="RISARALDA_x000a_"/>
    <x v="33"/>
    <s v="Hallazgo N° 159. Visita Previa a Instalaciones (A). Risaralda_x000a_Analizados los documentos de los expedientes contractuales seleccionados, se observó que en las carpetas de los contratos N° 66-26-078 y 66-26-095 no reposa registro de realización de la visita previa a la celebración del contrato a las instalaciones del operador contratado."/>
    <s v="Deficiencias en el control y verificación de los soportes para la legalización y perfeccionamiento de los contratos, generando incertidumbre sobre la capacidad de cumplimiento del objeto contractual por parte del operador."/>
    <s v="Exigir la documentación conforme a las exigencias  consagradas en el Manual de Contratación del ICBF y las que estén relacionados   en los Instructivos que para las diferentes modalidades expida el Nivel Nacional."/>
    <s v="Realizar verificación de la documentación, previa a la contratación, sobre los requisitos exigidos de acuerdo al Manual de Contratación vigente, y los definidos en los Instructivos que se reciban para cada modalidad de Atención._x000a__x000a_"/>
    <s v="Número de contratos de Aporte solicitados y realizados con el cumplimiento del 100% de  requisitos"/>
    <n v="64"/>
    <d v="2015-10-01T00:00:00"/>
    <d v="2016-09-30T00:00:00"/>
    <n v="52.1"/>
    <m/>
    <n v="0"/>
    <n v="0"/>
    <n v="0"/>
    <n v="52.1"/>
    <m/>
    <m/>
  </r>
  <r>
    <x v="595"/>
    <s v="RISARALDA_x000a_"/>
    <x v="33"/>
    <s v="Hallazgo N° 162. Bancos (A-CGN). Risaralda._x000a__x000a_Verificadas los saldos de las cuentas bancarias al 31 de diciembre de 2014, reportadas en el Balance de la Regional del ICBF/Risaralda se observa que presenta en el banco de Occidente cuenta Nro. 033481573 un saldo crédito de $41,0 millones y en la cuenta 1110 depósitos en entidades financieras presenta un saldo Crédito de $0,7 millones, como se muestra en el cuadro No 146"/>
    <s v="Deficiencias en las actividades de control interno contable y en el seguimiento a la depuración de la información contable, presentando una subestimación del pasivo por $41,0 millones; generando Informes Contables que no cumplen las características cualitativas de confiabilidad, relevancia y comprensibilidad de que trata el marco conceptual del Plan General de Contabilidad Pública"/>
    <s v="Revisar y depurar las partidas conciliatorias de acuerdo a las conciliaciones bancarias y saldos de libros de la cuenta contable 1110"/>
    <s v="Depurar las partidas identificadas en las conciliaciones bancarias, verificacion en SIIF de las ordenes de pago extensivas, ordenes bancarias por cuenta y por giro"/>
    <s v="Conciliaciones Bancarias"/>
    <n v="304"/>
    <d v="2015-10-01T00:00:00"/>
    <d v="2016-09-30T00:00:00"/>
    <n v="52.1"/>
    <m/>
    <n v="0"/>
    <n v="0"/>
    <n v="0"/>
    <n v="52.1"/>
    <m/>
    <m/>
  </r>
  <r>
    <x v="596"/>
    <s v="RISARALDA_x000a_"/>
    <x v="33"/>
    <s v="Hallazgo N° 213. Gestión Documental. Risaralda_x000a__x000a_Observaciones Gestión Documental:_x000a_N° Contrato Observación_x000a_66-26-2014-078 de 2014 Las actas tienen fecha pero no tienen número consecutivo ni firmas._x000a_Se encuentra un listado con firmas el cual no puede identificarse a que acta de comité corresponde._x000a_66-26-2014-078 de 2014 Se numeró un Otrosí con el N° 03. Sin que se observe en el expediente Otrosí N° 02._x000a_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_x000a_66-26-2014-095 de 2014 - Se observa Acta sin número y sin firmas de junio 4 de 2014 en la cual se realizó asistencia técnica a la ejecución del HCB en las instalaciones del INPEC._x000a_- Igualmente reposan copia de cinco copias más de reportes de visitas, sin fecha._x000a_- Se observan 14 Actas de Visita de Chequeo y Verificación de Estándar las cuales no tienen firma._x000a_- En el expediente del contrato las carpetas no guardan orden consecutivo y cronológico en los registros, la carpeta 3 contiene registros de octubre y noviembre y la carpeta dos de diciembre)"/>
    <s v="Deficiencias en la implementación de controles en el Sistema de Gestión Documental, dificultando la identificación, la preservación y la confiabilidad de la información generada por la entidad. "/>
    <s v="Reforzar la apropiación por parte de los Colaboradores de la Regional,  de los procedimientos de Gestion Documental para la correcta organización de los archivos y garantizar preservacion y confiabilidad de la informacion."/>
    <s v="1) Sensibilizar y capacitar a los servidores publicos, directamente relacionados en el tema del archivo y  de la supervision de contratos, en la apropiacion de las normas de Gestión Documental. De acuerdo al procedimiento PR 22 MPA1-P5 Organización de Archivos y aplicación de la Tabla de Retención Documental mediante el desarrollo de Talleres videoconferencias, video llamadas (Lync), u otros medios."/>
    <s v="No de Talleres (Listado de asistencia)"/>
    <n v="4"/>
    <d v="2015-10-01T00:00:00"/>
    <d v="2016-09-30T00:00:00"/>
    <n v="52.1"/>
    <m/>
    <n v="0"/>
    <n v="0"/>
    <n v="0"/>
    <n v="52.1"/>
    <m/>
    <m/>
  </r>
  <r>
    <x v="596"/>
    <s v="RISARALDA_x000a_"/>
    <x v="33"/>
    <s v="Hallazgo N° 213. Gestión Documental. Risaralda_x000a__x000a_Observaciones Gestión Documental_x000a_N° Contrato Observación_x000a_66-26-2014-078 de 2014 Las actas tienen fecha per no tienen número consecutivo ni firmas._x000a_Se encuentra un listado con firmas el cual no puede identificarse a que acta de comité corresponde._x000a_66-26-2014-078 de 2014 Se numeró un Otrosí con el N° 03. Sin que se observe en el expediente Otrosí N° 02._x000a_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_x000a_66-26-2014-095 de 2014 - Se observa Acta sin número y sin firmas de junio 4 de 2014 en la cual se realizó asistencia técnica a la ejecución del HCB en las instalaciones del INPEC._x000a_- Igualmente reposan copia de cinco copias más de reportes de visitas, sin fecha._x000a_- Se observan 14 Actas de Visita de Chequeo y Verificación de Estándar las cuales no tienen firma._x000a_- En el expediente del contrato las carpetas no guardan orden consecutivo y cronológico en los registros, la carpeta 3 contiene registros de octubre y noviembre y la carpeta dos de diciembre)"/>
    <s v="Deficiencias en la implementación de controles en el Sistema de Gestión Documental, dificultando la identificación, la preservación y la confiabilidad de la información generada por la entidad. "/>
    <s v="Reforzar la apropiación por parte de los Colaboradores de la Regional,  de los procedimientos de Gestion Documental para la correcta organización de los archivos y garantizar preservacion y confiabilidad de la informacion."/>
    <s v="2) Solicitar los ajustes correspondientes en los diferentes documentos que el CZ entrega como insumo a los equipos de supervisión de los contratos que haran parte de la carpeta de cada  contrato. Implementando  el formato de acta que  encuentra establecida en la intranet para que el listado de asistentes haga parte del cuerpo del acta"/>
    <s v="Actas de asistencia tecnica "/>
    <n v="2"/>
    <d v="2015-10-01T00:00:00"/>
    <d v="2016-09-30T00:00:00"/>
    <n v="52.1"/>
    <m/>
    <n v="0"/>
    <n v="0"/>
    <n v="0"/>
    <n v="52.1"/>
    <m/>
    <m/>
  </r>
  <r>
    <x v="596"/>
    <s v="RISARALDA_x000a_"/>
    <x v="33"/>
    <s v="Hallazgo N° 213. Gestión Documental. Risaralda_x000a__x000a_Observaciones Gestión Documental_x000a_N° Contrato Observación_x000a_66-26-2014-078 de 2014 Las actas tienen fecha per no tienen número consecutivo ni firmas._x000a_Se encuentra un listado con firmas el cual no puede identificarse a que acta de comité corresponde._x000a_66-26-2014-078 de 2014 Se numeró un Otrosí con el N° 03. Sin que se observe en el expediente Otrosí N° 02._x000a_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_x000a_66-26-2014-095 de 2014 - Se observa Acta sin número y sin firmas de junio 4 de 2014 en la cual se realizó asistencia técnica a la ejecución del HCB en las instalaciones del INPEC._x000a_- Igualmente reposan copia de cinco copias más de reportes de visitas, sin fecha._x000a_- Se observan 14 Actas de Visita de Chequeo y Verificación de Estándar las cuales no tienen firma._x000a_- En el expediente del contrato las carpetas no guardan orden consecutivo y cronológico en los registros, la carpeta 3 contiene registros de octubre y noviembre y la carpeta dos de diciembre)"/>
    <s v="Deficiencias en la implementación de controles en el Sistema de Gestión Documental, dificultando la identificación, la preservación y la confiabilidad de la información generada por la entidad. "/>
    <s v="Reforzar la apropiación por parte de los Colaboradores de la Regional,  de los procedimientos de Gestion Documental para la correcta organización de los archivos y garantizar preservacion y confiabilidad de la informacion."/>
    <s v="3) Verificar con el encargado de archivo de cada Dependencia Regional y Centro Zonal la aplicación de controles efectivos, con verificaciones periodicas (Semestrales). "/>
    <s v="Formatos de verificación "/>
    <n v="2"/>
    <d v="2015-10-01T00:00:00"/>
    <d v="2016-09-30T00:00:00"/>
    <n v="52.1"/>
    <m/>
    <n v="0"/>
    <n v="0"/>
    <n v="0"/>
    <n v="52.1"/>
    <m/>
    <m/>
  </r>
  <r>
    <x v="597"/>
    <s v="RISARALDA_x000a_"/>
    <x v="33"/>
    <s v="Hallazgo N° 217. Cuentas bancarias inactivas (A). Risaralda_x000a__x000a_Verificadas las cuentas bancarias del balance al 31 de diciembre de 2014 de la Regional del ICBF/Risaralda, presenta las siguientes cuentas Bancarias inactivas, como se muestra en el cuadro No. 187"/>
    <s v="Deficiencias en las actividades de control interno contable y en el seguimiento a la depuración de la información contable, generando Informes Contables que no cumplen las características cualitativas de confiabilidad, relevancia y comprensibilidad de que trata el marco conceptual del Plan General de Contabilidad Pública"/>
    <s v="Realizar contactos con los bancos para la cancelacion de las cuentas inactivas, con apoyo de la Sede Nacional y el Ministerio de Hacienda, se debe realizar  la correccion de ajuste de la cuenta 57030069090, ya que se no presenta descripcion en el SIIF NACION para realizar la reclasificación."/>
    <s v="Cancelacion cuentas Bancarias  inactivas y ajuste"/>
    <s v="Registro en el  SIIF "/>
    <n v="4"/>
    <d v="2015-10-01T00:00:00"/>
    <d v="2016-09-30T00:00:00"/>
    <n v="52.1"/>
    <m/>
    <n v="0"/>
    <n v="0"/>
    <n v="0"/>
    <n v="52.1"/>
    <m/>
    <m/>
  </r>
  <r>
    <x v="598"/>
    <s v="RISARALDA_x000a_"/>
    <x v="33"/>
    <s v="Hallazgo N° 221. Depreciación bienes dados de baja estado bueno (A). Risaralda _x000a__x000a_Analizado el reporte de Inventario al 31 de diciembre de 2014, se observó que los bienes identificados con las placas 7705274000017022, 7705274000005905 y 198430 se encuentran en bodega y se les reporta como ultima depreciación realizada el 31/12/20104. cuadro No. 189_x000a_"/>
    <s v="Deficiencias en las actividades de control interno y falta de seguimiento a los registros de eliminación de los bienes en bodega del Inventario de la Entidad, induciendo al error sobre la depreciación real de los bienes en bodega."/>
    <s v="Solicitar la revisión y ajuste del  aplicativo SEVEN, ERP"/>
    <s v="1) Enviar por correo electrónico a la DIT y a  Gestión de Bienes de la Dirección administrativa la solicitud de ajuste al aplicativo  SEVEN, ERP"/>
    <s v="Ajuste al aplicativo SEVEN, ERP"/>
    <n v="1"/>
    <d v="2015-10-01T00:00:00"/>
    <d v="2015-12-31T00:00:00"/>
    <n v="13"/>
    <m/>
    <n v="0"/>
    <n v="0"/>
    <n v="0"/>
    <n v="13"/>
    <m/>
    <m/>
  </r>
  <r>
    <x v="598"/>
    <s v="RISARALDA_x000a_"/>
    <x v="33"/>
    <s v="Hallazgo N° 221. Depreciación bienes dados de baja estado bueno (A). Risaralda _x000a__x000a_Analizado el reporte de Inventario al 31 de diciembre de 2014, se observó que los bienes identificados con las placas 7705274000017022, 7705274000005905 y 198430 se encuentran en bodega y se les reporta como ultima depreciación realizada el 31/12/20104. cuadro No. 189_x000a_"/>
    <s v="Deficiencias en las actividades de control interno y falta de seguimiento a los registros de eliminación de los bienes en bodega del Inventario de la Entidad, induciendo al error sobre la depreciación real de los bienes en bodega."/>
    <s v="Solicitar la revisión y ajuste del  aplicativo SEVEN, ERP"/>
    <s v="2). Solicitar reentrenamiento (capacitación) a la Dirección Administrativa - Grupo Gestión de Bienes en el aplicativo SEVEN, ERP "/>
    <s v="Certificado  de Capacitación "/>
    <n v="1"/>
    <d v="2015-10-01T00:00:00"/>
    <d v="2016-06-30T00:00:00"/>
    <n v="39"/>
    <m/>
    <n v="0"/>
    <n v="0"/>
    <n v="0"/>
    <n v="39"/>
    <m/>
    <m/>
  </r>
  <r>
    <x v="598"/>
    <s v="RISARALDA_x000a_"/>
    <x v="33"/>
    <s v="Hallazgo N° 221. Depreciación bienes dados de baja estado bueno (A). Risaralda _x000a__x000a_Analizado el reporte de Inventario al 31 de diciembre de 2014, se observó que los bienes identificados con las placas 7705274000017022, 7705274000005905 y 198430 se encuentran en bodega y se les reporta como ultima depreciación realizada el 31/12/20104. cuadro No. 189_x000a_"/>
    <s v="Deficiencias en las actividades de control interno y falta de seguimiento a los registros de eliminación de los bienes en bodega del Inventario de la Entidad, induciendo al error sobre la depreciación real de los bienes en bodega."/>
    <s v="Solicitar la revisión y ajuste del  aplicativo SEVEN, ERP"/>
    <s v="3).  Identificar los bienes que presentan inconsistencia"/>
    <s v="Diagnóstico o Informe"/>
    <n v="1"/>
    <d v="2015-12-01T00:00:00"/>
    <d v="2016-06-30T00:00:00"/>
    <n v="30.3"/>
    <m/>
    <n v="0"/>
    <n v="0"/>
    <n v="0"/>
    <n v="30.3"/>
    <m/>
    <m/>
  </r>
  <r>
    <x v="598"/>
    <s v="RISARALDA_x000a_"/>
    <x v="33"/>
    <s v="Hallazgo N° 221. Depreciación bienes dados de baja estado bueno (A). Risaralda _x000a__x000a_Analizado el reporte de Inventario al 31 de diciembre de 2014, se observó que los bienes identificados con las placas 7705274000017022, 7705274000005905 y 198430 se encuentran en bodega y se les reporta como ultima depreciación realizada el 31/12/20104. cuadro No. 189_x000a_"/>
    <s v="Deficiencias en las actividades de control interno y falta de seguimiento a los registros de eliminación de los bienes en bodega del Inventario de la Entidad, induciendo al error sobre la depreciación real de los bienes en bodega."/>
    <s v="Solicitar la revisión y ajuste del  aplicativo SEVEN, ERP"/>
    <s v="4). Solicitar a la Dirección Administrativa -Grupo Gestión de Bienes el ajuste correspondiente al bien identificado "/>
    <s v="Reporte del SEVEN"/>
    <n v="1"/>
    <d v="2015-12-01T00:00:00"/>
    <d v="2016-06-30T00:00:00"/>
    <n v="30.3"/>
    <m/>
    <n v="0"/>
    <n v="0"/>
    <n v="0"/>
    <n v="30.3"/>
    <m/>
    <m/>
  </r>
  <r>
    <x v="599"/>
    <s v="RISARALDA_x000a_"/>
    <x v="33"/>
    <s v="Hallazgo N° 222. Depreciación bienes No Explotados (A). Risaralda_x000a__x000a_Analizado el reporte de Inventario al 31 de diciembre de 2014, se estableció que aunque no fueron depreciados los bienes presentados a continuación (Cuadro No. 190), se reportan como depreciados hasta el 31 de diciembre de 2014"/>
    <s v="Deficiencias en las actividades de control interno y falta de seguimiento a los registros de depreciación de los bienes No Explotados del Inventario de la Entidad, causando incertidumbre en el estado real de los bienes a depreciar."/>
    <s v="Solicitar la revisión y ajuste del  aplicativo SEVEN, ERP"/>
    <s v="1). Enviar por correo electrónico a la DIT y a  Gestión de Bienes de la Dirección administrativa la solicitud de ajuste al aplicativo  SEVEN, ERP_x000a_"/>
    <s v="Correo electrónico"/>
    <n v="1"/>
    <d v="2015-10-01T00:00:00"/>
    <d v="2015-12-31T00:00:00"/>
    <n v="13"/>
    <m/>
    <n v="0"/>
    <n v="0"/>
    <n v="0"/>
    <n v="13"/>
    <m/>
    <m/>
  </r>
  <r>
    <x v="599"/>
    <s v="RISARALDA_x000a_"/>
    <x v="33"/>
    <s v="Hallazgo N° 222. Depreciación bienes No Explotados (A). Risaralda_x000a__x000a_Analizado el reporte de Inventario al 31 de diciembre de 2014, se estableció que aunque no fueron depreciados los bienes presentados a continuación (Cuadro No. 190), se reportan como depreciados hasta el 31 de diciembre de 2014"/>
    <s v="Deficiencias en las actividades de control interno y falta de seguimiento a los registros de depreciación de los bienes No Explotados del Inventario de la Entidad, causando incertidumbre en el estado real de los bienes a depreciar."/>
    <s v="Solicitar la revisión y ajuste del  aplicativo SEVEN, ERP"/>
    <s v="2). Solicitar reentrenamiento (capacitación) a la Dirección Administrativa - Grupo Gestión de Bienes en el aplicativo SEVEN, ERP "/>
    <s v="Certificado  de Capacitación "/>
    <n v="1"/>
    <d v="2015-10-01T00:00:00"/>
    <d v="2016-06-30T00:00:00"/>
    <n v="39"/>
    <m/>
    <n v="0"/>
    <n v="0"/>
    <n v="0"/>
    <n v="39"/>
    <m/>
    <m/>
  </r>
  <r>
    <x v="599"/>
    <s v="RISARALDA_x000a_"/>
    <x v="33"/>
    <s v="Hallazgo N° 222. Depreciación bienes No Explotados (A). Risaralda_x000a__x000a_Analizado el reporte de Inventario al 31 de diciembre de 2014, se estableció que aunque no fueron depreciados los bienes presentados a continuación (Cuadro No. 190), se reportan como depreciados hasta el 31 de diciembre de 2014"/>
    <s v="Deficiencias en las actividades de control interno y falta de seguimiento a los registros de depreciación de los bienes No Explotados del Inventario de la Entidad, causando incertidumbre en el estado real de los bienes a depreciar."/>
    <s v="Solicitar la revisión y ajuste del  aplicativo SEVEN, ERP"/>
    <s v="3). Identificar los bienes que presentan inconsistencia "/>
    <s v="Diagnóstico o Informe"/>
    <n v="1"/>
    <d v="2015-12-01T00:00:00"/>
    <d v="2016-06-30T00:00:00"/>
    <n v="30.3"/>
    <m/>
    <n v="0"/>
    <n v="0"/>
    <n v="0"/>
    <n v="30.3"/>
    <m/>
    <m/>
  </r>
  <r>
    <x v="599"/>
    <s v="RISARALDA_x000a_"/>
    <x v="33"/>
    <s v="Hallazgo N° 222. Depreciación bienes No Explotados (A). Risaralda_x000a__x000a_Analizado el reporte de Inventario al 31 de diciembre de 2014, se estableció que aunque no fueron depreciados los bienes presentados a continuación (Cuadro No. 190), se reportan como depreciados hasta el 31 de diciembre de 2014"/>
    <s v="Deficiencias en las actividades de control interno y falta de seguimiento a los registros de depreciación de los bienes No Explotados del Inventario de la Entidad, causando incertidumbre en el estado real de los bienes a depreciar."/>
    <s v="Solicitar la revisión y ajuste del  aplicativo SEVEN, ERP"/>
    <s v="4). Solicitar a la Dirección Administrativa -Grupo Gestión de Bienes el ajuste correspondiente al bien identificado "/>
    <s v="Reporte del SEVEN"/>
    <n v="1"/>
    <d v="2015-12-01T00:00:00"/>
    <d v="2016-06-30T00:00:00"/>
    <n v="30.3"/>
    <m/>
    <n v="0"/>
    <n v="0"/>
    <n v="0"/>
    <n v="30.3"/>
    <m/>
    <m/>
  </r>
  <r>
    <x v="600"/>
    <s v="RISARALDA_x000a_"/>
    <x v="33"/>
    <s v="Hallazgo N° 225. Bienes dados de baja (A). Risaralda _x000a__x000a_Analizado el reporte de Inventario de Almacén con corte al 31 de diciembre de 2014, se evidenció que aunque existen los soportes que dan cuenta del procedimiento para dar de baja, se observa que veintisiete (27) bienes clasificados como inservibles, se reportan en estado de BUENOS, de los cuales siete (7) se estipulan como NUEVOS, como se detalla en el cuadro No. 191"/>
    <s v="Deficiencias en las actividades de control interno y falta de seguimiento a los registros de eliminación de los bienes inservibles del Inventario de la Entidad, causando incertidumbre en el estado real de los bienes a eliminar."/>
    <s v="Solicitar la revisión y ajuste del  aplicativo SEVEN, ERP"/>
    <s v="1). Enviar por correo electrónico a la DIT y a  Gestión de Bienes de la Dirección administrativa la solicitud de ajuste al aplicativo  SEVEN, ERP"/>
    <s v="Correo electrónico"/>
    <n v="1"/>
    <d v="2015-10-01T00:00:00"/>
    <d v="2015-12-31T00:00:00"/>
    <n v="13"/>
    <m/>
    <n v="0"/>
    <n v="0"/>
    <n v="0"/>
    <n v="13"/>
    <m/>
    <m/>
  </r>
  <r>
    <x v="600"/>
    <s v="RISARALDA_x000a_"/>
    <x v="33"/>
    <s v="Hallazgo N° 225. Bienes dados de baja (A). Risaralda _x000a__x000a_Analizado el reporte de Inventario de Almacén con corte al 31 de diciembre de 2014, se evidenció que aunque existen los soportes que dan cuenta del procedimiento para dar de baja, se observa que veintisiete (27) bienes clasificados como inservibles, se reportan en estado de BUENOS, de los cuales siete (7) se estipulan como NUEVOS, como se detalla en el cuadro No. 191"/>
    <s v="Deficiencias en las actividades de control interno y falta de seguimiento a los registros de eliminación de los bienes inservibles del Inventario de la Entidad, causando incertidumbre en el estado real de los bienes a eliminar."/>
    <s v="Solicitar la revisión y ajuste del  aplicativo SEVEN, ERP"/>
    <s v="2). Solicitar reentrenamiento (capacitación) a la Dirección Administrativa - Grupo Gestión de Bienes en el aplicativo SEVEN, ERP "/>
    <s v="Certificado  de Capacitación "/>
    <n v="1"/>
    <d v="2015-10-01T00:00:00"/>
    <d v="2016-06-30T00:00:00"/>
    <n v="39"/>
    <m/>
    <n v="0"/>
    <n v="0"/>
    <n v="0"/>
    <n v="39"/>
    <m/>
    <m/>
  </r>
  <r>
    <x v="600"/>
    <s v="RISARALDA_x000a_"/>
    <x v="33"/>
    <s v="Hallazgo N° 225. Bienes dados de baja (A). Risaralda _x000a__x000a_Analizado el reporte de Inventario de Almacén con corte al 31 de diciembre de 2014, se evidenció que aunque existen los soportes que dan cuenta del procedimiento para dar de baja, se observa que veintisiete (27) bienes clasificados como inservibles, se reportan en estado de BUENOS, de los cuales siete (7) se estipulan como NUEVOS, como se detalla en el cuadro No. 191"/>
    <m/>
    <s v="Solicitar la revisión y ajuste del  aplicativo SEVEN, ERP"/>
    <s v="3). Identificar los bienes que presentan inconsistencia "/>
    <s v="Diagnóstico o Informe"/>
    <n v="1"/>
    <d v="2015-12-01T00:00:00"/>
    <d v="2016-06-30T00:00:00"/>
    <n v="30.3"/>
    <m/>
    <n v="0"/>
    <n v="0"/>
    <n v="0"/>
    <n v="30.3"/>
    <m/>
    <m/>
  </r>
  <r>
    <x v="600"/>
    <s v="RISARALDA_x000a_"/>
    <x v="33"/>
    <s v="Hallazgo N° 225. Bienes dados de baja (A). Risaralda _x000a__x000a_Analizado el reporte de Inventario de Almacén con corte al 31 de diciembre de 2014, se evidenció que aunque existen los soportes que dan cuenta del procedimiento para dar de baja, se observa que veintisiete (27) bienes clasificados como inservibles, se reportan en estado de BUENOS, de los cuales siete (7) se estipulan como NUEVOS, como se detalla en el cuadro No. 191"/>
    <m/>
    <s v="Solicitar la revisión y ajuste del  aplicativo SEVEN, ERP"/>
    <s v="4). Solicitar a la Dirección Administrativa -Grupo Gestión de Bienes el ajuste correspondiente al bien identificado "/>
    <s v="Reporte del SEVEN"/>
    <n v="1"/>
    <d v="2015-12-01T00:00:00"/>
    <d v="2016-06-30T00:00:00"/>
    <n v="30.3"/>
    <m/>
    <n v="0"/>
    <n v="0"/>
    <n v="0"/>
    <n v="30.3"/>
    <m/>
    <m/>
  </r>
  <r>
    <x v="601"/>
    <s v="RISARALDA_x000a_"/>
    <x v="33"/>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Reunir los requisitos legales y contables del proceso  MANACOR,  para efectos de Declarar su Prescripción o Remisión y de esta forma Sanear contablemente  "/>
    <s v="1)  Adelantar tramite de tutela en contra del señor Alcalde Municipal de Pereira  y el señor liquidador de proceso de liquidacion forzosa  para que den respuesta a los requerimientos elevados en repetidas oportunidades. _x000a_"/>
    <s v="Tutela"/>
    <n v="1"/>
    <d v="2015-11-01T00:00:00"/>
    <d v="2015-12-31T00:00:00"/>
    <n v="8.6"/>
    <m/>
    <n v="0"/>
    <n v="0"/>
    <n v="0"/>
    <n v="8.6"/>
    <s v="_x000a__x000a_MANACOR LTDA: _x000a_- Se está a la espera del Auto de Rendición de Cuentas finales por parte del Liquidador, por cuanto este proceso aún no ha concluido, de acuerdo con la información suministrada por el Liquidador. En espera de la respuesta solicitada al señor alcalde sobre el estado del proceso, 22/07/2015/// Se recibe escrito firmado por Sonia Viviana Tamayo Osorio,  mediante el cual se facilita información sobre las direcciones registradas por el señor Nelson Uribe  Martinez, agente liquidador especial dentro del proceso. de igual manera en comité e cartera y fiscalización del 22 de julio de 2015, se expuso el caso en concreto y la señora directora regional solicito copia e los derechos de petición para hacer seguimiento delos mismos aprovechando reunión programada con el señor acalde de la cuidad, pendiente resultado de la gestión, se oficiara a la direcciones aportadas para la información requerida."/>
    <m/>
  </r>
  <r>
    <x v="601"/>
    <s v="RISARALDA_x000a_"/>
    <x v="33"/>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Reunir los requisitos legales y contables del proceso  MANACOR,  para efectos de Declarar su Prescripción o Remisión y de esta forma Sanear contablemente  "/>
    <s v="2) Proyectar Resolución  por remisibilidad del proceso MANACOR ante el agotamiento de activos,  según los oficios suscritos en su oportunidad por el señor NELSON URIBE RAMIREZ, agente liquidador y una vez surtido el trámite de tutela con fallo favorable. _x000a_"/>
    <s v="Resolución"/>
    <n v="1"/>
    <d v="2016-01-15T00:00:00"/>
    <d v="2016-03-31T00:00:00"/>
    <n v="10.9"/>
    <m/>
    <n v="0"/>
    <n v="0"/>
    <n v="0"/>
    <n v="10.9"/>
    <m/>
    <m/>
  </r>
  <r>
    <x v="601"/>
    <s v="RISARALDA_x000a_"/>
    <x v="33"/>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Reunir los requisitos legales y contables del proceso  MANACOR,  para efectos de Declarar su Prescripción o Remisión y de esta forma Sanear contablemente  "/>
    <s v="3) Solicitar a la entidad  correspondiente que en el menor tiempo posible se adelanten la acciones juridicas correspondientes con miras a dictar la resolucion de cierre,  por su parte y por parte del ICBF proyectar resolución de remisibilidad de dicho proceso. "/>
    <s v="Oficio"/>
    <n v="1"/>
    <d v="2016-01-15T00:00:00"/>
    <d v="2016-03-31T00:00:00"/>
    <n v="10.9"/>
    <m/>
    <n v="0"/>
    <n v="0"/>
    <n v="0"/>
    <n v="10.9"/>
    <m/>
    <m/>
  </r>
  <r>
    <x v="601"/>
    <s v="RISARALDA_x000a_"/>
    <x v="33"/>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Reunir los requisitos legales y contables del proceso  MANACOR,  para efectos de Declarar su Prescripción o Remisión y de esta forma Sanear contablemente  "/>
    <s v="4) Dar de Baja en los aplicativos contables del ICBF, la obligacion correspondiente al empleador MANACOR, y  proceder al archivo del proceso."/>
    <s v="Resolución"/>
    <n v="1"/>
    <d v="2016-01-15T00:00:00"/>
    <d v="2016-03-31T00:00:00"/>
    <n v="10.9"/>
    <m/>
    <n v="0"/>
    <n v="0"/>
    <n v="0"/>
    <n v="10.9"/>
    <m/>
    <m/>
  </r>
  <r>
    <x v="602"/>
    <s v="SAN ANDRES"/>
    <x v="34"/>
    <s v="Hallazgo N° 29. Venta de bien inmueble no explotado (A). San Andrés_x000a__x000a_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
    <s v="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
    <s v="Reiterar la solicitud a la sede nacional la necesidad del avaluo de este predio para que se priorice en el contrato nacional ya que este tipo de contratacion es centralizado."/>
    <s v="Elaborar el Avaluo Comercial del bien inmueble del Sector de Toom Hooker."/>
    <s v="Informe "/>
    <n v="1"/>
    <d v="2015-10-01T00:00:00"/>
    <d v="2016-04-01T00:00:00"/>
    <n v="26.1"/>
    <m/>
    <n v="0"/>
    <n v="0"/>
    <n v="0"/>
    <n v="26.1"/>
    <m/>
    <m/>
  </r>
  <r>
    <x v="602"/>
    <s v="SAN ANDRES"/>
    <x v="34"/>
    <s v="Hallazgo N° 29. Venta de bien inmueble no explotado (A). San Andrés_x000a__x000a_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
    <s v="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
    <s v="Actualizar los documentos y nuevamente enviarlos a la sede  para iniciar el proceso de inclusion al PLAN DE ENAJENACION ONOROSA, (PEO)."/>
    <s v="Solicitud de Inclusion del PEO"/>
    <s v="Acta de Inclusión del Comité De Gestion de Bienes"/>
    <n v="1"/>
    <d v="2015-10-01T00:00:00"/>
    <d v="2016-04-01T00:00:00"/>
    <n v="26.1"/>
    <m/>
    <n v="0"/>
    <n v="0"/>
    <n v="0"/>
    <n v="26.1"/>
    <m/>
    <m/>
  </r>
  <r>
    <x v="602"/>
    <s v="SAN ANDRES"/>
    <x v="34"/>
    <s v="Hallazgo N° 29. Venta de bien inmueble no explotado (A). San Andrés_x000a__x000a_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
    <s v="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
    <s v="Actualizar los documentos y nuevamente enviarlos a la sede  para iniciar el proceso de inclusion al PLAN DE ENAJENACION ONOROSA, (PEO)."/>
    <s v="Realizar el seguimiento de la solicitud a la Sede Nacional "/>
    <s v="correos electronicos"/>
    <n v="1"/>
    <d v="2015-11-02T00:00:00"/>
    <d v="2016-04-01T00:00:00"/>
    <n v="21.6"/>
    <m/>
    <n v="0"/>
    <n v="0"/>
    <n v="0"/>
    <n v="21.6"/>
    <m/>
    <m/>
  </r>
  <r>
    <x v="603"/>
    <s v="SAN ANDRES"/>
    <x v="34"/>
    <s v="Hallazgo N° 96. Actividades de Bienestar Social (A - IP). San Andrés_x000a__x000a_El ICBF Regional San Andrés, en el mes de diciembre celebra el contrato No. 88-100 con la Fundación Fund Century por $25 millones, estableciendo en el objeto, que “se requiere contratar servicio para el fortalecimiento y desarrollo psicomotriz, intelectual con acciones tendientes a conservar la salud física y mental, con actividades culturales, artísticas lúdicas, adquisición de bonos intercambiables para el bienestar social y mejoramiento de la calidad de vida y estimulo de los servidores públicos e hijos menores de 18 años, preparar a los servidores públicos pre pensionados para el proceso de retiro labora que se les permita asumir de una manera de vida un cambio en un futuro beneficioso en su entorno social y cultural durante la vigencia 2014”._x000a_Dentro de las revisiones realizadas, se observó que en el desarrollo del objeto del contrato se entregaron bonos a 44 servidores públicos, sin embargo dentro de la carpeta de ejecución del contrato, no se pudo evidenciar el valor de los bonos entregados ni el concepto de los bonos."/>
    <s v="Incumplimiento de la normatividad y la necesidad deejecutar los recursos asignados paraactividades de bienestarpara los funcionarios de la entidad._x000a_Generando que los recursos asignados para el bienestar social de los funcionarios de la entidad y de sus familias, sean ejecutados en actividades diferentes a las estipuladas por la Ley._x000a_"/>
    <s v="Recopilar las evidencias de las actividades realizadas en el Plan Institucional de Bienenestar Familiar  incluyendo la entrega de los bonos intercambiables a los servidores publicos "/>
    <s v="_x000a_anexar todas las  evidencias de las actividades en le Plan Institucional de Binenestar Familiar"/>
    <s v="listados de asisitencia, listado entrega de bonos "/>
    <n v="2"/>
    <d v="2015-11-01T00:00:00"/>
    <d v="2016-04-01T00:00:00"/>
    <n v="21.7"/>
    <m/>
    <n v="0"/>
    <n v="0"/>
    <n v="0"/>
    <n v="21.7"/>
    <m/>
    <m/>
  </r>
  <r>
    <x v="603"/>
    <s v="SAN ANDRES"/>
    <x v="34"/>
    <s v="Hallazgo N° 96. Actividades de Bienestar Social (A - IP). San Andrés_x000a__x000a_El ICBF Regional San Andrés, en el mes de diciembre celebra el contrato No. 88-100 con la Fundación Fund Century por $25 millones, estableciendo en el objeto, que “se requiere contratar servicio para el fortalecimiento y desarrollo psicomotriz, intelectual con acciones tendientes a conservar la salud física y mental, con actividades culturales, artísticas lúdicas, adquisición de bonos intercambiables para el bienestar social y mejoramiento de la calidad de vida y estimulo de los servidores públicos e hijos menores de 18 años, preparar a los servidores públicos pre pensionados para el proceso de retiro labora que se les permita asumir de una manera de vida un cambio en un futuro beneficioso en su entorno social y cultural durante la vigencia 2014”._x000a_Dentro de las revisiones realizadas, se observó que en el desarrollo del objeto del contrato se entregaron bonos a 44 servidores públicos, sin embargo dentro de la carpeta de ejecución del contrato, no se pudo evidenciar el valor de los bonos entregados ni el concepto de los bonos."/>
    <s v="Incumplimiento de la normatividad y la necesidad deejecutar los recursos asignados paraactividades de bienestarpara los funcionarios de la entidad._x000a_Generando que los recursos asignados para el bienestar social de los funcionarios de la entidad y de sus familias, sean ejecutados en actividades diferentes a las estipuladas por la Ley._x000a_"/>
    <s v="Verificar la entrega de informes, y que estos reposen en la carpeta como lo estipula la guia de gestion documental y la guia de supervisor del contrato"/>
    <s v="Realizar el seguimiento bimensual de las actividades y que los documentos reposen en sus respectivas carpetas "/>
    <s v="formato de seguimiento "/>
    <n v="6"/>
    <d v="2015-10-01T00:00:00"/>
    <d v="2016-04-04T00:00:00"/>
    <n v="26.6"/>
    <m/>
    <n v="0"/>
    <n v="0"/>
    <n v="0"/>
    <n v="26.6"/>
    <m/>
    <m/>
  </r>
  <r>
    <x v="604"/>
    <s v="SAN ANDRES"/>
    <x v="34"/>
    <s v="Hallazgo N° 102. Viáticos a contratistas por concepto de capacitación (A – D - F). San Andrés_x000a__x000a_El Instituto Colombiano de Bienestar Familiar ICBF Regional San Andrés Islas, suscribió durante la vigencia 2014, cuarenta y tres (43) contratos de prestación de servicios profesionales, con el fin de satisfacer las necesidades de personal en cumplimiento de labores misionales y de apoyo encomendadas a la Entidad.  _x000a_De la aplicación de los procedimientos de auditoría a los contratos en mención, se pudieron determinar erogaciones presupuestales por concepto de Viáticos para asistir a eventos de capacitación organizados por la sede central, así como sus desplazamientos aéreos y terrestres; y entre cuyos beneficiarios se hallaron a contratistas de la Regional. Cuadro No. 70"/>
    <m/>
    <s v="Se implementaran otras estrategias donde participe el contratista en el marco de las actividades de formación y actualización dirigidas a los contratistas con el fin de brindarles herramientas para la buena ejecución de su objeto contractual, con el apoyo de la oficina de Gestion humana. "/>
    <s v="Desarrollo de cursos virtuales, que apoyen la formación y actualización dirigida a los contratistas, para que su trabajo sea ejecutado de acuerdo a la exigencia de la entidad. _x000a_"/>
    <s v="Informe mensual de asistencia a los diferentes cursos virtuales"/>
    <n v="6"/>
    <d v="2015-11-03T00:00:00"/>
    <d v="2016-04-04T00:00:00"/>
    <n v="21.9"/>
    <m/>
    <n v="0"/>
    <n v="0"/>
    <n v="0"/>
    <n v="21.9"/>
    <m/>
    <m/>
  </r>
  <r>
    <x v="604"/>
    <s v="SAN ANDRES"/>
    <x v="34"/>
    <s v="Hallazgo N° 102. Viáticos a contratistas por concepto de capacitación (A – D - F). San Andrés_x000a__x000a_El Instituto Colombiano de Bienestar Familiar ICBF Regional San Andrés Islas, suscribió durante la vigencia 2014, cuarenta y tres (43) contratos de prestación de servicios profesionales, con el fin de satisfacer las necesidades de personal en cumplimiento de labores misionales y de apoyo encomendadas a la Entidad.  _x000a_De la aplicación de los procedimientos de auditoría a los contratos en mención, se pudieron determinar erogaciones presupuestales por concepto de Viáticos para asistir a eventos de capacitación organizados por la sede central, así como sus desplazamientos aéreos y terrestres; y entre cuyos beneficiarios se hallaron a contratistas de la Regional. Cuadro No. 70"/>
    <m/>
    <s v="Se implementaran otras estrategias donde participe el contratista en el marco de las actividades de formación y actualización dirigidas a los contratistas con el fin de brindarles herramientas para la buena ejecución de su objeto contractual, con el apoyo de la oficina de Gestion humana. "/>
    <s v="Inscripcion del contratista especificamente del objeto a contratar."/>
    <s v="Informe mensual  de Certificados entregados a los contratistas a la plataforma virtual"/>
    <n v="6"/>
    <d v="2015-11-03T00:00:00"/>
    <d v="2016-04-01T00:00:00"/>
    <n v="21.4"/>
    <m/>
    <n v="0"/>
    <n v="0"/>
    <n v="0"/>
    <n v="21.4"/>
    <m/>
    <m/>
  </r>
  <r>
    <x v="605"/>
    <s v="SAN ANDRES"/>
    <x v="34"/>
    <s v="Hallazgo N° 169. Causación multas (A). San Andrés_x000a__x000a_Dentro de las revisiones realizadas a la cuenta de deudores del ICBF, se estableció que no todos los derechos exigibles por la entidad fueron causados dentro de la vigencia fiscal. Se evidenció que no todas las multas interpuestas por la entidad por incumplimientos contractuales fueron causadas, tal como se relaciona cuadro No. 163 Relación de Multas no causadas"/>
    <s v="Inconsistencias en los reportes que se entregan a la oficina de contabilidad para realizar el correspondiente registro de los hechos económicos producidos por la Entidad y que generan derechos para la ésta, generando que la entidad no presente la realidad económica de los hechos ocurridos en la correspondiente vigencia"/>
    <s v="Se solicitara al area respectiva los documento soportes ( Autos, resoluciones, mandamiento de pago)  que generen obligaciones en beneficio al ICBF para realizar su respectiva causacion a su debido tiempo.  "/>
    <s v="Examinar y verificar  los documentos soporte ( Auto, resoluciones, mandamiento de pagos) recibido para el reconocimiento de la obligacion. "/>
    <s v="Oficios de Solicitud"/>
    <n v="3"/>
    <d v="2015-10-19T00:00:00"/>
    <d v="2015-12-31T00:00:00"/>
    <n v="10.4"/>
    <m/>
    <n v="0"/>
    <n v="0"/>
    <n v="0"/>
    <n v="10.4"/>
    <m/>
    <m/>
  </r>
  <r>
    <x v="605"/>
    <s v="SAN ANDRES"/>
    <x v="34"/>
    <s v="Hallazgo N° 169. Causación multas (A). San Andrés_x000a__x000a_Dentro de las revisiones realizadas a la cuenta de deudores del ICBF, se estableció que no todos los derechos exigibles por la entidad fueron causados dentro de la vigencia fiscal. Se evidenció que no todas las multas interpuestas por la entidad por incumplimientos contractuales fueron causadas, tal como se relaciona cuadro No. 163 Relación de Multas no causadas"/>
    <s v="Inconsistencias en los reportes que se entregan a la oficina de contabilidad para realizar el correspondiente registro de los hechos económicos producidos por la Entidad y que generan derechos para la ésta, generando que la entidad no presente la realidad económica de los hechos ocurridos en la correspondiente vigencia"/>
    <s v="Verificacion de los documentos Recibido ( Autos, resoluciones, mandamiento de pago) para el reconocimiento de una deuda, asi realizar el registros respectivo de acuerdo a su concepto, haciendo enfasis en los principios basicos de contablidad, retomando y analizando los metodos de causacion, de acuerdo a las normas contables."/>
    <s v="Analisar  y estudiar  minuciosamente su considerando y resuelve del contenido de los documentos ( Autos, resoluciones, mandamiento de pagos)  teniendo en cuenta los principios contables. _x000a_"/>
    <s v="Informe de Verificacion                                                                                                                            "/>
    <n v="3"/>
    <d v="2015-10-19T00:00:00"/>
    <d v="2015-12-31T00:00:00"/>
    <n v="10.4"/>
    <m/>
    <n v="0"/>
    <n v="0"/>
    <n v="0"/>
    <n v="10.4"/>
    <m/>
    <m/>
  </r>
  <r>
    <x v="605"/>
    <s v="SAN ANDRES"/>
    <x v="34"/>
    <s v="Hallazgo N° 169. Causación multas (A). San Andrés_x000a__x000a_Dentro de las revisiones realizadas a la cuenta de deudores del ICBF, se estableció que no todos los derechos exigibles por la entidad fueron causados dentro de la vigencia fiscal. Se evidenció que no todas las multas interpuestas por la entidad por incumplimientos contractuales fueron causadas, tal como se relaciona cuadro No. 163 Relación de Multas no causadas"/>
    <s v="Inconsistencias en los reportes que se entregan a la oficina de contabilidad para realizar el correspondiente registro de los hechos económicos producidos por la Entidad y que generan derechos para la ésta, generando que la entidad no presente la realidad económica de los hechos ocurridos en la correspondiente vigencia"/>
    <s v="Se realizara capacitacion permanente en temas contables a los colaboradores de apoyo en la oficina de contabilidad para ampliar conocimiento sobre el tema. "/>
    <s v="Realizar el respectivo registro de la informacion en los Estados Contables. "/>
    <s v="Reporte de comprobante contable "/>
    <n v="3"/>
    <d v="2015-10-19T00:00:00"/>
    <d v="2015-12-31T00:00:00"/>
    <n v="10.4"/>
    <m/>
    <n v="0"/>
    <n v="0"/>
    <n v="0"/>
    <n v="10.4"/>
    <m/>
    <m/>
  </r>
  <r>
    <x v="606"/>
    <s v="SAN ANDRES"/>
    <x v="34"/>
    <s v="Hallazgo N° 172. Saneamiento por prescripción de la cuenta 140202 (A). San Andrés_x000a__x000a_Pudo establecerse que la cuenta 140202 - ICBF de la regional, tiene registros correspondientes a cartera que de acuerdo con la normatividad mencionada anteriormente, cuenta con términos de prescripción, igualmente, sucede con los registros de los intereses causados en la cuenta 147083 – Otros Intereses sobre este cartera vencida, de acuerdo como se presenta en el cuadro No. 165_x000a_El ICBF-Regional San Andrés, sobreestimó la subcuenta 140202- Aportes sobre la nómina en $103,2 millones y la subcuenta 147083 – Otros Intereses en $18,8 millones y sobresestimando la subcuenta 320801- Capital fiscal en un valor de $122,0 millones, al no realizar el procedimiento de saneamiento por prescripción de los registros contables, correspondientes a deudas incobrables de las vigencias 1999 a 2009."/>
    <s v="Retrasos en el cumplimiento de procedimientos administrativos, como el diligenciamiento de los formatos establecidos y que deben ser aprobados y revisados por el Nivel Central de la Entidad, esto de acuerdo con los registros observados en las actas de reuniones del Comité de Cartera realizadas en la Regional, generando que los valores presentados en los Estados Contables y que estos no reflejen la realidad económica de la misma."/>
    <s v="Realizar los seguimientos periodicos según plan o cronograma establecido el comité de cartera y fiscalización, con la finlaidad que estos no se vean venciadas ningu,a de las obligaciones.  Ademas de realiar los respectivas actos adminitravios dandole fenecimiento a los que ya estan en coindicion de prescrpcion definitiva."/>
    <s v="1. Determinar por parte del abogado ejecutor la remision y/o prescripcion de la obligacion._x000a_"/>
    <s v="1) Luego de vereficar la ocurrencia de la presccripcion se somete el caso al comité de Cartera. Para proceder con la Resolucion."/>
    <n v="2"/>
    <d v="2015-11-15T00:00:00"/>
    <d v="2016-09-30T00:00:00"/>
    <n v="45.7"/>
    <m/>
    <n v="0"/>
    <n v="0"/>
    <n v="0"/>
    <n v="45.7"/>
    <m/>
    <m/>
  </r>
  <r>
    <x v="606"/>
    <s v="SAN ANDRES"/>
    <x v="34"/>
    <s v="Hallazgo N° 172. Saneamiento por prescripción de la cuenta 140202 (A). San Andrés_x000a__x000a_Pudo establecerse que la cuenta 140202 - ICBF de la regional, tiene registros correspondientes a cartera que de acuerdo con la normatividad mencionada anteriormente, cuenta con términos de prescripción, igualmente, sucede con los registros de los intereses causados en la cuenta 147083 – Otros Intereses sobre este cartera vencida, de acuerdo como se presenta en el cuadro No. 165_x000a_El ICBF-Regional San Andrés, sobreestimó la subcuenta 140202- Aportes sobre la nómina en $103,2 millones y la subcuenta 147083 – Otros Intereses en $18,8 millones y sobresestimando la subcuenta 320801- Capital fiscal en un valor de $122,0 millones, al no realizar el procedimiento de saneamiento por prescripción de los registros contables, correspondientes a deudas incobrables de las vigencias 1999 a 2009."/>
    <s v="Retrasos en el cumplimiento de procedimientos administrativos, como el diligenciamiento de los formatos establecidos y que deben ser aprobados y revisados por el Nivel Central de la Entidad, esto de acuerdo con los registros observados en las actas de reuniones del Comité de Cartera realizadas en la Regional, generando que los valores presentados en los Estados Contables y que estos no reflejen la realidad económica de la misma."/>
    <s v="Realizar los seguimientos periodicos según plan o cronograma establecido el comité de cartera y fiscalización, con la finlaidad que estos no se vean venciadas ningu,a de las obligaciones.  Ademas de realiar los respectivas actos adminitravios dandole fenecimiento a los que ya estan en coindicion de prescrpcion definitiva."/>
    <s v="2. Llevar al Comite de Cartera y Fiscalización el concepto que soporte de la remision y/o prescripcion. _x000a_"/>
    <s v="Llevar el proceso con todas las Actuaciones ."/>
    <n v="2"/>
    <d v="2015-11-15T00:00:00"/>
    <d v="2016-09-30T00:00:00"/>
    <n v="45.7"/>
    <m/>
    <n v="0"/>
    <n v="0"/>
    <n v="0"/>
    <n v="45.7"/>
    <m/>
    <m/>
  </r>
  <r>
    <x v="606"/>
    <s v="SAN ANDRES"/>
    <x v="34"/>
    <s v="Hallazgo N° 172. Saneamiento por prescripción de la cuenta 140202 (A). San Andrés_x000a__x000a_Pudo establecerse que la cuenta 140202 - ICBF de la regional, tiene registros correspondientes a cartera que de acuerdo con la normatividad mencionada anteriormente, cuenta con términos de prescripción, igualmente, sucede con los registros de los intereses causados en la cuenta 147083 – Otros Intereses sobre este cartera vencida, de acuerdo como se presenta en el cuadro No. 165_x000a_El ICBF-Regional San Andrés, sobreestimó la subcuenta 140202- Aportes sobre la nómina en $103,2 millones y la subcuenta 147083 – Otros Intereses en $18,8 millones y sobresestimando la subcuenta 320801- Capital fiscal en un valor de $122,0 millones, al no realizar el procedimiento de saneamiento por prescripción de los registros contables, correspondientes a deudas incobrables de las vigencias 1999 a 2009."/>
    <s v="Retrasos en el cumplimiento de procedimientos administrativos, como el diligenciamiento de los formatos establecidos y que deben ser aprobados y revisados por el Nivel Central de la Entidad, esto de acuerdo con los registros observados en las actas de reuniones del Comité de Cartera realizadas en la Regional, generando que los valores presentados en los Estados Contables y que estos no reflejen la realidad económica de la misma."/>
    <s v="Realizar los seguimientos periodicos según plan o cronograma establecido el comité de cartera y fiscalización, con la finlaidad que estos no se vean venciadas ningu,a de las obligaciones.  Ademas de realiar los respectivas actos adminitravios dandole fenecimiento a los que ya estan en coindicion de prescrpcion definitiva."/>
    <s v="3. Emitir acto admisnistrativo con la decision de remision y/o prescriocion. _x000a_"/>
    <s v="Resulociones "/>
    <n v="2"/>
    <d v="2015-11-15T00:00:00"/>
    <d v="2016-09-30T00:00:00"/>
    <n v="45.7"/>
    <m/>
    <n v="0"/>
    <n v="0"/>
    <n v="0"/>
    <n v="45.7"/>
    <m/>
    <m/>
  </r>
  <r>
    <x v="606"/>
    <s v="SAN ANDRES"/>
    <x v="34"/>
    <s v="Hallazgo N° 172. Saneamiento por prescripción de la cuenta 140202 (A). San Andrés_x000a__x000a_Pudo establecerse que la cuenta 140202 - ICBF de la regional, tiene registros correspondientes a cartera que de acuerdo con la normatividad mencionada anteriormente, cuenta con términos de prescripción, igualmente, sucede con los registros de los intereses causados en la cuenta 147083 – Otros Intereses sobre este cartera vencida, de acuerdo como se presenta en el cuadro No. 165_x000a_El ICBF-Regional San Andrés, sobreestimó la subcuenta 140202- Aportes sobre la nómina en $103,2 millones y la subcuenta 147083 – Otros Intereses en $18,8 millones y sobresestimando la subcuenta 320801- Capital fiscal en un valor de $122,0 millones, al no realizar el procedimiento de saneamiento por prescripción de los registros contables, correspondientes a deudas incobrables de las vigencias 1999 a 2009."/>
    <s v="Retrasos en el cumplimiento de procedimientos administrativos, como el diligenciamiento de los formatos establecidos y que deben ser aprobados y revisados por el Nivel Central de la Entidad, esto de acuerdo con los registros observados en las actas de reuniones del Comité de Cartera realizadas en la Regional, generando que los valores presentados en los Estados Contables y que estos no reflejen la realidad económica de la misma."/>
    <s v="Realizar los seguimientos periodicos según plan o cronograma establecido el comité de cartera y fiscalización, con la finlaidad que estos no se vean venciadas ningu,a de las obligaciones.  Ademas de realiar los respectivas actos adminitravios dandole fenecimiento a los que ya estan en coindicion de prescrpcion definitiva."/>
    <s v="4. Remitir a Control Interno Discriplinario los actos adminsitrativos para lo de su competencia._x000a_"/>
    <s v=" Oficio remisorio"/>
    <n v="2"/>
    <d v="2015-11-15T00:00:00"/>
    <d v="2016-09-30T00:00:00"/>
    <n v="45.7"/>
    <m/>
    <n v="0"/>
    <n v="0"/>
    <n v="0"/>
    <n v="45.7"/>
    <m/>
    <m/>
  </r>
  <r>
    <x v="606"/>
    <s v="SAN ANDRES"/>
    <x v="34"/>
    <s v="Hallazgo N° 172. Saneamiento por prescripción de la cuenta 140202 (A). San Andrés_x000a__x000a_Pudo establecerse que la cuenta 140202 - ICBF de la regional, tiene registros correspondientes a cartera que de acuerdo con la normatividad mencionada anteriormente, cuenta con términos de prescripción, igualmente, sucede con los registros de los intereses causados en la cuenta 147083 – Otros Intereses sobre este cartera vencida, de acuerdo como se presenta en el cuadro No. 165_x000a_El ICBF-Regional San Andrés, sobreestimó la subcuenta 140202- Aportes sobre la nómina en $103,2 millones y la subcuenta 147083 – Otros Intereses en $18,8 millones y sobresestimando la subcuenta 320801- Capital fiscal en un valor de $122,0 millones, al no realizar el procedimiento de saneamiento por prescripción de los registros contables, correspondientes a deudas incobrables de las vigencias 1999 a 2009."/>
    <s v="Retrasos en el cumplimiento de procedimientos administrativos, como el diligenciamiento de los formatos establecidos y que deben ser aprobados y revisados por el Nivel Central de la Entidad, esto de acuerdo con los registros observados en las actas de reuniones del Comité de Cartera realizadas en la Regional, generando que los valores presentados en los Estados Contables y que estos no reflejen la realidad económica de la misma."/>
    <s v="Realizar los seguimientos periodicos según plan o cronograma establecido el comité de cartera y fiscalización, con la finlaidad que estos no se vean venciadas ningu,a de las obligaciones.  Ademas de realiar los respectivas actos adminitravios dandole fenecimiento a los que ya estan en coindicion de prescrpcion definitiva."/>
    <s v="5. LLevar estrictamente el cronograma establecido por semestres."/>
    <s v="Documento, cronograma"/>
    <n v="1"/>
    <d v="2015-11-15T00:00:00"/>
    <d v="2016-09-30T00:00:00"/>
    <n v="45.7"/>
    <m/>
    <n v="0"/>
    <n v="0"/>
    <n v="0"/>
    <n v="45.7"/>
    <m/>
    <m/>
  </r>
  <r>
    <x v="607"/>
    <s v="SAN ANDRES"/>
    <x v="34"/>
    <s v="Hallazgo N° 186. Valorizaciones y Avalúos (A-CGN). San Andrés _x000a__x000a_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
    <s v="El procedimiento de avalúos no ha sido realizado por el Nivel Central ni por la Regional, a pesar de estar contemplado y definido en su Guía de Gestión de Bienes. "/>
    <s v="Reiterar la solicitud de avaluos comerciales a la sede de los inmuebles de propiedad del ICBF, como lo dice la guia de Gestion de Bienes"/>
    <s v="enviar solicitud de avaluos a la sede al grupo de gestion de bienes"/>
    <s v="matriz de inmuebles de propiedad del ICBF"/>
    <n v="1"/>
    <d v="2015-10-01T00:00:00"/>
    <d v="2016-04-30T00:00:00"/>
    <n v="30.3"/>
    <m/>
    <n v="0"/>
    <n v="0"/>
    <n v="0"/>
    <n v="30.3"/>
    <m/>
    <m/>
  </r>
  <r>
    <x v="607"/>
    <s v="SAN ANDRES"/>
    <x v="34"/>
    <s v="Hallazgo N° 186. Valorizaciones y Avalúos (A-CGN). San Andrés _x000a__x000a_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
    <s v="El procedimiento de avalúos no ha sido realizado por el Nivel Central ni por la Regional, a pesar de estar contemplado y definido en su Guía de Gestión de Bienes. "/>
    <s v="Reiterar la solicitud de avaluos comerciales a la sede de los inmuebles de propiedad del ICBF, como lo dice la guia de Gestion de Bienes"/>
    <s v="actualizacion en el aplicativo seven y contabilidad "/>
    <s v="informe del avalua ya realizado "/>
    <n v="1"/>
    <d v="2015-10-01T00:00:00"/>
    <d v="2016-04-30T00:00:00"/>
    <n v="30.3"/>
    <m/>
    <n v="0"/>
    <n v="0"/>
    <n v="0"/>
    <n v="30.3"/>
    <m/>
    <m/>
  </r>
  <r>
    <x v="608"/>
    <s v="SAN ANDRES"/>
    <x v="34"/>
    <s v="Hallazgo N° 193. Conciliación de saldos Acreedores y Retefuente (A-DIAN). San Andrés_x000a_La entidad realizo retenciones por concepto de Retención en la Fuente, sobre bases equívocas y para el contrato de obra 088/2014 se aplicó una tarifa por concepto de servicios cuando se trataba de un contrato de obra, esto último de acuerdo con el concepto de contrato de obra establecido en el Estatuto de Contratación."/>
    <s v="No aplicación de lo establecido en el Estatuto Tributario, la inexactitud de algunas facturas y la interpretación de algunos conceptos como el tema de contrato de obra. Generando así, inconvenientes para la entidad con sus proveedores y sobreestimando el valor presentado en la cuenta 243605 - Servicios en $1,85 millones e igualmente sobrestimando la cuenta 111005 – Cuenta Corriente, en el mismo valor, por cuanto se descontó del pago realizado al contratista"/>
    <s v="Analisis detallados a los concepto de los objetos de los contratos para que se apliquen las deducciones correspondientes al pago de los impuestos de ley "/>
    <s v="1) Verificacion y analisis sobre los conceptos del objeto de los contratos, los cuales se tomaran como base para realizar los descuentos de ley tal cual como se estipula en las normas tributarias.                         _x000a_"/>
    <s v="Informe de verificacion                                                                                                                                       "/>
    <n v="3"/>
    <d v="2015-12-16T00:00:00"/>
    <d v="2016-09-30T00:00:00"/>
    <n v="41.3"/>
    <m/>
    <n v="0"/>
    <n v="0"/>
    <n v="0"/>
    <n v="41.3"/>
    <m/>
    <m/>
  </r>
  <r>
    <x v="608"/>
    <s v="SAN ANDRES"/>
    <x v="34"/>
    <s v="Hallazgo N° 193. Conciliación de saldos Acreedores y Retefuente (A-DIAN). San Andrés_x000a_La entidad realizo retenciones por concepto de Retención en la Fuente, sobre bases equívocas y para el contrato de obra 088/2014 se aplicó una tarifa por concepto de servicios cuando se trataba de un contrato de obra, esto último de acuerdo con el concepto de contrato de obra establecido en el Estatuto de Contratación."/>
    <s v="No aplicación de lo establecido en el Estatuto Tributario, la inexactitud de algunas facturas y la interpretación de algunos conceptos como el tema de contrato de obra. Generando así, inconvenientes para la entidad con sus proveedores y sobreestimando el valor presentado en la cuenta 243605 - Servicios en $1,85 millones e igualmente sobrestimando la cuenta 111005 – Cuenta Corriente, en el mismo valor, por cuanto se descontó del pago realizado al contratista"/>
    <s v="Verificar que la base y porcentaje de deduccion sea el correspondiente de acuerdo al objeto del contrato "/>
    <s v="Verificar base y porcentaje con la tabla de rentencion  anual "/>
    <s v="Tarifa aplicada de acuerdo a los conceptos de contratos _x000a_                                                                                 "/>
    <n v="1"/>
    <d v="2015-10-19T00:00:00"/>
    <d v="2016-09-30T00:00:00"/>
    <n v="49.6"/>
    <m/>
    <n v="0"/>
    <n v="0"/>
    <n v="0"/>
    <n v="49.6"/>
    <m/>
    <m/>
  </r>
  <r>
    <x v="608"/>
    <s v="SAN ANDRES"/>
    <x v="34"/>
    <s v="Hallazgo N° 193. Conciliación de saldos Acreedores y Retefuente (A-DIAN). San Andrés_x000a_La entidad realizo retenciones por concepto de Retención en la Fuente, sobre bases equívocas y para el contrato de obra 088/2014 se aplicó una tarifa por concepto de servicios cuando se trataba de un contrato de obra, esto último de acuerdo con el concepto de contrato de obra establecido en el Estatuto de Contratación."/>
    <s v="No aplicación de lo establecido en el Estatuto Tributario, la inexactitud de algunas facturas y la interpretación de algunos conceptos como el tema de contrato de obra. Generando así, inconvenientes para la entidad con sus proveedores y sobreestimando el valor presentado en la cuenta 243605 - Servicios en $1,85 millones e igualmente sobrestimando la cuenta 111005 – Cuenta Corriente, en el mismo valor, por cuanto se descontó del pago realizado al contratista"/>
    <s v="Examinar y Estudiar las bases y porcentaje emitido por la DIAN anualmente  "/>
    <s v="Verificar diario las modificacion de las base  y porcentaje de la tabla de rentencion efectuada por la DIAN, en forma individual por el contador Regional. _x000a_"/>
    <s v="Obligacion dado por aplicativo SIIF NACION _x000a_                                                                                   "/>
    <n v="1"/>
    <d v="2015-10-19T00:00:00"/>
    <d v="2015-12-31T00:00:00"/>
    <n v="10.4"/>
    <m/>
    <n v="0"/>
    <n v="0"/>
    <n v="0"/>
    <n v="10.4"/>
    <m/>
    <m/>
  </r>
  <r>
    <x v="608"/>
    <s v="SAN ANDRES"/>
    <x v="34"/>
    <s v="Hallazgo N° 193. Conciliación de saldos Acreedores y Retefuente (A-DIAN). San Andrés_x000a_La entidad realizo retenciones por concepto de Retención en la Fuente, sobre bases equívocas y para el contrato de obra 088/2014 se aplicó una tarifa por concepto de servicios cuando se trataba de un contrato de obra, esto último de acuerdo con el concepto de contrato de obra establecido en el Estatuto de Contratación."/>
    <s v="No aplicación de lo establecido en el Estatuto Tributario, la inexactitud de algunas facturas y la interpretación de algunos conceptos como el tema de contrato de obra. Generando así, inconvenientes para la entidad con sus proveedores y sobreestimando el valor presentado en la cuenta 243605 - Servicios en $1,85 millones e igualmente sobrestimando la cuenta 111005 – Cuenta Corriente, en el mismo valor, por cuanto se descontó del pago realizado al contratista"/>
    <s v="Enseñar e ilustrar en los GET de la coordinacion Financiera la tabla base de retencion de acuerdo a su objeto "/>
    <s v="Realizar charlas mensuales con diapositivas, sobre las leyes normas del estatuto tributario "/>
    <s v="Acta de GET_x000a_"/>
    <n v="3"/>
    <d v="2015-10-19T00:00:00"/>
    <d v="2015-12-31T00:00:00"/>
    <n v="10.4"/>
    <m/>
    <n v="0"/>
    <n v="0"/>
    <n v="0"/>
    <n v="10.4"/>
    <m/>
    <m/>
  </r>
  <r>
    <x v="608"/>
    <s v="SAN ANDRES"/>
    <x v="34"/>
    <s v="Hallazgo N° 193. Conciliación de saldos Acreedores y Retefuente (A-DIAN). San Andrés_x000a_La entidad realizo retenciones por concepto de Retención en la Fuente, sobre bases equívocas y para el contrato de obra 088/2014 se aplicó una tarifa por concepto de servicios cuando se trataba de un contrato de obra, esto último de acuerdo con el concepto de contrato de obra establecido en el Estatuto de Contratación."/>
    <s v="No aplicación de lo establecido en el Estatuto Tributario, la inexactitud de algunas facturas y la interpretación de algunos conceptos como el tema de contrato de obra. Generando así, inconvenientes para la entidad con sus proveedores y sobreestimando el valor presentado en la cuenta 243605 - Servicios en $1,85 millones e igualmente sobrestimando la cuenta 111005 – Cuenta Corriente, en el mismo valor, por cuanto se descontó del pago realizado al contratista"/>
    <s v="Realizar capacitacion Bimestral a los colaboradores de apoyo en la oficina de Contabilidad.  "/>
    <s v="Solicitar capacitacion a los asesores de la DIAN sobre leyes normas y aplicación de estatuto tributario "/>
    <s v="Acta Capacitacion_x000a_"/>
    <n v="1"/>
    <d v="2015-10-19T00:00:00"/>
    <d v="2015-12-31T00:00:00"/>
    <n v="10.4"/>
    <m/>
    <n v="0"/>
    <n v="0"/>
    <n v="0"/>
    <n v="10.4"/>
    <m/>
    <m/>
  </r>
  <r>
    <x v="609"/>
    <s v="SAN ANDRES"/>
    <x v="34"/>
    <s v="Hallazgo N° 210. Gestión Documental (A-AGN). Cundinamarca y San Andrés_x000a__x000a_Del análisis efectuado sobre la muestra contractual seleccionada, se pudo determinar que la mayoría de los contratos allegados, incumplen lo establecido en la ley; como se puede evidenciar en el cuadro No. 185 Gestión Documental Muestra Contractual ICBF Regional"/>
    <s v="Debilidades en el sistema de control interno, lo que genera riesgos para la entidad al no garantizarse al 100% la unidad documental de los contratos que hacen parte de su gestión misional._x000a__x000a_Inoportunidad en la entrega de los documentos soporte de los contratos con anterioridad a la liquidación del mismo"/>
    <s v="Retroalimentacion de la TRD Vigente al personal que maneje dicho proceso."/>
    <s v="Realizar sensibilizacion   sobre la TRD de los procesos archivisticos"/>
    <s v="listados de asistencia y actas de participacion del grupo juridico sobre  sensibilizacion sobre gestion documental y archivistica"/>
    <n v="5"/>
    <d v="2015-10-01T00:00:00"/>
    <d v="2016-03-30T00:00:00"/>
    <n v="25.9"/>
    <m/>
    <n v="0"/>
    <n v="0"/>
    <n v="0"/>
    <n v="25.9"/>
    <m/>
    <m/>
  </r>
  <r>
    <x v="609"/>
    <s v="SAN ANDRES"/>
    <x v="34"/>
    <s v="Hallazgo N° 210. Gestión Documental (A-AGN). Cundinamarca y San Andrés_x000a__x000a_Del análisis efectuado sobre la muestra contractual seleccionada, se pudo determinar que la mayoría de los contratos allegados, incumplen lo establecido en la ley; como se puede evidenciar en el cuadro No. 185 Gestión Documental Muestra Contractual ICBF Regional"/>
    <s v="Debilidades en el sistema de control interno, lo que genera riesgos para la entidad al no garantizarse al 100% la unidad documental de los contratos que hacen parte de su gestión misional._x000a__x000a_Inoportunidad en la entrega de los documentos soporte de los contratos con anterioridad a la liquidación del mismo"/>
    <s v="Retroalimentacion de la TRD Vigente al personal que maneje dicho proceso."/>
    <s v="realizar inspeccion en areas sobre el proceso de archivo "/>
    <s v="actas de inspeccion se realizan bimensual "/>
    <n v="5"/>
    <d v="2015-10-01T00:00:00"/>
    <d v="2016-06-30T00:00:00"/>
    <n v="39"/>
    <m/>
    <n v="0"/>
    <n v="0"/>
    <n v="0"/>
    <n v="39"/>
    <m/>
    <m/>
  </r>
  <r>
    <x v="609"/>
    <s v="SAN ANDRES"/>
    <x v="34"/>
    <s v="Hallazgo N° 210. Gestión Documental (A-AGN). Cundinamarca y San Andrés_x000a__x000a_Del análisis efectuado sobre la muestra contractual seleccionada, se pudo determinar que la mayoría de los contratos allegados, incumplen lo establecido en la ley; como se puede evidenciar en el cuadro No. 185 Gestión Documental Muestra Contractual ICBF Regional"/>
    <s v="Debilidades en el sistema de control interno, lo que genera riesgos para la entidad al no garantizarse al 100% la unidad documental de los contratos que hacen parte de su gestión misional._x000a__x000a_Inoportunidad en la entrega de los documentos soporte de los contratos con anterioridad a la liquidación del mismo"/>
    <s v="Realizar seguimiento a la ejecución del programa generaciones con bienestar para identificar dificultades en la asistencia de los NNA, y establecer los mecanismos para su reemplazo oportuno, a fin de mantener la cobertura de acuerdo a lo establecido en el documento contractual. "/>
    <s v="Generación de la Certificación de cobertura Verificación de los registros de asistencia a los encuentros vivienciales programados para determinar cobertura de atención, y solicitar reemplazoz en los casos que se requiera."/>
    <s v="Formato de Certificación Cumplimiento del Supervisor (F1.PR2.MP.M2)."/>
    <n v="3"/>
    <d v="2015-10-01T00:00:00"/>
    <d v="2015-12-31T00:00:00"/>
    <n v="13"/>
    <m/>
    <n v="0"/>
    <n v="0"/>
    <n v="0"/>
    <n v="13"/>
    <m/>
    <m/>
  </r>
  <r>
    <x v="610"/>
    <s v="SAN ANDRES"/>
    <x v="34"/>
    <s v="Hallazgo N° 243. Ejecución Contractual-Contrato No 105 de 2013 (A-IP). San Andrés_x000a__x000a_...dentro de las revisiones efectuadas fueron halladas las siguientes situaciones:_x000a__x000a_a) Ausencias de Niños, Niñas y Adolescentes durante la realización de los Encuentros Vivenciales: Durante los meses de enero y febrero de 2014 de ejecución del programa Generación Con Bienestar en la Regional San Andrés se registraron reiteradas ausencias de NNA en los siguientes grupos: Esperanza y Vida, Libertad de Expresión, Fuertes y Valientes, Corazones Alegres, Súper Star y Vencedores._x000a_Esto permite inferir que debieron activarse los mecanismos de acción para garantizar la permanencia de los participantes a los encuentros. En los grupos citados, la suma de las inasistencias registradas fue igual o superior a cuatro (4) y durante el desarrollo de los procedimientos de auditoria al contrato, no se encontraron evidencias de reemplazo de los niños dentro del programa._x000a__x000a_b) Registros Incompletos de Niños, Niñas y Adolescentes: _x000a_La mayoría de los listados de asistencia de los encuentros vivenciales del programa Generaciones con Bienestar, carecen de los números de identificación de los participantes (Tarjeta de Identidad o Registro Civil), afectando la fiabilidad de los resultados del proceso de focalización y programación inicial para la atención del programa. _x000a__x000a_c) Ausencia de Evidencias de Ejecución Contractual:_x000a_Durante el proceso de revisión documental no fue posible encontrar evidencias del cumplimiento de las siguientes obligaciones:_x000a_- Informes mensuales sobre la ejecución de cada uno de los componentes del programa._x000a_- Presentación oportuna y adecuadamente los documentos exigidos por el ICBF para la emisión del certificado de cumplimiento. (A la fecha de la auditoria aún faltan por incorporar las carpetas de registros y asistencia de NNA correspondiente a la vigencia 2014)._x000a_- La incorporación de un enfoque diferencial para la conservación del medio ambiente y las buenas prácticas; para lo cual se realizarían mínimo dos (2) actividades en el entorno próximo a la unidad de servicio."/>
    <m/>
    <s v="Realizar seguimiento a la ejecución del programa generaciones con bienestar para identificar dificultades en la asistencia de los NNA, y establecer los mecanismos para su reemplazo oportuno, a fin de mantener la cobertura de acuerdo a lo establecido en el documento contractual. "/>
    <s v="Generación de la Certificación de cobertura Verificación de los registros de asistencia a los encuentros vivienciales programados para determinar cobertura de atención, y solicitar reemplazos en los casos que se requiera."/>
    <s v="Formato de Certificación Cumplimiento del Supervisor (F1.PR2.MP.M2)."/>
    <n v="3"/>
    <d v="2015-10-01T00:00:00"/>
    <d v="2015-12-31T00:00:00"/>
    <n v="13"/>
    <m/>
    <n v="0"/>
    <n v="0"/>
    <n v="0"/>
    <n v="13"/>
    <m/>
    <m/>
  </r>
  <r>
    <x v="610"/>
    <s v="SAN ANDRES"/>
    <x v="34"/>
    <s v="Hallazgo N° 243. Ejecución Contractual-Contrato No 105 de 2013 (A-IP). San Andrés_x000a__x000a_...dentro de las revisiones efectuadas fueron halladas las siguientes situaciones:_x000a__x000a_a) Ausencias de Niños, Niñas y Adolescentes durante la realización de los Encuentros Vivenciales: Durante los meses de enero y febrero de 2014 de ejecución del programa Generación Con Bienestar en la Regional San Andrés se registraron reiteradas ausencias de NNA en los siguientes grupos: Esperanza y Vida, Libertad de Expresión, Fuertes y Valientes, Corazones Alegres, Súper Star y Vencedores._x000a_Esto permite inferir que debieron activarse los mecanismos de acción para garantizar la permanencia de los participantes a los encuentros. En los grupos citados, la suma de las inasistencias registradas fue igual o superior a cuatro (4) y durante el desarrollo de los procedimientos de auditoria al contrato, no se encontraron evidencias de reemplazo de los niños dentro del programa._x000a__x000a_b) Registros Incompletos de Niños, Niñas y Adolescentes: _x000a_La mayoría de los listados de asistencia de los encuentros vivenciales del programa Generaciones con Bienestar, carecen de los números de identificación de los participantes (Tarjeta de Identidad o Registro Civil), afectando la fiabilidad de los resultados del proceso de focalización y programación inicial para la atención del programa. _x000a__x000a_c) Ausencia de Evidencias de Ejecución Contractual:_x000a_Durante el proceso de revisión documental no fue posible encontrar evidencias del cumplimiento de las siguientes obligaciones:_x000a_- Informes mensuales sobre la ejecución de cada uno de los componentes del programa._x000a_- Presentación oportuna y adecuadamente los documentos exigidos por el ICBF para la emisión del certificado de cumplimiento. (A la fecha de la auditoria aún faltan por incorporar las carpetas de registros y asistencia de NNA correspondiente a la vigencia 2014)._x000a_- La incorporación de un enfoque diferencial para la conservación del medio ambiente y las buenas prácticas; para lo cual se realizarían mínimo dos (2) actividades en el entorno próximo a la unidad de servicio."/>
    <m/>
    <s v="Gestionar la entrega y verificar la completitud del registro de niños, niñas y adolescentes vinculados al programa de generaciones con bienestar para la vigencia 2015; y remitir el mismo al área jurídica para su archivo en el expediente contractual."/>
    <s v="Verificación del registro completo de los niños, niñas y adolescentes participantes en el programa"/>
    <s v="Formato de Registro de NNA (F10.PR2.MP.M2) "/>
    <n v="1"/>
    <d v="2015-10-01T00:00:00"/>
    <d v="2015-10-30T00:00:00"/>
    <n v="4.0999999999999996"/>
    <m/>
    <n v="0"/>
    <n v="0"/>
    <n v="0"/>
    <n v="4.0999999999999996"/>
    <m/>
    <m/>
  </r>
  <r>
    <x v="610"/>
    <s v="SAN ANDRES"/>
    <x v="34"/>
    <s v="Hallazgo N° 243. Ejecución Contractual-Contrato No 105 de 2013 (A-IP). San Andrés_x000a__x000a_...dentro de las revisiones efectuadas fueron halladas las siguientes situaciones:_x000a__x000a_a) Ausencias de Niños, Niñas y Adolescentes durante la realización de los Encuentros Vivenciales: Durante los meses de enero y febrero de 2014 de ejecución del programa Generación Con Bienestar en la Regional San Andrés se registraron reiteradas ausencias de NNA en los siguientes grupos: Esperanza y Vida, Libertad de Expresión, Fuertes y Valientes, Corazones Alegres, Súper Star y Vencedores._x000a_Esto permite inferir que debieron activarse los mecanismos de acción para garantizar la permanencia de los participantes a los encuentros. En los grupos citados, la suma de las inasistencias registradas fue igual o superior a cuatro (4) y durante el desarrollo de los procedimientos de auditoria al contrato, no se encontraron evidencias de reemplazo de los niños dentro del programa._x000a__x000a_b) Registros Incompletos de Niños, Niñas y Adolescentes: _x000a_La mayoría de los listados de asistencia de los encuentros vivenciales del programa Generaciones con Bienestar, carecen de los números de identificación de los participantes (Tarjeta de Identidad o Registro Civil), afectando la fiabilidad de los resultados del proceso de focalización y programación inicial para la atención del programa. _x000a__x000a_c) Ausencia de Evidencias de Ejecución Contractual:_x000a_Durante el proceso de revisión documental no fue posible encontrar evidencias del cumplimiento de las siguientes obligaciones:_x000a_- Informes mensuales sobre la ejecución de cada uno de los componentes del programa._x000a_- Presentación oportuna y adecuadamente los documentos exigidos por el ICBF para la emisión del certificado de cumplimiento. (A la fecha de la auditoria aún faltan por incorporar las carpetas de registros y asistencia de NNA correspondiente a la vigencia 2014)._x000a_- La incorporación de un enfoque diferencial para la conservación del medio ambiente y las buenas prácticas; para lo cual se realizarían mínimo dos (2) actividades en el entorno próximo a la unidad de servicio."/>
    <m/>
    <s v="Gestionar la entrega mensual del  informe  de ejecución por parte del operador; con los soportes establecidos para generar la certificación de pago; incluyendo las buenas prácticas resultantes de la ejecución contractual a resaltar con la periodiciada establecidas; y remitir los mismo con oportunidad al area jurídica para su archivo en el expediente contractual"/>
    <s v="Gestión para la entrega  y presentacion oportuna de informes de ejecución."/>
    <s v="1. Formato de Informe Mensual del Operador (F13.PR2.MPM2) _x000a_"/>
    <n v="3"/>
    <d v="2015-10-01T00:00:00"/>
    <d v="2015-12-31T00:00:00"/>
    <n v="13"/>
    <m/>
    <n v="0"/>
    <n v="0"/>
    <n v="0"/>
    <n v="13"/>
    <m/>
    <m/>
  </r>
  <r>
    <x v="610"/>
    <s v="SAN ANDRES"/>
    <x v="34"/>
    <s v="Hallazgo N° 243. Ejecución Contractual-Contrato No 105 de 2013 (A-IP). San Andrés_x000a__x000a_...dentro de las revisiones efectuadas fueron halladas las siguientes situaciones:_x000a__x000a_a) Ausencias de Niños, Niñas y Adolescentes durante la realización de los Encuentros Vivenciales: Durante los meses de enero y febrero de 2014 de ejecución del programa Generación Con Bienestar en la Regional San Andrés se registraron reiteradas ausencias de NNA en los siguientes grupos: Esperanza y Vida, Libertad de Expresión, Fuertes y Valientes, Corazones Alegres, Súper Star y Vencedores._x000a_Esto permite inferir que debieron activarse los mecanismos de acción para garantizar la permanencia de los participantes a los encuentros. En los grupos citados, la suma de las inasistencias registradas fue igual o superior a cuatro (4) y durante el desarrollo de los procedimientos de auditoria al contrato, no se encontraron evidencias de reemplazo de los niños dentro del programa._x000a__x000a_b) Registros Incompletos de Niños, Niñas y Adolescentes: _x000a_La mayoría de los listados de asistencia de los encuentros vivenciales del programa Generaciones con Bienestar, carecen de los números de identificación de los participantes (Tarjeta de Identidad o Registro Civil), afectando la fiabilidad de los resultados del proceso de focalización y programación inicial para la atención del programa. _x000a__x000a_c) Ausencia de Evidencias de Ejecución Contractual:_x000a_Durante el proceso de revisión documental no fue posible encontrar evidencias del cumplimiento de las siguientes obligaciones:_x000a_- Informes mensuales sobre la ejecución de cada uno de los componentes del programa._x000a_- Presentación oportuna y adecuadamente los documentos exigidos por el ICBF para la emisión del certificado de cumplimiento. (A la fecha de la auditoria aún faltan por incorporar las carpetas de registros y asistencia de NNA correspondiente a la vigencia 2014)._x000a_- La incorporación de un enfoque diferencial para la conservación del medio ambiente y las buenas prácticas; para lo cual se realizarían mínimo dos (2) actividades en el entorno próximo a la unidad de servicio."/>
    <m/>
    <s v="Buscar con las visitas de monitoreo y seguimiento, en conjunto con el operador de la modalidad, estratejias y metodos para insentivar la asistencia masiva de los NNA, en los encuentros programados."/>
    <s v="aumentar el numero de visitas en los dos primeros meses, para garantizar la focalizacion y la asistencia de los NNA.."/>
    <s v="Actas de visitas"/>
    <n v="6"/>
    <d v="2015-10-01T00:00:00"/>
    <d v="2015-12-31T00:00:00"/>
    <n v="13"/>
    <m/>
    <n v="0"/>
    <n v="0"/>
    <n v="0"/>
    <n v="13"/>
    <m/>
    <m/>
  </r>
  <r>
    <x v="610"/>
    <s v="SAN ANDRES"/>
    <x v="34"/>
    <s v="Hallazgo N° 243. Ejecución Contractual-Contrato No 105 de 2013 (A-IP). San Andrés_x000a__x000a_...dentro de las revisiones efectuadas fueron halladas las siguientes situaciones:_x000a__x000a_a) Ausencias de Niños, Niñas y Adolescentes durante la realización de los Encuentros Vivenciales: Durante los meses de enero y febrero de 2014 de ejecución del programa Generación Con Bienestar en la Regional San Andrés se registraron reiteradas ausencias de NNA en los siguientes grupos: Esperanza y Vida, Libertad de Expresión, Fuertes y Valientes, Corazones Alegres, Súper Star y Vencedores._x000a_Esto permite inferir que debieron activarse los mecanismos de acción para garantizar la permanencia de los participantes a los encuentros. En los grupos citados, la suma de las inasistencias registradas fue igual o superior a cuatro (4) y durante el desarrollo de los procedimientos de auditoria al contrato, no se encontraron evidencias de reemplazo de los niños dentro del programa._x000a__x000a_b) Registros Incompletos de Niños, Niñas y Adolescentes: _x000a_La mayoría de los listados de asistencia de los encuentros vivenciales del programa Generaciones con Bienestar, carecen de los números de identificación de los participantes (Tarjeta de Identidad o Registro Civil), afectando la fiabilidad de los resultados del proceso de focalización y programación inicial para la atención del programa. _x000a__x000a_c) Ausencia de Evidencias de Ejecución Contractual:_x000a_Durante el proceso de revisión documental no fue posible encontrar evidencias del cumplimiento de las siguientes obligaciones:_x000a_- Informes mensuales sobre la ejecución de cada uno de los componentes del programa._x000a_- Presentación oportuna y adecuadamente los documentos exigidos por el ICBF para la emisión del certificado de cumplimiento. (A la fecha de la auditoria aún faltan por incorporar las carpetas de registros y asistencia de NNA correspondiente a la vigencia 2014)._x000a_- La incorporación de un enfoque diferencial para la conservación del medio ambiente y las buenas prácticas; para lo cual se realizarían mínimo dos (2) actividades en el entorno próximo a la unidad de servicio."/>
    <m/>
    <s v="Realizar revisiones en conjunto con el operador antes de ser consolidados para la entrega formal."/>
    <s v="Elaborar cronogramas de revisiones en conjunto con el operador de los registros consolidados."/>
    <s v="Cronograma elaborado"/>
    <n v="2"/>
    <d v="2015-10-01T00:00:00"/>
    <d v="2015-10-31T00:00:00"/>
    <n v="4.3"/>
    <m/>
    <n v="0"/>
    <n v="0"/>
    <n v="0"/>
    <n v="4.3"/>
    <m/>
    <m/>
  </r>
  <r>
    <x v="610"/>
    <s v="SAN ANDRES"/>
    <x v="34"/>
    <s v="Hallazgo N° 243. Ejecución Contractual-Contrato No 105 de 2013 (A-IP). San Andrés_x000a__x000a_...dentro de las revisiones efectuadas fueron halladas las siguientes situaciones:_x000a__x000a_a) Ausencias de Niños, Niñas y Adolescentes durante la realización de los Encuentros Vivenciales: Durante los meses de enero y febrero de 2014 de ejecución del programa Generación Con Bienestar en la Regional San Andrés se registraron reiteradas ausencias de NNA en los siguientes grupos: Esperanza y Vida, Libertad de Expresión, Fuertes y Valientes, Corazones Alegres, Súper Star y Vencedores._x000a_Esto permite inferir que debieron activarse los mecanismos de acción para garantizar la permanencia de los participantes a los encuentros. En los grupos citados, la suma de las inasistencias registradas fue igual o superior a cuatro (4) y durante el desarrollo de los procedimientos de auditoria al contrato, no se encontraron evidencias de reemplazo de los niños dentro del programa._x000a__x000a_b) Registros Incompletos de Niños, Niñas y Adolescentes: _x000a_La mayoría de los listados de asistencia de los encuentros vivenciales del programa Generaciones con Bienestar, carecen de los números de identificación de los participantes (Tarjeta de Identidad o Registro Civil), afectando la fiabilidad de los resultados del proceso de focalización y programación inicial para la atención del programa. _x000a__x000a_c) Ausencia de Evidencias de Ejecución Contractual:_x000a_Durante el proceso de revisión documental no fue posible encontrar evidencias del cumplimiento de las siguientes obligaciones:_x000a_- Informes mensuales sobre la ejecución de cada uno de los componentes del programa._x000a_- Presentación oportuna y adecuadamente los documentos exigidos por el ICBF para la emisión del certificado de cumplimiento. (A la fecha de la auditoria aún faltan por incorporar las carpetas de registros y asistencia de NNA correspondiente a la vigencia 2014)._x000a_- La incorporación de un enfoque diferencial para la conservación del medio ambiente y las buenas prácticas; para lo cual se realizarían mínimo dos (2) actividades en el entorno próximo a la unidad de servicio."/>
    <m/>
    <s v="_x000a_Motivar al operador para que presente  oportuna y adecuada de los entregables. (informes mensuales)._x000a_"/>
    <s v="Realizar verificaciones mensuales de los soportes que entrega el operador como productos entregables."/>
    <s v="Informe de verificaciones realizadas"/>
    <n v="3"/>
    <d v="2015-10-01T00:00:00"/>
    <d v="2015-12-31T00:00:00"/>
    <n v="13"/>
    <m/>
    <n v="0"/>
    <n v="0"/>
    <n v="0"/>
    <n v="13"/>
    <m/>
    <m/>
  </r>
  <r>
    <x v="611"/>
    <s v="SAN ANDRES"/>
    <x v="34"/>
    <s v="Hallazgo N° 247. Pago de servicios públicos e intereses de mora sobre bien entregado en comodato (A-BA). San Andrés_x000a__x000a_Dentro de los activos revisados en la auditoría, se evidencio que el bien inmueble identificado con matrícula 450-0009xxx ubicado en el Bajo Bay San Luis, departamento de San Andrés Islas, desde la vigencia 2000 había sido entregado en calidad de comodato a una Fundación y recibido a paz y saldo en el 2010. _x000a_Sin embargo, pudo comprobarse que la entidad realizó pagos en la vigencia 2014 por concepto de consumo sobre los servicios de energía y acueducto correspondientes al mes de marzo de 2010 por $3,36 millones e intereses de mora de más de cuatro años por $1,84 millones, contraviniendo así, lo establecido en el numeral 5.2.8 de la guía de gestión de bienes de la entidad._x000a_Como consecuencia de la comunicación de estos hechos, la administración realizó gestiones ante la Fundación, quien tenía estas responsabilidades en su condición de comodatario, de acuerdo con lo establecido en la guía de gestión de bienes de la entidad, y pudo recuperar estos recursos, lo que representa un Beneficio de Auditoría por $5,20 millones."/>
    <m/>
    <s v="desarrollar todo los aspectos referentes a los conceptos juridicos, financieros y de planeacion a fin de generar la accion de mejora en el hallazgo desarrollado no. 247"/>
    <s v="Se verificara la vigencia de los contratos de comodatos, asi mismo entregaran mensualmente la cancelacion de los servicios publicos donde conste que esten al dia."/>
    <s v="check list de la entrega de los servicios publicos de los inmuebles entregados en comodatos"/>
    <n v="6"/>
    <d v="2015-10-01T00:00:00"/>
    <d v="2016-04-30T00:00:00"/>
    <n v="30.3"/>
    <m/>
    <n v="0"/>
    <n v="0"/>
    <n v="0"/>
    <n v="30.3"/>
    <m/>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s evidencias de las acciones encaminadas a desarrollar la Política de Salud sexual y reproductiva, política de prevención de reclutamiento, Política de prevención de sustancia psicoactivas, prevención y radiación de las peores formas de trabajo infantil. _x000a_"/>
    <s v="Obtener del archivo del ICBF, para el año 2010, los soportes de los informes de ejecución del programa de clubes juveniles y prejuveniles, frente a la realización de acciones encaminidas a la implementacion de políticas intersectoriales."/>
    <s v="Listados de Asistencia.                                                                                                                                                                                               "/>
    <n v="10"/>
    <d v="2014-10-01T00:00:00"/>
    <d v="2014-12-30T00:00:00"/>
    <n v="12.9"/>
    <m/>
    <n v="0"/>
    <n v="0"/>
    <n v="0"/>
    <n v="12.9"/>
    <s v="Las evidencias  archivos se encuentran en la nas Ruta :\\172.16.9.31\ArchivosICBF\Regional San Andres\2014\Plan de Mejoramiento CGR. Se identificaron y seleccionaron los listados de asistencia de animadores juveniles y prejuveniles y de mienbros de los clubes lo cual evidencia la participación de los miembros en las distintas actividades relacionadas con la implementación de políticas de prevención de los diferentes temas."/>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s evidencias de las acciones encaminadas a desarrollar la Política de Salud sexual y reproductiva, política de prevención de reclutamiento, Política de prevención de sustancia psicoactivas, prevención y radiación de las peores formas de trabajo infantil. _x000a_"/>
    <s v="Obtener del archivo del ICBF, para el año 2010, los soportes de los informes de ejecución del programa de clubes juveniles y prejuveniles, frente a la realización de acciones encaminidas a la implementacion de políticas intersectoriales."/>
    <s v="Informes de actividades.     "/>
    <n v="10"/>
    <d v="2014-10-01T00:00:00"/>
    <d v="2014-12-30T00:00:00"/>
    <n v="12.9"/>
    <m/>
    <n v="0"/>
    <n v="0"/>
    <n v="0"/>
    <n v="12.9"/>
    <s v="Las evidencias  archivos se encuentran en la nas Ruta :\\172.16.9.31\ArchivosICBF\Regional San Andres\2014\Plan de Mejoramiento CGR. Se aportaron informes que reflejan la implementación de las distintas políticas intersectoriales durante la ejecución del programa."/>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s evidencias de las acciones encaminadas a desarrollar la Política de Salud sexual y reproductiva, política de prevención de reclutamiento, Política de prevención de sustancia psicoactivas, prevención y radiación de las peores formas de trabajo infantil. _x000a_"/>
    <s v="Obtener del archivo del ICBF, para el año 2010, los soportes de los informes de ejecución del programa de clubes juveniles y prejuveniles, frente a la realización de acciones encaminidas a la implementacion de políticas intersectoriales."/>
    <s v="Registros fotográficos.    "/>
    <n v="20"/>
    <d v="2014-10-01T00:00:00"/>
    <d v="2014-12-30T00:00:00"/>
    <n v="12.9"/>
    <m/>
    <n v="0"/>
    <n v="0"/>
    <n v="0"/>
    <n v="12.9"/>
    <s v="Las evidencias  archivos se encuentran en la nas Ruta :\\172.16.9.31\ArchivosICBF\Regional San Andres\2014\Plan de Mejoramiento CGR. Se aportaron registros fotográficos que permiten eidenciar las acciones adelantadas por los clubes juveniles y prejuveniles en los variados eventos a nivel comunitario y local lo cual generó una proyección y reconocimiento de los clubes a nivel territorial."/>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s evidencias de las acciones encaminadas a desarrollar la Política de Salud sexual y reproductiva, política de prevención de reclutamiento, Política de prevención de sustancia psicoactivas, prevención y radiación de las peores formas de trabajo infantil. _x000a_"/>
    <s v="Obtener del archivo del ICBF, para el año 2010, los soportes de los informes de ejecución del programa de clubes juveniles y prejuveniles, frente a la realización de acciones encaminidas a la implementacion de políticas intersectoriales."/>
    <s v="Registros fílmicos.  "/>
    <n v="2"/>
    <d v="2014-10-01T00:00:00"/>
    <d v="2014-12-30T00:00:00"/>
    <n v="12.9"/>
    <m/>
    <n v="0"/>
    <n v="0"/>
    <n v="0"/>
    <n v="12.9"/>
    <s v="Se remiten adjuntos de los registros fílmicos de actividades relacionadas con laimplementación de políticas intersectoriales, desarrolladas en el marco de la ejecución de la modalidad clubes juveniles y prejuveniles."/>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 lista de integrantes con Rango de edad de los participantes de acuerdo con el ciclo vital de los NNA, y adjuntarlos registros de NNA y del desarrollo del Club según las acciones previstas en la modalidad."/>
    <s v="Obtener del archivo del RUB del año 2010; para el programa de Clubes Juveniles y Prejuveniles"/>
    <s v="CD con Base de datos de NNA."/>
    <n v="2"/>
    <d v="2014-10-01T00:00:00"/>
    <d v="2014-10-30T00:00:00"/>
    <n v="4.0999999999999996"/>
    <m/>
    <n v="0"/>
    <n v="0"/>
    <n v="0"/>
    <n v="4.0999999999999996"/>
    <s v="Las evidencias  archivos se encuentran en la nas Ruta :\\172.16.9.31\ArchivosICBF\Regional San Andres\2014\Coordinacion Planeacion y  Sistemas\evidencia contraloria. Se adjuntaron las bases de datos que contienen la identificación de todos los miembros de los clubes juveniles y prejuveniles aportados por el operador y diligenciados por el responsable del REGISTRO UNICO DE BENEFICIARIOS, lo cual fue remitido en su oportunicdad a la sede nacional del ICBFpara su consolidación."/>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s evidencias de acciones desarrolladas en cuanto a Competencias de Emprendimiento "/>
    <s v="Obtener del archivo del ICBF, para el año 2010, los soportes de articulación realizada en beneficio de los NNA, en materia de emprendimiento."/>
    <s v="Actas de reuniones de Concertación ó listados de asistencia de los NNA(Registro Fotográfico)  "/>
    <n v="2"/>
    <d v="2014-10-01T00:00:00"/>
    <d v="2014-12-30T00:00:00"/>
    <n v="12.9"/>
    <m/>
    <n v="0"/>
    <n v="0"/>
    <n v="0"/>
    <n v="12.9"/>
    <s v="Las evidencias  archivos se encuentran en la nas Ruta :\\172.16.9.31\ArchivosICBF\Regional San Andres\2014\Plan de Mejoramiento CGR. Se aportaron evidencias que identifican las acciones de articulación realizadas a nivel regional para el beneficio y proyección de los miembros de los clubes."/>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s evidencias de acciones desarrolladas en cuanto a Competencias de Emprendimiento "/>
    <s v="Obtener del archivo del ICBF, para el año 2010, los soportes de articulación realizada en beneficio de los NNA, en materia de emprendimiento."/>
    <s v=" Proyectos Grupales"/>
    <n v="3"/>
    <d v="2014-10-01T00:00:00"/>
    <d v="2014-12-30T00:00:00"/>
    <n v="12.9"/>
    <m/>
    <n v="0"/>
    <n v="0"/>
    <n v="0"/>
    <n v="12.9"/>
    <s v="Las evidencias  archivos se encuentran en la nas Ruta :\\172.16.9.31\ArchivosICBF\Regional San Andres\2014\Plan de Mejoramiento CGR. De acuerdo con las propuestas de trabajo de los clubes se desarrollaron acciones encaminadas a desarrollar sus proyectos grupales, es así como se remitieron algunos de los identificados."/>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Aportar las evidencias de acciones desarrolladas en cuanto a Competencias de Emprendimiento "/>
    <s v="Obtener del archivo del ICBF, para el año 2010, los soportes de articulación realizada en beneficio de los NNA, en materia de emprendimiento."/>
    <s v="Propuesta Pedagógica del operador  "/>
    <n v="1"/>
    <d v="2014-10-01T00:00:00"/>
    <d v="2014-12-30T00:00:00"/>
    <n v="12.9"/>
    <m/>
    <n v="0"/>
    <n v="0"/>
    <n v="0"/>
    <n v="12.9"/>
    <s v="Las evidencias  archivos se encuentran en la nas Ruta :\\172.16.9.31\ArchivosICBF\Regional San Andres\2014\Plan de Mejoramiento CGR. La propuesta de trabajo o propuesta pedagógica del operador se remitió con los contenidos incluidos para el desarrollo de los clubes juveniles y prejuveniles la cual fue norte la para la ejecución de la modalidad."/>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Solicitar al operador del programa la entrega de informe mensual con el soporte documental de acciones previstas en el lineamiento técnico de GCB, frente a prevención de Reclutamiento, consumo de SPA, Política de SSR, y de erradicación de peores formas de TI."/>
    <s v="Revisión y verificación de Informes y  documentación soporte completa por parte del supervisor para generar certificación de cumplimiento."/>
    <s v="1.  Lista de chequeo de verificación documental con el lleno de los requisitos"/>
    <n v="3"/>
    <d v="2015-10-01T00:00:00"/>
    <d v="2015-12-30T00:00:00"/>
    <n v="12.9"/>
    <m/>
    <n v="0"/>
    <n v="0"/>
    <n v="0"/>
    <n v="12.9"/>
    <m/>
    <m/>
  </r>
  <r>
    <x v="612"/>
    <s v="SAN ANDRES"/>
    <x v="34"/>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Solicitar al operador del programa la entrega de informe mensual con el soporte documental de acciones previstas en el lineamiento técnico de GCB, frente a prevención de Reclutamiento, consumo de SPA, Política de SSR, y de erradicación de peores formas de TI."/>
    <s v="Revisión y verificación de Informes y  documentación soporte completa por parte del supervisor para generar certificación de cumplimiento."/>
    <s v="2. Informe mensual de ejecución del operador"/>
    <n v="3"/>
    <d v="2015-10-01T00:00:00"/>
    <d v="2015-12-30T00:00:00"/>
    <n v="12.9"/>
    <m/>
    <n v="0"/>
    <n v="0"/>
    <n v="0"/>
    <n v="12.9"/>
    <m/>
    <m/>
  </r>
  <r>
    <x v="613"/>
    <s v="SANTANDER"/>
    <x v="35"/>
    <s v="Hallazgo N° 12. Indicadores de Gestión (A). Santander_x000a__x000a_En el ICBF Regional Santander se observó que el cumplimiento de los objetivos y de metas propuestas para los diferentes macroprocesos y procesos fue del 81%, por cuanto de los 113 indicadores 10 indicadores fueron calificados como crítico y 12 calificados en riesgo, los cuales ubicaron a la Regional en el rango “Requiere Mejora”. _x000a_Además, el ICBF diseñó diversidad de indicadores, los cuales en algunos casos no son coherentes con los objetivos estratégicos propuestos, y a su vez algunos de estos no se diseñaron para medir el cumplimiento de los objetivos institucionales, como ejemplo se puede mencionar:“Lograr una organización apreciada por los colombianos que aprende orientada a resultados”, indicador.- variación del nivel de consumo papel, porcentaje de cumplimiento del estándar de consumo de energía y agua."/>
    <s v="Lo anterior, debido al traumatismo presentado en la implementación de los tableros de control por la falta de capacitación a los funcionarios encargados de alimentar dicho sistema, hecho que impidió realizar un monitoreo proactivo del desempeño organizacional y medir la gestión real del ICBF Regional Santander."/>
    <s v="1. Identificar los indicadores en estado critico y riesgo a corte 31 de diciembre de 2014  y que persisten a corte 31 de agosto de 2015"/>
    <s v="1. Realizar cuadro comparativo entre los indicadores  a corte Diciembre de 2014 y  los indicadores a corte 30 de agosto de 2015"/>
    <s v="1. cuadro en excel"/>
    <n v="1"/>
    <d v="2015-10-01T00:00:00"/>
    <d v="2015-11-30T00:00:00"/>
    <n v="8.6"/>
    <m/>
    <n v="0"/>
    <n v="0"/>
    <n v="0"/>
    <n v="8.6"/>
    <m/>
    <m/>
  </r>
  <r>
    <x v="613"/>
    <s v="SANTANDER"/>
    <x v="35"/>
    <s v="Hallazgo N° 12. Indicadores de Gestión (A). Santander_x000a__x000a_En el ICBF Regional Santander se observó que el cumplimiento de los objetivos y de metas propuestas para los diferentes macroprocesos y procesos fue del 81%, por cuanto de los 113 indicadores 10 indicadores fueron calificados como crítico y 12 calificados en riesgo, los cuales ubicaron a la Regional en el rango “Requiere Mejora”. _x000a_Además, el ICBF diseñó diversidad de indicadores, los cuales en algunos casos no son coherentes con los objetivos estratégicos propuestos, y a su vez algunos de estos no se diseñaron para medir el cumplimiento de los objetivos institucionales, como ejemplo se puede mencionar:“Lograr una organización apreciada por los colombianos que aprende orientada a resultados”, indicador.- variación del nivel de consumo papel, porcentaje de cumplimiento del estándar de consumo de energía y agua."/>
    <s v="Lo anterior, debido al traumatismo presentado en la implementación de los tableros de control por la falta de capacitación a los funcionarios encargados de alimentar dicho sistema, hecho que impidió realizar un monitoreo proactivo del desempeño organizacional y medir la gestión real del ICBF Regional Santander."/>
    <s v="1. Identificar los indicadores en estado critico y riesgo a corte 31 de diciembre de 2014  y que persisten a corte 31 de agosto de 2015"/>
    <s v="2.Hacer seguimiento a su respectivo avance de los indicadores en estado critico y riesgo mediante el tablero de control a 30 de marzo de 2015. "/>
    <s v="2. Correo electronico (Archivos de correos mensuales)"/>
    <n v="6"/>
    <d v="2015-10-01T00:00:00"/>
    <d v="2016-03-30T00:00:00"/>
    <n v="25.9"/>
    <m/>
    <n v="0"/>
    <n v="0"/>
    <n v="0"/>
    <n v="25.9"/>
    <m/>
    <m/>
  </r>
  <r>
    <x v="613"/>
    <s v="SANTANDER"/>
    <x v="35"/>
    <s v="Hallazgo N° 12. Indicadores de Gestión (A). Santander_x000a__x000a_En el ICBF Regional Santander se observó que el cumplimiento de los objetivos y de metas propuestas para los diferentes macroprocesos y procesos fue del 81%, por cuanto de los 113 indicadores 10 indicadores fueron calificados como crítico y 12 calificados en riesgo, los cuales ubicaron a la Regional en el rango “Requiere Mejora”. _x000a_Además, el ICBF diseñó diversidad de indicadores, los cuales en algunos casos no son coherentes con los objetivos estratégicos propuestos, y a su vez algunos de estos no se diseñaron para medir el cumplimiento de los objetivos institucionales, como ejemplo se puede mencionar:“Lograr una organización apreciada por los colombianos que aprende orientada a resultados”, indicador.- variación del nivel de consumo papel, porcentaje de cumplimiento del estándar de consumo de energía y agua."/>
    <s v="Lo anterior, debido al traumatismo presentado en la implementación de los tableros de control por la falta de capacitación a los funcionarios encargados de alimentar dicho sistema, hecho que impidió realizar un monitoreo proactivo del desempeño organizacional y medir la gestión real del ICBF Regional Santander."/>
    <s v="2. Elaborar memorando a la subdirección de mejoramiento solicitando el ajuste de los indicadores con los objetivos insituciones de acuerdo con el hallazgo. "/>
    <s v="2.Enviar memorando a la subdirección de mejoramiento."/>
    <s v="2.Memorando"/>
    <n v="1"/>
    <d v="2015-10-01T00:00:00"/>
    <d v="2015-11-30T00:00:00"/>
    <n v="8.6"/>
    <m/>
    <n v="0"/>
    <n v="0"/>
    <n v="0"/>
    <n v="8.6"/>
    <m/>
    <m/>
  </r>
  <r>
    <x v="613"/>
    <s v="SANTANDER"/>
    <x v="35"/>
    <s v="Hallazgo N° 12. Indicadores de Gestión (A). Santander_x000a__x000a_En el ICBF Regional Santander se observó que el cumplimiento de los objetivos y de metas propuestas para los diferentes macroprocesos y procesos fue del 81%, por cuanto de los 113 indicadores 10 indicadores fueron calificados como crítico y 12 calificados en riesgo, los cuales ubicaron a la Regional en el rango “Requiere Mejora”. _x000a_Además, el ICBF diseñó diversidad de indicadores, los cuales en algunos casos no son coherentes con los objetivos estratégicos propuestos, y a su vez algunos de estos no se diseñaron para medir el cumplimiento de los objetivos institucionales, como ejemplo se puede mencionar:“Lograr una organización apreciada por los colombianos que aprende orientada a resultados”, indicador.- variación del nivel de consumo papel, porcentaje de cumplimiento del estándar de consumo de energía y agua."/>
    <s v="Lo anterior, debido al traumatismo presentado en la implementación de los tableros de control por la falta de capacitación a los funcionarios encargados de alimentar dicho sistema, hecho que impidió realizar un monitoreo proactivo del desempeño organizacional y medir la gestión real del ICBF Regional Santander."/>
    <s v="3.Realizar sensibilizacion sobre tablero de control a los grupo de la regional, centro zonales y CESPA."/>
    <s v="3. Realizar sensibilizacion en los grupos y centros zonales de la regional tanto a coordinadores como a referentes de cada programa"/>
    <s v="3. Acta de sensibilización"/>
    <n v="2"/>
    <d v="2015-10-01T00:00:00"/>
    <d v="2015-12-31T00:00:00"/>
    <n v="13"/>
    <m/>
    <n v="0"/>
    <n v="0"/>
    <n v="0"/>
    <n v="13"/>
    <m/>
    <m/>
  </r>
  <r>
    <x v="614"/>
    <s v="SANTANDER"/>
    <x v="35"/>
    <s v="Hallazgo N° 44. Forma de pago (A-D). Santander_x000a__x000a_Se observa que en las minutas de los contratos de aportes del ICBF Regional Santander se establece:“…Un séptimo y último desembolso al finalizar la atención del mes de julio equivalente al cinco (5%) del valor total de los aportes para la atención de los beneficiarios al finalizar la atención”.  "/>
    <s v="Deficiencias en la elaboración de las minutas de los contratos y en la elaboración de los estudios previos, colocando en riesgo los recursos de aportes en el eventos que en la liquidación de los contratos existan saldos a favor del ICBF."/>
    <s v="1. Hacer memorando con destino a la Sede de la Dirección General, Dirección de Contratación, Dirección de Primera Infancia, Dirección de Protección, Dirección de infancia y adolescencia  involucradas en la contratación de aportes con el fin de que sea ajustadas las minutas de los contratos en su forma de pago al hallazgo presente. Vale la pena señalar que las minutas de los contratos de aportes son diseñadas y aprobadas desde la Sede de la Dirección General y son de obligatorio cumplimiento por parte de las Regionales, por tanto, todo cambio debe gestarse desde allá. "/>
    <s v="1.Enviar memorando a la sede nacional."/>
    <s v="1.Memorando"/>
    <n v="1"/>
    <d v="2015-10-01T00:00:00"/>
    <d v="2015-12-31T00:00:00"/>
    <n v="13"/>
    <m/>
    <n v="0"/>
    <n v="0"/>
    <n v="0"/>
    <n v="13"/>
    <m/>
    <m/>
  </r>
  <r>
    <x v="614"/>
    <s v="SANTANDER"/>
    <x v="35"/>
    <s v="Hallazgo N° 44. Forma de pago (A-D). Santander_x000a__x000a_Se observa que en las minutas de los contratos de aportes del ICBF Regional Santander se establece:“…Un séptimo y último desembolso al finalizar la atención del mes de julio equivalente al cinco (5%) del valor total de los aportes para la atención de los beneficiarios al finalizar la atención”.  "/>
    <s v="Deficiencias en la elaboración de las minutas de los contratos y en la elaboración de los estudios previos, colocando en riesgo los recursos de aportes en el eventos que en la liquidación de los contratos existan saldos a favor del ICBF."/>
    <s v="2. Realizar seguimiento a la respuesta que dará la sede para la mejorá de las minutas de contratación."/>
    <s v="2. Realizar seguimiento a la respuesta de la sede."/>
    <s v="2.correo electrónico o memorando"/>
    <n v="1"/>
    <d v="2015-10-01T00:00:00"/>
    <d v="2016-09-30T00:00:00"/>
    <n v="52.1"/>
    <m/>
    <n v="0"/>
    <n v="0"/>
    <n v="0"/>
    <n v="52.1"/>
    <m/>
    <m/>
  </r>
  <r>
    <x v="614"/>
    <s v="SANTANDER"/>
    <x v="35"/>
    <s v="Hallazgo N° 44. Forma de pago (A-D). Santander_x000a__x000a_Se observa que en las minutas de los contratos de aportes del ICBF Regional Santander se establece:“…Un séptimo y último desembolso al finalizar la atención del mes de julio equivalente al cinco (5%) del valor total de los aportes para la atención de los beneficiarios al finalizar la atención”.  "/>
    <s v="Deficiencias en la elaboración de las minutas de los contratos y en la elaboración de los estudios previos, colocando en riesgo los recursos de aportes en el eventos que en la liquidación de los contratos existan saldos a favor del ICBF."/>
    <s v="3. Realizar ajuste a la minuta de acuerdo a la respuesta enviada por la sede nacional."/>
    <s v="3. Realizar comité"/>
    <s v="3. Acta de comité de contratación."/>
    <n v="1"/>
    <d v="2015-10-01T00:00:00"/>
    <d v="2016-09-30T00:00:00"/>
    <n v="52.1"/>
    <m/>
    <n v="0"/>
    <n v="0"/>
    <n v="0"/>
    <n v="52.1"/>
    <m/>
    <m/>
  </r>
  <r>
    <x v="615"/>
    <s v="SANTANDER"/>
    <x v="35"/>
    <s v="Hallazgo N° 52. Capacidad financiera exigida para los contratos de aportes (A). Santander _x000a__x000a_No existe procedimiento para conocer los costos por cada actividad que desarrolle el Operador en la etapa de Alistamiento y poder así descontar las no realizadas, tal como reglamenta el anexo técnico del ICBF, ni se conoce la cuantificación si se ejecuta solo un % de la actividad."/>
    <s v="Por deficiencias en la elaboración de los lineamientos, lo que conlleva  a que la entidad corra el riesgo  de que el Operador cobre la totalidad del valor del alistamiento sin realizar el ciento por ciento de cada una de las actividades."/>
    <s v="Enviar memorando a las areas involucradas con la elaboración de los lineamientos "/>
    <s v="1. Enviar memorando a las areas involucradas en la sede nacional en la elabaración de lineamientos de cada uno de los programas (prevención y protección) con el fin de que sean desarrolladas y determinadas cada una de las actividades a realizar por parte de los operadores en la etapa de alistamiento. Esto con el fin de contar con parametros cuantificables que permitan al supervisor medir y por ende determinar el costo y pago del alistamiento. "/>
    <s v="1. memorando"/>
    <n v="1"/>
    <d v="2015-10-01T00:00:00"/>
    <d v="2015-12-31T00:00:00"/>
    <n v="13"/>
    <m/>
    <n v="0"/>
    <n v="0"/>
    <n v="0"/>
    <n v="13"/>
    <m/>
    <m/>
  </r>
  <r>
    <x v="616"/>
    <s v="SANTANDER"/>
    <x v="35"/>
    <s v="Hallazgo N° 88. Visita CDI del municipio de Páramo (A). Santander_x000a__x000a_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_x000a_- En el Salón de sala cuna se encontró Dry Wall con fisuras_x000a_- En el Salón de lavandería se encontró fisuras en las paredes_x000a_- En todos los salones se encontró repisas de cemento en mal estado, ya que están escarapeladas. _x000a_- En la Oficina de la Dirección del coordinador se evidenció una repisa con fisuras_x000a_- El portón de acceso de la parte posterior del CDI se encuentra en mal estado, ya que se pegaron las bisagras y al tratar de abrirlo se torció._x000a_- Se encuentran dos vidrios rotos; en la fachada principal y en el salón de lavandería._x000a_- Las zonas verdes están en mal estado, falta podarlas._x000a_- Las baterías de los niños se ubicarán dentro del aula y deberá contar con una división que asegure la visibilidad del cuidador sin interferir con la actividad del aula."/>
    <s v="Deficiencias en la supervisión y control a la estructura del inmueble por parte de la Coordinadora del CDI, lo que incide en el deterioro de la infraestructura y lo que puede generar en riesgo la prestación del servicio e  integra de los niños de la primera infancia"/>
    <s v="Coordinar con el ente territorial y el operador las acciones de mejora para realizar el mantenimiento con el fin de subsanar los hallazgos encontrados y previnir los riesgos."/>
    <s v="1.Enviar oficio al ente territorial y al operador informando los hallazgo encontratos y solitar la inlcuison dentro de la agenda del proximo CMPS, los hallazgos d ela contraloria y las situaciones de riesgo para los niño sy niñas bneficiarios de esta unidad."/>
    <s v="1.Acta de CMPS "/>
    <n v="1"/>
    <d v="2015-10-01T00:00:00"/>
    <d v="2015-12-30T00:00:00"/>
    <n v="12.9"/>
    <m/>
    <n v="0"/>
    <n v="0"/>
    <n v="0"/>
    <n v="12.9"/>
    <m/>
    <m/>
  </r>
  <r>
    <x v="616"/>
    <m/>
    <x v="35"/>
    <s v="Hallazgo N° 88. Visita CDI del municipio de Páramo (A). Santander_x000a__x000a_En visita realizada los días 20 y 21 de abril del presente año por un funcionario del Equipo Auditor al CDI del Municipio del Páramo, el cual se recibió por parte del ICBF el 31 de octubre de 2013, según convenio No.211048 suscrito entre ICBF y FONADE; se constató que las obras estaban terminadas en su totalidad y que cumplen los Estándares que envió el Nivel central, salvo algunas observaciones generales que se presentan a continuación: _x000a_- En el Salón de sala cuna se encontró Dry Wall con fisuras_x000a_- En el Salón de lavandería se encontró fisuras en las paredes_x000a_- En todos los salones se encontró repisas de cemento en mal estado, ya que están escarapeladas. _x000a_- En la Oficina de la Dirección del coordinador se evidenció una repisa con fisuras_x000a_- El portón de acceso de la parte posterior del CDI se encuentra en mal estado, ya que se pegaron las bisagras y al tratar de abrirlo se torció._x000a_- Se encuentran dos vidrios rotos; en la fachada principal y en el salón de lavandería._x000a_- Las zonas verdes están en mal estado, falta podarlas._x000a_- Las baterías de los niños se ubicarán dentro del aula y deberá contar con una división que asegure la visibilidad del cuidador sin interferir con la actividad del aula."/>
    <s v="Deficiencias en la supervisión y control a la estructura del inmueble por parte de la Coordinadora del CDI, lo que incide en el deterioro de la infraestructura y lo que puede generar en riesgo la prestación del servicio e  integra de los niños de la primera infancia"/>
    <s v="Coordinar con el ente territorial y el operador las acciones de mejora para realizar el mantenimiento con el fin de subsanar los hallazgos encontrados y previnir los riesgos."/>
    <s v="2.Realizar visitas de supervision de estandares al CDI "/>
    <s v="2.Actas de Visitias -SAI y Plan de Mejoramiento."/>
    <n v="2"/>
    <d v="2015-10-01T00:00:00"/>
    <d v="2016-06-30T00:00:00"/>
    <n v="39"/>
    <m/>
    <n v="0"/>
    <n v="0"/>
    <n v="0"/>
    <n v="39"/>
    <m/>
    <m/>
  </r>
  <r>
    <x v="617"/>
    <s v="SANTANDER"/>
    <x v="35"/>
    <s v="Hallazgo N° 99. Contratación de prestación de servicios (A). Santander_x000a__x000a_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_x000a__x000a_Perfil del oferente. los requisitos del Perfil Requerido para esta contratación no son claros, por cuanto no mencionan a que Titulo de profesión requiere y la experiencia es muy general"/>
    <s v="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_x000a__x000a_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
    <s v="Enviar memorando a los futuros supervisores de los contratación , con el fin de revisar  las obligaciones contractuales con el proposito de que sean consignadas en las minutas aquellas que efectivamente se van a realizar conforme al perfil y objeto del contrato evitando la inclusión de algunas genéricas que no reportan desarrollo en la ejecución de los contratos. "/>
    <s v="1. Enviar memorando a la sede nacional para aquellos casos en los que las actividades de los contratos de prestación de servicios que  son definidadas desde allí, sean ajustadas  a la necesidad de la contratación dejando a un lado aquellas que no son requeirdas y no reportan ninguna ejecución. _x000a__x000a_"/>
    <s v="1. Menorando"/>
    <n v="1"/>
    <d v="2015-10-01T00:00:00"/>
    <d v="2015-12-31T00:00:00"/>
    <n v="13"/>
    <m/>
    <n v="0"/>
    <n v="0"/>
    <n v="0"/>
    <n v="13"/>
    <m/>
    <m/>
  </r>
  <r>
    <x v="617"/>
    <s v="SANTANDER"/>
    <x v="35"/>
    <s v="Hallazgo N° 99. Contratación de prestación de servicios (A). Santander_x000a__x000a_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_x000a__x000a_Perfil del oferente. los requisitos del Perfil Requerido para esta contratación no son claros, por cuanto no mencionan a que Titulo de profesión requiere y la experiencia es muy general"/>
    <s v="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_x000a__x000a_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
    <s v="Enviar memorando a los futuros supervisores de los contratación , con el fin de revisar  las obligaciones contractuales con el proposito de que sean consignadas en las minutas aquellas que efectivamente se van a realizar conforme al perfil y objeto del contrato evitando la inclusión de algunas genéricas que no reportan desarrollo en la ejecución de los contratos. "/>
    <s v="2.Socializar el hallazgo con las areas interesadas en la contratación de servicios con el fin de que en los estudios previos de oportunidad y conveniencia se determinen obligaciones especificas que se ajusten a la necesidad de la contratación dejando a un lado aquellas que no son requeirdas y no reportan ninguna ejecución."/>
    <s v="2. Acta"/>
    <n v="1"/>
    <d v="2015-10-01T00:00:00"/>
    <d v="2015-11-30T00:00:00"/>
    <n v="8.6"/>
    <m/>
    <n v="0"/>
    <n v="0"/>
    <n v="0"/>
    <n v="8.6"/>
    <m/>
    <m/>
  </r>
  <r>
    <x v="617"/>
    <s v="SANTANDER"/>
    <x v="35"/>
    <s v="Hallazgo N° 99. Contratación de prestación de servicios (A). Santander_x000a__x000a_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_x000a__x000a_Perfil del oferente. los requisitos del Perfil Requerido para esta contratación no son claros, por cuanto no mencionan a que Titulo de profesión requiere y la experiencia es muy general"/>
    <s v="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_x000a__x000a_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
    <s v="Enviar memorando a los futuros supervisores de los contratación , con el fin de revisar  las obligaciones contractuales con el proposito de que sean consignadas en las minutas aquellas que efectivamente se van a realizar conforme al perfil y objeto del contrato evitando la inclusión de algunas genéricas que no reportan desarrollo en la ejecución de los contratos. "/>
    <s v="3.Enviar memorando a la subdirección general del ICBF  (especificar cual Subdirección) con el fin de que sea especificado el perfil profesional en la certicacion de no existencia de personal en planta."/>
    <s v="3. Memorando"/>
    <n v="1"/>
    <d v="2015-10-01T00:00:00"/>
    <d v="2015-12-31T00:00:00"/>
    <n v="13"/>
    <m/>
    <n v="0"/>
    <n v="0"/>
    <n v="0"/>
    <n v="13"/>
    <m/>
    <m/>
  </r>
  <r>
    <x v="617"/>
    <s v="SANTANDER"/>
    <x v="35"/>
    <s v="Hallazgo N° 99. Contratación de prestación de servicios (A). Santander_x000a__x000a_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_x000a__x000a_Perfil del oferente. los requisitos del Perfil Requerido para esta contratación no son claros, por cuanto no mencionan a que Titulo de profesión requiere y la experiencia es muy general"/>
    <s v="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_x000a__x000a_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
    <s v="Enviar el hallazgo a la Sede de la Dirección General, la cual, según lo establecido en el Manual de Contratación de la entidad, es la única competente para la creación del perfil, el establecimiento de la necesidad y la autorización de la contratación por prestación de servicios; destacando la obligatoriedad de incluir en el perfil requerido la profesión y la experiencia mínima.   "/>
    <s v="1. Enviar memorando a la sede realizando la solitud  de creación del perfil, el establecimiento de la necesidad y la autorización de la contratación por prestación de servicios; destacando la obligatoriedad de incluir en el perfil requerido la profesión y la experiencia mínima.   "/>
    <s v="1. Memorando"/>
    <n v="1"/>
    <d v="2015-10-01T00:00:00"/>
    <d v="2015-12-31T00:00:00"/>
    <n v="13"/>
    <m/>
    <n v="0"/>
    <n v="0"/>
    <n v="0"/>
    <n v="13"/>
    <m/>
    <m/>
  </r>
  <r>
    <x v="618"/>
    <s v="SANTANDER"/>
    <x v="35"/>
    <s v="Hallazgo N° 119. CDI “Huellitas Mágicas”. Barrancabermeja – Santander (A)_x000a__x000a_Existen varios contratos de operación del CDI, para las mismas vigencias, con el objeto de “Brindar atención integral a 300 niños y niñas”: CAFABA (Operador en la fase III del convenio por un término de 20 años) y FUNDASALUD. 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s v="Deficiencias de seguimiento y control por parte del ICBF, a la operación del CDI y debilidades en la supervisión de los contratos."/>
    <s v="1. Verificar cantidad de contratos celebrados y numero de cupos planteados en el hallazgo "/>
    <s v="1. Solicitar al grupo jurídico certificación de los contratos realizados y el número de cupos contratados  con estos operadores en el 2014 ya que lo planteado en el hallazgo no corresponde a lo real"/>
    <s v="1.Certificación"/>
    <n v="1"/>
    <d v="2015-10-01T00:00:00"/>
    <d v="2015-11-30T00:00:00"/>
    <n v="8.6"/>
    <m/>
    <n v="0"/>
    <n v="0"/>
    <n v="0"/>
    <n v="8.6"/>
    <m/>
    <m/>
  </r>
  <r>
    <x v="618"/>
    <s v="SANTANDER"/>
    <x v="35"/>
    <s v="Hallazgo N° 119. CDI “Huellitas Mágicas”. Barrancabermeja – Santander (A)_x000a__x000a_Existen varios contratos de operación del CDI, para las mismas vigencias, con el objeto de “Brindar atención integral a 300 niños y niñas”: CAFABA (Operador en la fase III del convenio por un término de 20 años) y FUNDASALUD. 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s v="Deficiencias de seguimiento y control por parte del ICBF, a la operación del CDI y debilidades en la supervisión de los contratos."/>
    <s v="2. Iniciar la operatividad del convenio 071 de 2010"/>
    <s v="1.Efectuar comité tripartito de acuerdo a lo establecido en el comvenio 071 de 2010"/>
    <s v="1.Acta de comité"/>
    <n v="1"/>
    <d v="2015-10-01T00:00:00"/>
    <d v="2015-11-30T00:00:00"/>
    <n v="8.6"/>
    <m/>
    <n v="0"/>
    <n v="0"/>
    <n v="0"/>
    <n v="8.6"/>
    <m/>
    <m/>
  </r>
  <r>
    <x v="618"/>
    <s v="SANTANDER"/>
    <x v="35"/>
    <s v="Hallazgo N° 119. CDI “Huellitas Mágicas”. Barrancabermeja – Santander (A)_x000a__x000a_Existen varios contratos de operación del CDI, para las mismas vigencias, con el objeto de “Brindar atención integral a 300 niños y niñas”: CAFABA (Operador en la fase III del convenio por un término de 20 años) y FUNDASALUD. 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s v="Deficiencias de seguimiento y control por parte del ICBF, a la operación del CDI y debilidades en la supervisión de los contratos."/>
    <s v="2. Iniciar la operatividad del convenio 071 de 2010"/>
    <s v="2. Utilizar la infraestructura de las instalaciones para el funcionamiento de programas de HCB aleatorios a la zona de influecncia"/>
    <s v="2. Informe de inicio de actividades de los programas de HCB dado por el centro zonal"/>
    <n v="1"/>
    <d v="2015-10-01T00:00:00"/>
    <d v="2015-11-30T00:00:00"/>
    <n v="8.6"/>
    <m/>
    <n v="0"/>
    <n v="0"/>
    <n v="0"/>
    <n v="8.6"/>
    <m/>
    <m/>
  </r>
  <r>
    <x v="619"/>
    <s v="SANTANDER"/>
    <x v="35"/>
    <s v="Hallazgo N° 162. Bancos (A-CGN). Santander_x000a_Reclasificaciones pendientes. los saldos de las Cuentas Corrientes y de Ahorro se encuentran afectadas en $181 millones por Notas Débito y $139,7 millones por notas créditos pendientes de Contabilizar, las cuales presentan antigüedad que oscilan entre 1 y 36 meses e igualmente se evidencian traslados por $3.356 millones no debitados por el Banco y consignaciones por $3.295,5 millones no acreditadas por el Banco, con antigüedad entre 2 y 36 meses._x000a_De otra parte, en la cuenta 110055 Bancos, existe un saldo negativo por $8,9 millones, del cual no se existe documento que lo respalde, así como tampoco extracto bancario donde se puede evidenciar dicho movimiento"/>
    <s v="La entidad no ha realizado las gestiones necesarias para obtener dicho soporte y con base en este generar los respectivos registros, situación que conlleva a subestimar el saldo de la cuenta de Bancos y por ende el Patrimonio Institucional en cuantía de $1.414.6 millones, además puede afectar la toma de decisiones en un momento determinado, en razón a que las cifras reportadas no corresponden a los valores reales"/>
    <s v="Revisar y depurar las cuentas bancarias que a 30 de septiembre aun presentan saldo por depurar: Banco Agrario cta 317 $290.946, Bancolombia cta 6175 $ 5.862.848, Davivienda cta127 $ 58.018,72, Occiendte cta634 $100.245,25, Occiente cta191 $596.433.991,40,para un total de $590.237.970,87"/>
    <s v="1. Realizar comparación entre los registros en libro de bancos con los documentos soportes e identificar el registro que genera la diferencia y elaborar ajuste contable para subsanar la direfencia "/>
    <s v="1.informe cuantitativo (cuadro en excel con porcentaje de avance y comprobantes contables manuales)_x000a_"/>
    <n v="11"/>
    <d v="2015-10-01T00:00:00"/>
    <d v="2016-09-30T00:00:00"/>
    <n v="52.1"/>
    <m/>
    <n v="0"/>
    <n v="0"/>
    <n v="0"/>
    <n v="52.1"/>
    <m/>
    <m/>
  </r>
  <r>
    <x v="620"/>
    <s v="SANTANDER"/>
    <x v="35"/>
    <s v="Hallazgo N° 173. Inmuebles pendientes de legalizar (A). Santander_x000a__x000a_A 31 de Diciembre de 2014 la Cuenta 164027 Edificaciones Pendientes de Legalizar refleja saldo de $1.280,4 millones, la cual incluye los convenios No. 47/2006, 525/2011, 93/2009 suscritos por el Nivel Nacional por $364 millones, correspondientes a obras civiles terminadas, sin que a la fecha se haya realizado el proceso de legalización y reclasificación en las respectivas cuentas"/>
    <s v="Deficiencias en el seguimiento y monitoreo para el registro oportuno de sus operaciones financieras, lo que genera una sobreestimación en la Cuenta 164027 y una subestimación en la Cuenta 164001 por $364 millones."/>
    <s v="Enviar memorando a la sede dirección administrativa-gestión de bienes donde se redirecciona el hallazgo para su respectiva gestión. Asi mismo hacer seguimiento al memorando enviado para obtener la respuesta desde la dirección administrativa-gestión de bienes."/>
    <s v="1. Enviar correos electronicos mensualmente a la Dirección Adminstrativa Gestión de Bienes, solicitando la legalización y reclasificación contable d elso convenios 47 de 2006, 525 de 2011, y 93 de 2009 "/>
    <s v="1.Correo electronico "/>
    <n v="4"/>
    <d v="2015-10-01T00:00:00"/>
    <d v="2016-02-29T00:00:00"/>
    <n v="21.6"/>
    <m/>
    <n v="0"/>
    <n v="0"/>
    <n v="0"/>
    <n v="21.6"/>
    <m/>
    <m/>
  </r>
  <r>
    <x v="620"/>
    <s v="SANTANDER"/>
    <x v="35"/>
    <s v="Hallazgo N° 173. Inmuebles pendientes de legalizar (A). Santander_x000a__x000a_A 31 de Diciembre de 2014 la Cuenta 164027 Edificaciones Pendientes de Legalizar refleja saldo de $1.280,4 millones, la cual incluye los convenios No. 47/2006, 525/2011, 93/2009 suscritos por el Nivel Nacional por $364 millones, correspondientes a obras civiles terminadas, sin que a la fecha se haya realizado el proceso de legalización y reclasificación en las respectivas cuentas"/>
    <s v="Deficiencias en el seguimiento y monitoreo para el registro oportuno de sus operaciones financieras, lo que genera una sobreestimación en la Cuenta 164027 y una subestimación en la Cuenta 164001 por $364 millones."/>
    <s v="Realizar la legalización y reclasificación en la cuenta 164027. "/>
    <s v="2.Realizar la reclasificación en las respectivas cuentas contables una vez se refleje la legalización de los convenios en la conciliación mensual de SEVEN"/>
    <s v="2.comprabante contable Mnual"/>
    <n v="1"/>
    <d v="2015-10-01T00:00:00"/>
    <d v="2016-09-30T00:00:00"/>
    <n v="52.1"/>
    <m/>
    <n v="0"/>
    <n v="0"/>
    <n v="0"/>
    <n v="52.1"/>
    <m/>
    <m/>
  </r>
  <r>
    <x v="621"/>
    <s v="SANTANDER"/>
    <x v="35"/>
    <s v="Hallazgo N° 176. Depreciación bienes y activos (A). Santander_x000a__x000a_La Cuenta 168506, correspondiente a Depreciación Muebles y Enseres Equipo de Oficina y la Cuenta 168507 Depreciación Equipo de Comunicación y Computación, presenta una diferencia de $12,8 millones por cuanto en contabilidad se reporta $2.159,8 millones y en el módulo de Activos Fijos-SEVEN se registra $2.147 millones"/>
    <s v="Falta de revisión permanente por parte de la Sede Nacional y la Regional del inventario de los bienes y la no realización de la depreciación de los mismos, lo cual genera incertidumbre en las cuentas 168506 Depreciación Muebles y Enseres Equipo de Oficina, 168507 Depreciación Equipo de Comunicación y Computación y la 327003 Provisiones, Depreciaciones y Amortizaciones."/>
    <s v="Realizar y enviar memorando desde la oficina de contabilidad  y bienes de la regional  a la sede nacional oficina de bienes, solicitando el revisión y ajuste del aplicativo seven, esta diferencia corresponde ajustarla al nivel nacional. (Esto es de conocimiento de las oficinas de bienes y contabilidad de la sede nacional)"/>
    <s v="1. Enviar memorando a la oficina de bienes"/>
    <s v="1. Memorando"/>
    <n v="1"/>
    <d v="2015-10-01T00:00:00"/>
    <d v="2015-12-30T00:00:00"/>
    <n v="12.9"/>
    <m/>
    <n v="0"/>
    <n v="0"/>
    <n v="0"/>
    <n v="12.9"/>
    <m/>
    <m/>
  </r>
  <r>
    <x v="622"/>
    <s v="SANTANDER"/>
    <x v="35"/>
    <s v="Hallazgo N° 177. Construcciones en curso (A). Santander_x000a__x000a_La Cuenta 161501 Construcciones en Curso por $7.755,9 millones incluye Convenios finalizados como No. 525/2011, 081/2010, por $1.921,4 millones, cuyas obras se encuentran en uso, sin que se haya reclasificado estos valores"/>
    <s v="Falta de información por parte del Nivel Central a la Regional de la terminación de los contratos o convenios y a su vez la falta de requerimiento por parte de la Regional del estado o ejecución de las obras con el fin que se valide el respectivo registro, así como también deficiencias en la labores de seguimiento y control de los registro en el activo; situación que conlleva a sobrestimación en la cuenta 1615 Construcciones en Curso y subestimación en las cuenta 164001, Edificios y Casas"/>
    <s v="Enviar memorando desde el grupo administrativo  a la sede nacional oficina de bienes, solicitando el revisión y ajuste del aplicativo seven, esta diferencia corresponde ajustarla al nivel nacional. (Esto es de conocimiento de las oficinas de bienes y contabilidad de la sede nacional)"/>
    <s v="1. Enviar memorando a la oficina de bienes"/>
    <s v="1. Memorando"/>
    <n v="1"/>
    <d v="2015-10-01T00:00:00"/>
    <d v="2016-02-29T00:00:00"/>
    <n v="21.6"/>
    <m/>
    <n v="0"/>
    <n v="0"/>
    <n v="0"/>
    <n v="21.6"/>
    <m/>
    <m/>
  </r>
  <r>
    <x v="623"/>
    <s v="SANTANDER"/>
    <x v="35"/>
    <s v="Hallazgo N° 181. Baja de bienes (A). Santander_x000a_A 31 de diciembre de 2014, la Cuenta 1637 Propiedades Planta y Equipo no Explotados refleja saldo de $808,1 millones, el cual corresponde a bienes que no están siendo utilizados por el ICBF, de los cuales $312 millones es de bienes muebles, que en su mayoría están en mal estado, inservibles y ya cumplieron su vida útil, sin que se evidencien gestiones para presentar saldos depurados, actualizados y ajustados a la realidad"/>
    <s v="Falta de control y seguimiento en la custodia de estos activos y en la reclasificación oportuna de los mismos, aunado a la falta de celeridad en el desarrollo de procedimientos efectivos que permitan efectuar proceso de baja y remate, lo cual sobrestima la Cuenta 1637 Propiedades Planta y Equipo no Explotados en $312 millones y la Cuenta 3208 capital fiscal"/>
    <s v="Efectuar Invetario fisico en las bodegas 6004, 6005 y 1665 con el fin de realizar la depuración de la cuenta 1637"/>
    <s v="1. Hacer toma fisica de Inventarios de las bodegas 6004, 6005 y 1665 trimestralmene."/>
    <s v="1.Acta Toma Física de inventario"/>
    <n v="3"/>
    <d v="2015-10-01T00:00:00"/>
    <d v="2016-06-30T00:00:00"/>
    <n v="39"/>
    <m/>
    <n v="0"/>
    <n v="0"/>
    <n v="0"/>
    <n v="39"/>
    <m/>
    <m/>
  </r>
  <r>
    <x v="623"/>
    <m/>
    <x v="35"/>
    <s v="Hallazgo N° 181. Baja de bienes (A). Santander_x000a_A 31 de diciembre de 2014, la Cuenta 1637 Propiedades Planta y Equipo no Explotados refleja saldo de $808,1 millones, el cual corresponde a bienes que no están siendo utilizados por el ICBF, de los cuales $312 millones es de bienes muebles, que en su mayoría están en mal estado, inservibles y ya cumplieron su vida útil, sin que se evidencien gestiones para presentar saldos depurados, actualizados y ajustados a la realidad"/>
    <s v="Falta de control y seguimiento en la custodia de estos activos y en la reclasificación oportuna de los mismos, aunado a la falta de celeridad en el desarrollo de procedimientos efectivos que permitan efectuar proceso de baja y remate, lo cual sobrestima la Cuenta 1637 Propiedades Planta y Equipo no Explotados en $312 millones y la Cuenta 3208 capital fiscal"/>
    <s v="Efectuar Invetario fisico en las bodegas 6004, 6005 y 1665 con el fin de realizar la depuración de la cuenta 1637"/>
    <s v="2. Conciliar  con la oficina de  contabilidad para la hacer los respectivos registros a los codigos contables a que pertenece"/>
    <s v="2.Conciliacion mensual de SEVEN y comprobante contable"/>
    <n v="6"/>
    <d v="2015-10-01T00:00:00"/>
    <d v="2016-06-30T00:00:00"/>
    <n v="39"/>
    <m/>
    <n v="0"/>
    <n v="0"/>
    <n v="0"/>
    <n v="39"/>
    <m/>
    <m/>
  </r>
  <r>
    <x v="624"/>
    <s v="SANTANDER"/>
    <x v="35"/>
    <s v="Hallazgo N° 190. Cuentas por pagar (A). Santander_x000a__x000a_La cuenta contable (24) Cuentas por Pagar al cierre de vigencia 2014 por $1.829 millones, incluye saldos por depurar de vigencias anteriores por $145,8 millones"/>
    <s v="No ha existido un seguimiento oportuno y adecuado control, que permita realizar los ajustes necesarios, lo cual conlleva a sobrestimación en la Cuenta por Pagar 24 y subestimación en el Patrimonio Institucional 320801 por $145,8 millones."/>
    <s v="Realizar Seguimento y depuración a las cuentas por pagar - subcuentas que la conforman 2436, 242529,2440"/>
    <s v="1.Realizar cuadro comparativo cuantitativo de porcentaje de avances en la depuración _x000a_"/>
    <s v="1.Cuadro en excel _x000a_"/>
    <n v="6"/>
    <d v="2015-10-01T00:00:00"/>
    <d v="2016-03-30T00:00:00"/>
    <n v="25.9"/>
    <m/>
    <n v="0"/>
    <n v="0"/>
    <n v="0"/>
    <n v="25.9"/>
    <m/>
    <m/>
  </r>
  <r>
    <x v="624"/>
    <s v="SANTANDER"/>
    <x v="35"/>
    <s v="Hallazgo N° 190. Cuentas por pagar (A). Santander_x000a__x000a_la cuenta contable (24) Cuentas por Pagar al cierre de vigencia 2014 por $1.829 millones, incluye saldos por depurar de vigencias anteriores por $145,8 millones"/>
    <s v="no ha existido un seguimiento oportuno y adecuado control, que permita realizar los ajustes necesarios, lo cual conlleva a sobrestimación en la Cuenta por Pagar 24 y subestimación en el Patrimonio Institucional 320801 por $145,8 millones."/>
    <s v="Realizar Seguimento y depuración a las cuentas por pagar - subcuentas que la conforman 2436, 242529,2440"/>
    <s v="2. Elaborar comprobantes contables manuales con los ajustes propuestos en la depuración"/>
    <s v="2. Comprobante contable manual"/>
    <n v="6"/>
    <d v="2015-10-01T00:00:00"/>
    <d v="2016-03-30T00:00:00"/>
    <n v="25.9"/>
    <m/>
    <n v="0"/>
    <n v="0"/>
    <n v="0"/>
    <n v="25.9"/>
    <m/>
    <m/>
  </r>
  <r>
    <x v="625"/>
    <s v="SANTANDER"/>
    <x v="35"/>
    <s v="Hallazgo N° 194. Pasivos estimados (A). Santander_x000a__x000a_existen valores de créditos de vivienda antiguos que están reportados en Jurídica por $21,8 millones pero en contabilidad de la Regional no se reporta, por lo cual se subestima la cuenta 147502 y la cuenta 320801 Patrimonio Institucional._x000a_De igual manera existe una sentencia cancelada por $115,5 millones que continua contabilizada en Cuentas de Orden"/>
    <s v="deficiencia en los mecanismos de control contable para el adecuado registro, por lo cual se sobreestima la Cuenta 990505 Litigios y Mecanismos alternativos de Solución de Conflictos y la cuenta 912004 Responsabilidades Contingentes por contra por $115,5 millones."/>
    <s v="Ajustar a la cuenta 147502 (análisis y revisión)"/>
    <s v="1.Enviar correo electrónico a la oficina de contabilidad de la sede nacional para el traslado de los terceros de la cuenta 147502"/>
    <s v="1.correo electrónico"/>
    <n v="1"/>
    <d v="2015-10-01T00:00:00"/>
    <d v="2015-11-30T00:00:00"/>
    <n v="8.6"/>
    <m/>
    <n v="0"/>
    <n v="0"/>
    <n v="0"/>
    <n v="8.6"/>
    <m/>
    <m/>
  </r>
  <r>
    <x v="625"/>
    <s v="SANTANDER"/>
    <x v="35"/>
    <s v="Hallazgo N° 194. Pasivos estimados (A). Santander_x000a__x000a_existen valores de créditos de vivienda antiguos que están reportados en Jurídica por $21,8 millones pero en contabilidad de la Regional no se reporta, por lo cual se subestima la cuenta 147502 y la cuenta 320801 Patrimonio Institucional._x000a_De igual manera existe una sentencia cancelada por $115,5 millones que continua contabilizada en Cuentas de Orden"/>
    <s v="deficiencia en los mecanismos de control contable para el adecuado registro, por lo cual se sobreestima la Cuenta 990505 Litigios y Mecanismos alternativos de Solución de Conflictos y la cuenta 912004 Responsabilidades Contingentes por contra por $115,5 millones."/>
    <s v="Ajustar las cuentas contables  990505 y 912004 (análisis y revisión)"/>
    <s v="1.Realizar conciliación juridica / contabilidad y ajuste por parte de la regional.a las cuentas 990505 y 912004._x000a_"/>
    <s v="1. Conciliación grupo jurídico y comprobante contable"/>
    <n v="1"/>
    <d v="2015-10-01T00:00:00"/>
    <d v="2015-10-30T00:00:00"/>
    <n v="4.0999999999999996"/>
    <m/>
    <n v="0"/>
    <n v="0"/>
    <n v="0"/>
    <n v="4.0999999999999996"/>
    <m/>
    <m/>
  </r>
  <r>
    <x v="626"/>
    <s v="SANTANDER"/>
    <x v="35"/>
    <s v="Hallazgo N° 230. Control Interno Contable  (A). Santander _x000a__x000a_analizadas las conciliaciones entre contabilidad y las diferentes áreas se evidenció que existe inoportunidad en la realización de la totalidad de los ajustes producto de estas, por cuanto no se realizaron antes del cierre contable"/>
    <s v="deficiencias en el procedimiento de conciliación en los tiempos de realización y seguimiento control y supervisión al procesos de ajustes de los saldos contables, restándole confiabilidad a la información financiera."/>
    <s v="Realizar conciliaciones interareas mensuales por parte de la Regional."/>
    <s v="1. Realizar la conciliación mensual y  efectuar los ajustes a que haya lugar."/>
    <s v="1. Conciliacipón interarea mensual"/>
    <n v="3"/>
    <d v="2015-10-01T00:00:00"/>
    <d v="2016-03-30T00:00:00"/>
    <n v="25.9"/>
    <m/>
    <n v="0"/>
    <n v="0"/>
    <n v="0"/>
    <n v="25.9"/>
    <m/>
    <m/>
  </r>
  <r>
    <x v="627"/>
    <s v="SANTANDER"/>
    <x v="35"/>
    <s v="Hallazgo N° 232. Sistema de Información Cuéntame (A). Santander_x000a__x000a_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
    <s v="Situación que genera inconsistencias en la información y que no reflejen la realidad de manera fidedigna."/>
    <s v="Realizar seguimiento a la calidad de información enviada desde el nivel nacional y remitida a los centros zonales y EAS de los datos que presentan inconsistencias"/>
    <s v="1.Informar a los centros zonales sobre calidad de los datos cargados por operadores al CUENTAME."/>
    <s v="1.correo electronico "/>
    <n v="6"/>
    <d v="2015-10-01T00:00:00"/>
    <d v="2015-11-10T00:00:00"/>
    <n v="5.7"/>
    <m/>
    <n v="0"/>
    <n v="0"/>
    <n v="0"/>
    <n v="5.7"/>
    <m/>
    <m/>
  </r>
  <r>
    <x v="627"/>
    <s v="SANTANDER"/>
    <x v="35"/>
    <s v="Hallazgo N° 232. Sistema de Información Cuéntame (A). Santander_x000a__x000a_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
    <s v="Situación que genera inconsistencias en la información y que no reflejen la realidad de manera fidedigna."/>
    <s v="Realizar seguimiento a la calidad de información enviada desde el nivel nacional y remitida a los centros zonales y EAS de los datos que presentan inconsistencias"/>
    <s v="2.Solicitar a operadores la edición de inconsistencias de datos y a la sede nacional el ajsute de los datos sensibles."/>
    <s v="2.correo electronico "/>
    <n v="6"/>
    <d v="2015-10-01T00:00:00"/>
    <d v="2015-11-01T00:00:00"/>
    <n v="4.4000000000000004"/>
    <m/>
    <n v="0"/>
    <n v="0"/>
    <n v="0"/>
    <n v="4.4000000000000004"/>
    <m/>
    <m/>
  </r>
  <r>
    <x v="627"/>
    <s v="SANTANDER"/>
    <x v="35"/>
    <s v="Hallazgo N° 232. Sistema de Información Cuéntame (A). Santander_x000a__x000a_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
    <s v="Situación que genera inconsistencias en la información y que no reflejen la realidad de manera fidedigna."/>
    <s v="Realizar seguimiento a la calidad de información enviada desde el nivel nacional y remitida a los centros zonales y EAS de los datos que presentan inconsistencias"/>
    <s v="3.Realizar seguimiento a los resultados de los  indicadores del CUENTAME."/>
    <s v="3.correo electronico "/>
    <n v="4"/>
    <d v="2015-10-01T00:00:00"/>
    <d v="2016-02-29T00:00:00"/>
    <n v="21.6"/>
    <m/>
    <n v="0"/>
    <n v="0"/>
    <n v="0"/>
    <n v="21.6"/>
    <m/>
    <m/>
  </r>
  <r>
    <x v="628"/>
    <s v="SANTANDER"/>
    <x v="35"/>
    <s v="Hallazgo N° 244. Contratos de aporte (A-BA). Santander_x000a__x000a_Gastos contrato de aporte 456/13. En la legalización de la cuenta se le reconoció al Operador el pago de gastos no contemplados en el objeto del contrato, ni en la canasta de referencia por $23 millones, como fue la compra de computadores, impresoras, reproductor de DVD, instalación de circuito cerrado, sillas para oficina, renovación de registro mercantil, escritorios y cuentas canceladas de servicio de restaurante, entre otras, Cuadro 216 Gastos Indebidos"/>
    <s v="deficiencia en la supervisión, seguimiento y monitoreo a la ejecución del contrato de aportes, situación que genera una gestión antieconómica que causa un detrimento patrimonial en cuantía de $23 millones, por el primer hecho y de $29.9 millones por el segundo, para un total de $52.9 millones. "/>
    <s v="Realizar sensibilización con los encargados de la legalizacion de cuentas en los distintos centros zonales, haviendo enfasis en los requerimientos contractuales de los operadores "/>
    <s v="1. Hacer sencibilización con los encagardos de la legalización de cuentas y supervisores de  contratos de la regional. "/>
    <s v="1. acta "/>
    <n v="1"/>
    <d v="2015-10-01T00:00:00"/>
    <d v="2015-12-31T00:00:00"/>
    <n v="13"/>
    <m/>
    <n v="0"/>
    <n v="0"/>
    <n v="0"/>
    <n v="13"/>
    <m/>
    <m/>
  </r>
  <r>
    <x v="629"/>
    <s v="SANTANDER"/>
    <x v="35"/>
    <s v="Hallazgo 1. SANTANDER - Diferencias entre SIIF Nación y algunas  cuentas Depósitos  - con presunta connotación   disciplinaria._x000a__x000a_a.    Efectivo-Bancos   Regional  Santander:   presenta  diferencias   equivalentes   a  un 39%  del  total  del  efectivo.   Generando    una  sobreestimación    de  $1.358,39 millones. Ver TABLA  No.8.                _x000a_compensaciones por deducciones."/>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3. Revisar y depurar las cuentas bancarias que a 30 de septiembre aun presentan saldo por depurar: Banco Agrario cta 317 $290.946, Bancolombia cta 6175 $ 5.862.848, Davivienda cta127 $ 58.018,72, Occiendte cta 634 $100.245,25, Occiente cta191 $596.433.991,40,para un total de $590.237.970,87"/>
    <s v="3.   Realizar comparación entre los registros en libro de bancos con los documentos soportes e identificar el registro que genera la diferencia y elaborar ajuste contable para subsanar la direfencia "/>
    <s v="3. informe cuantitativo (cuadro en excel con porcentaje de avance y comprobantes contables manuales)"/>
    <n v="5"/>
    <d v="2015-10-01T00:00:00"/>
    <d v="2016-03-30T00:00:00"/>
    <n v="25.9"/>
    <m/>
    <n v="0"/>
    <n v="0"/>
    <n v="0"/>
    <n v="25.9"/>
    <m/>
    <m/>
  </r>
  <r>
    <x v="629"/>
    <s v="SANTANDER"/>
    <x v="35"/>
    <s v="Hallazgo 1. SANTANDER - Diferencias entre SIIF Nación y algunas  cuentas Depósitos  - con presunta connotación   disciplinaria._x000a_b. Cuenta    14   Deudores:    presenta    una   subestimación    de   $539,63   millones equivalente  al 36% del total  de la Cuenta.  Ver TABLA 9"/>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Depurar la cuenta 14 Deudores  mediante la Verificación, control y  seguimiento de los saldos y movimientos de la cuenta       realizados en el 2013 para sanear el valor pendiente de $23'916,134,98 que se presenta en las cuentas 147064 y 147090                        "/>
    <s v="1: Generar reportes en SIIF NACION, auxiliares contables, libro diario, para identificar y ajustar los valores                            _x000a_                                 "/>
    <s v="1.Comprobante contable manual_x000a__x000a_"/>
    <n v="5"/>
    <d v="2015-10-01T00:00:00"/>
    <d v="2016-03-30T00:00:00"/>
    <n v="25.9"/>
    <m/>
    <n v="0"/>
    <n v="0"/>
    <n v="0"/>
    <n v="25.9"/>
    <m/>
    <m/>
  </r>
  <r>
    <x v="629"/>
    <s v="SANTANDER"/>
    <x v="35"/>
    <s v="Hallazgo 1. SANTANDER - Diferencias entre SIIF Nación y algunas  cuentas Depósitos  - con presunta connotación   disciplinaria._x000a_b. Cuenta    14   Deudores:    presenta    una   subestimación    de   $539,63   millones equivalente  al 36% del total  de la Cuenta.  Ver TABLA 9"/>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Depurar la cuenta 14 Deudores  mediante la Verificación, control y  seguimiento de los saldos y movimientos de la cuenta    realizados en el 2013 para sanear el valor pendiente de $23.916,134,98 que se presenta en las cuentas 147064 y 147090                                          "/>
    <s v="2:  Conciliar y depurar  los movimientos realizados con los registros contables en SIIF Nación.                 _x000a_"/>
    <s v="2:  Hoja de trabajo en Excel._x000a__x000a_"/>
    <n v="5"/>
    <d v="2015-10-01T00:00:00"/>
    <d v="2016-03-30T00:00:00"/>
    <n v="25.9"/>
    <m/>
    <n v="0"/>
    <n v="0"/>
    <n v="0"/>
    <n v="25.9"/>
    <m/>
    <m/>
  </r>
  <r>
    <x v="629"/>
    <s v="SANTANDER"/>
    <x v="35"/>
    <s v="Hallazgo 1. SANTANDER - Diferencias entre SIIF Nación y algunas  cuentas Depósitos  - con presunta connotación   disciplinaria._x000a_b. Cuenta    14   Deudores:    presenta    una   subestimación    de   $539,63   millones equivalente  al 36% del total  de la Cuenta.  Ver TABLA 9"/>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Depurar la cuenta 14  Deudores  mediante la Verificación, control y  seguimiento de los saldos y movimientos de la cuenta  realizados en el 2013 para sanear el valor de $23'916,134,98 que se presenta en las cuentas 147064 y 147090"/>
    <s v="3:  Actualizar la conciliación interareas de Deudores conjuntamente con las áreas involucradas, realizando las observaciones respectivas si las hubiere y la realización de los ajustes correspondientes.              "/>
    <s v="3:   Informe conciliación interareas de Deudores."/>
    <n v="5"/>
    <d v="2015-10-01T00:00:00"/>
    <d v="2016-03-30T00:00:00"/>
    <n v="25.9"/>
    <m/>
    <n v="0"/>
    <n v="0"/>
    <n v="0"/>
    <n v="25.9"/>
    <m/>
    <m/>
  </r>
  <r>
    <x v="629"/>
    <s v="SANTANDER"/>
    <x v="35"/>
    <s v="Hallazgo 1. SANTANDER - Diferencias entre SIIF Nación y algunas  cuentas Depósitos  - con presunta connotación   disciplinaria._x000a_C. Cuentas del Pasivo: reporta diferencias en el Balance General de la Regional Santander en el aplicativo SIIF Nación, y el reportado en el paralelo SIF ICBF al reflejarse una sobreestimación del 60.11% del total del pasivo equivalente a $-2.616,70 millones, en el  que  la Cuenta 290580  Recaudos por Clasificar presenta una variación de -2.579.307.938.9, correspondiente a un 97% del total registrado en SIF Nación. Ver TABLA 10."/>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1:  Depurar la cuenta 2436 y 244020 mediante la Verificación, control y  seguimiento de los saldos y movimientos de las cuentas                                             _x000a_2: Depurar la cuenta 290580 mediante la Verificación , control y seguimiento de saldos  y movimientos de  registradas en SIIF NACION."/>
    <s v="1: Generar reportes en SIIF NACION, auxiliares contables, libro diario, para identificar los valores pendientes de tramitar y realizar el seguimiento de estos valores semanalmente._x000a_"/>
    <s v="1: Relación de valores pendientes por depurar de  las tres cuentas ._x000a__x000a__x000a_"/>
    <n v="1"/>
    <d v="2015-10-01T00:00:00"/>
    <d v="2015-11-30T00:00:00"/>
    <n v="8.6"/>
    <m/>
    <n v="0"/>
    <n v="0"/>
    <n v="0"/>
    <n v="8.6"/>
    <m/>
    <m/>
  </r>
  <r>
    <x v="629"/>
    <s v="SANTANDER"/>
    <x v="35"/>
    <s v="Hallazgo 1. SANTANDER - Diferencias entre SIIF Nación y algunas  cuentas Depósitos  - con presunta connotación   disciplinaria._x000a_C. Cuentas del Pasivo: reporta diferencias en el Balance General de la Regional Santander en el aplicativo SIIF Nación, y el reportado en el paralelo SIF ICBF al reflejarse una sobreestimación del 60.11% del total del pasivo equivalente a $-2.616,70 millones, en el  que  la Cuenta 290580  Recaudos por Clasificar presenta una variación de -2.579.307.938.9, correspondiente a un 97% del total registrado en SIF Nación. Ver TABLA 10."/>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1:  Depurar la cuenta 2436 y 244020 mediante la Verificación, control y  seguimiento de los saldos y movimientos de las cuentas                                             _x000a_2: Depurar la cuenta 290580 mediante la Verificación , control y seguimiento de saldos  y movimientos de  registradas en SIIF NACION."/>
    <s v="2: Identificar la causa que genera la diferencia,  plantear y efectuar el ajuste contable_x000a_"/>
    <s v="2: Comprobantes contables_x000a__x000a__x000a__x000a_"/>
    <n v="5"/>
    <d v="2015-10-01T00:00:00"/>
    <d v="2016-03-30T00:00:00"/>
    <n v="25.9"/>
    <m/>
    <n v="0"/>
    <n v="0"/>
    <n v="0"/>
    <n v="25.9"/>
    <m/>
    <m/>
  </r>
  <r>
    <x v="629"/>
    <s v="SANTANDER"/>
    <x v="35"/>
    <s v="Hallazgo 1. SANTANDER - Diferencias entre SIIF Nación y algunas  cuentas Depósitos  - con presunta connotación   disciplinaria._x000a_C. Cuentas del Pasivo: reporta diferencias en el Balance General de la Regional Santander en el aplicativo SIIF Nación, y el reportado en el paralelo SIF ICBF al reflejarse una sobreestimación del 60.11% del total del pasivo equivalente a $-2.616,70 millones, en el  que  la Cuenta 290580  Recaudos por Clasificar presenta una variación de -2.579.307.938.9, correspondiente a un 97% del total registrado en SIF Nación. Ver TABLA 10."/>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1:  Depurar la cuenta 2436 y 244020 mediante la Verificación, control y  seguimiento de los saldos y movimientos de las cuentas                                             _x000a_2: Depurar la cuenta 290580 mediante la Verificación , control y seguimiento de saldos  y movimientos de  registradas en SIIF NACION."/>
    <s v="3: Realizar comparativo entre saldos pendientes por depurar y ajustes realizados a nivel de cuenta contable_x000a_"/>
    <s v="3: Cuadro comparativo en excell_x000a_"/>
    <n v="5"/>
    <d v="2015-10-01T00:00:00"/>
    <d v="2016-03-30T00:00:00"/>
    <n v="25.9"/>
    <m/>
    <n v="0"/>
    <n v="0"/>
    <n v="0"/>
    <n v="25.9"/>
    <m/>
    <m/>
  </r>
  <r>
    <x v="629"/>
    <s v="SANTANDER"/>
    <x v="35"/>
    <s v="Hallazgo 1. SANTANDER - Diferencias entre SIIF Nación y algunas  cuentas Depósitos  - con presunta connotación   disciplinaria._x000a_C. Cuentas del Pasivo: reporta diferencias en el Balance General de la Regional Santander en el aplicativo SIIF Nación, y el reportado en el paralelo SIF ICBF al reflejarse una sobreestimación del 60.11% del total del pasivo equivalente a $-2.616,70 millones, en el  que  la Cuenta 290580  Recaudos por Clasificar presenta una variación de -2.579.307.938.9, correspondiente a un 97% del total registrado en SIF Nación. Ver TABLA 10."/>
    <s v="Debido  a las deficiencias   en el control interno   contable    al   no   realizarse oportunamente   el   proceso    de conciliaciones  entre el Sistema  Paralelo  (SIIF-ICBF)  y el SIF Nación._x000a_Situaciones   que se presentan   por  debilidades   de  control,  registro  y seguimiento oportuno,   tanto  a  los  movimientos    diarios,   como   a  los  saldos de  las  cuentas afectadas   por  las  inconsistencias    y  diferencias    halladas   entre   los  aplicativos utilizados  para el reporte  de la información   contable  al SIIF  Naci6n,  CGN y CGR, afectando   de  esta   manera  da  razonabilidad,    consistencia    y  revelaci6n   en   los estados  contables._x000a_Lo anterior  evidencia  el no cumplimiento   a la normatividad   establecida  por la CGN en  el   Régimen   de   Contabilidad    Pública,   en   los   principios   y   procedimientos contables  relativos  al reconocimiento   y revelaci6n  plena  de los hechos financieros y económicos  del lCBF   durante  el año 2013,  la no aplicaci6n  del Decreto  2674  del 21/12/2012 y el  numeral  33.;del  articulo   34 y articulo  50  de  la ley 734  de  2002 Manual   de  procedimientos    contables,    instructivo    002  del  2013   de  la  CGN   y Decreto   2674   del  21/12/2012  del   Ministerio   de   Hacienda   y  Crédito   Público._x000a__x000a__x000a__x000a_"/>
    <s v="1:  Depurar la cuenta 2436 y 244020 mediante la Verificación, control y  seguimiento de los saldos y movimientos de las cuentas                                             _x000a_2: Depurar la cuenta 290580 mediante la Verificación , control y seguimiento de saldos  y movimientos de  registradas en SIIF NACION."/>
    <s v="4: Realizar conciliación interareas de las cuentas del pasivo _x000a_"/>
    <s v="4. Conciliación "/>
    <n v="5"/>
    <d v="2015-10-01T00:00:00"/>
    <d v="2016-03-30T00:00:00"/>
    <n v="25.9"/>
    <m/>
    <n v="0"/>
    <n v="0"/>
    <n v="0"/>
    <n v="25.9"/>
    <m/>
    <m/>
  </r>
  <r>
    <x v="630"/>
    <s v="SANTANDER"/>
    <x v="35"/>
    <s v="Hallazgo 25. SANTANDER -Cuentas de Orden - con presunta connotación   administrativa._x000a_La cuenta 836101 Responsabilidad en Proceso,  que corresponde a procesos de funcionarios, presenta un saldo de $1,78 millones, el cual según informe interáreas a Diciembre 31 de 2013, no se han gestionado ni realizado acciones jurídicas pertinentes para su identificación y conformación de la deuda o cobra a favor de la entidad, generando inexactitud en la Cuenta 14 Deudores y una subestimación de la cuenta 836101, situación que  puede conllevar  a  un detrimento en  el valor correspondiente a  los  saldos  no  ingresados. Ya que los saldos provienen desde la vigencia 2012  afecta la calidad de la información para la toma de decisiones. Ver TABLA 32"/>
    <s v="Esta  situación  se  presenta  por deficiencias en el control inter áreas, así como la falta de seguimiento por parte del responsable de control interno Contable."/>
    <s v="Sanear  la cuenta  836101 Responsabilidad en Proceso por tercero."/>
    <s v="4. Registrar las novedades mediante comprobante contables en SIIF Nación                                                            _x000a_"/>
    <s v="_x000a_4.    Comprobante contable_x000a__x000a_"/>
    <n v="5"/>
    <d v="2015-10-01T00:00:00"/>
    <d v="2016-03-30T00:00:00"/>
    <n v="25.9"/>
    <m/>
    <n v="0"/>
    <n v="0"/>
    <n v="0"/>
    <n v="25.9"/>
    <m/>
    <m/>
  </r>
  <r>
    <x v="630"/>
    <s v="SANTANDER"/>
    <x v="35"/>
    <s v="Hallazgo 25. SANTANDER -Cuentas de Orden - con presunta connotación   administrativa._x000a_La cuenta 836101 Responsabilidad en Proceso,  que corresponde a procesos de funcionarios, presenta un saldo de $1,78 millones, el cual según informe interáreas a Diciembre 31 de 2013, no se han gestionado ni realizado acciones jurídicas pertinentes para su identificación y conformación de la deuda o cobra a favor de la entidad, generando inexactitud en la Cuenta 14 Deudores y una subestimación de la cuenta 836101, situación que  puede conllevar  a  un detrimento en  el valor correspondiente a  los  saldos  no  ingresados. Ya que los saldos provienen desde la vigencia 2012  afecta la calidad de la información para la toma de decisiones. Ver TABLA 32"/>
    <s v="Esta  situación  se  presenta  por deficiencias en el control inter áreas, así como la falta de seguimiento por parte del responsable de control interno Contable."/>
    <s v="Sanear  la cuenta  836101 Responsabilidad en Proceso por tercero."/>
    <s v="5. Realizar la conciliación  interáreas"/>
    <s v="_x000a_5. Conciliación"/>
    <n v="5"/>
    <d v="2015-10-01T00:00:00"/>
    <d v="2016-03-30T00:00:00"/>
    <n v="25.9"/>
    <m/>
    <n v="0"/>
    <n v="0"/>
    <n v="0"/>
    <n v="25.9"/>
    <m/>
    <m/>
  </r>
  <r>
    <x v="631"/>
    <s v="SANTANDER"/>
    <x v="35"/>
    <s v="Hallazgo 54. SANTANDER- Deficiencia en la ejecución de acciones - Función de advertencia CDI Luz del Cielo - con presunta connotación   disciplinaria._x000a__x000a_Realizada  la verificaci6n   de  las acciones  advertidas   en  el oficio 2013EE0052084 de  fecha  14 de junio  de 2013  &quot;sobre  los riesgos  que de continuar  la problemática en el centro  de  Desarrollo  infantil  -  CDl t.uz  del  Cielo,  podría  ocasionar   un daño real a la estructura  del proyecto  con implicaciones   graves  de su estabilidad, lo que pone en riesgo la seguridad de los menores y el personal destacado en este CDl y por  ende,  podría  generar una  eventual  pérdida  de  los  recursos públicos invertidos por $2.100 millones.&quot;  _x000a_Hallazgo con presunta connotación disciplinaria."/>
    <s v="Es importante aclarar que las gestiones adelantadas por el  lCBF  no han sido efectivas  ya  que  a  la  fecha  no  se  han  realizado  las  respectivas  obras  de mitigación, igualmente dentro del convenio tripartito N° 940 del 27 de diciembre de_x000a_2007, es responsabilidad del ICBF velar por la protección de los niños y niñas  de_x000a_Riesgos físicos que puedan ocasionar daño a los mismos._x000a__x000a_Por lo expuesto anteriormente la función de advertencia continua hasta tanto el Municipio de Bucaramanga no mitigue los riesgos a que está expuesta, tanto la comunidad como la inversión de recursos públicos aportados por el I.C.B.F. por lo que  se  trasladara  a  la  Procuraduría  General  de  la  Nación y   personería  del Municipio de Bucaramanga. _x000a_"/>
    <s v="Realizar gestión dentro del Principio de Coordinación Administrativa, con el Municipio de Bucaramanga, y así coadyuvar a subsanar lo contenido en la función de advertencia 2013EE0085064 de la CGR."/>
    <s v="1. Originar y remitir oficios al municipio de Bucaramanga, dirección administrativa-infraestructura y al SNBF-subdirección de articulación territorial con el ánimo de que cumplan su obligación contractual respecto al lote.                  _x000a__x000a_"/>
    <s v="1. Oficio al municipio de bucaramanga reiterando la solicitud                                                                "/>
    <n v="1"/>
    <d v="2015-10-01T00:00:00"/>
    <d v="2015-11-30T00:00:00"/>
    <n v="8.6"/>
    <m/>
    <n v="0"/>
    <n v="0"/>
    <n v="0"/>
    <n v="8.6"/>
    <m/>
    <m/>
  </r>
  <r>
    <x v="631"/>
    <s v="SANTANDER"/>
    <x v="35"/>
    <s v="Hallazgo 54. SANTANDER- Deficiencia en la ejecución de acciones - Función de advertencia CDI Luz del Cielo - con presunta connotación   disciplinaria._x000a__x000a_Realizada  la verificaci6n   de  las acciones  advertidas   en  el oficio 2013EE0052084 de  fecha  14 de junio  de 2013  &quot;sobre  los riesgos  que de continuar  la problemática en el centro  de  Desarrollo  infantil  -  CDl t.uz  del  Cielo,  podría  ocasionar   un daño real a la estructura  del proyecto  con implicaciones   graves  de su estabilidad, lo que pone en riesgo la seguridad de los menores y el personal destacado en este CDl y por  ende,  podría  generar una  eventual  pérdida  de  los  recursos públicos invertidos por $2.100 millones.&quot;  _x000a_Hallazgo con presunta connotación disciplinaria."/>
    <s v="Es importante aclarar que las gestiones adelantadas por el  lCBF  no han sido efectivas  ya  que  a  la  fecha  no  se  han  realizado  las  respectivas  obras  de mitigación, igualmente dentro del convenio tripartito N° 940 del 27 de diciembre de_x000a_2007, es responsabilidad del ICBF velar por la protección de los niños y niñas  de_x000a_Riesgos físicos que puedan ocasionar daño a los mismos._x000a__x000a_Por lo expuesto anteriormente la función de advertencia continua hasta tanto el Municipio de Bucaramanga no mitigue los riesgos a que está expuesta, tanto la comunidad como la inversión de recursos públicos aportados por el I.C.B.F. por lo que  se  trasladara  a  la  Procuraduría  General  de  la  Nación y   personería  del Municipio de Bucaramanga. _x000a_"/>
    <s v="Realizar gestión dentro del Principio de Coordinación Administrativa, con el Municipio de Bucaramanga, y así coadyuvar a subsanar lo contenido en la función de advertencia 2013EE0085064 de la CGR."/>
    <s v="2.Realizar visita trimestrales al CDI Luz del Cielo con el proposito de generar reporte trimestral al ente territorial sobre las condiciones de la infraestructura y riesgo que afectan la integridad de los niños y niñas. _x000a_"/>
    <s v="3. Acta visitas trimestral de campo_x000a__x000a_"/>
    <n v="4"/>
    <d v="2015-10-01T00:00:00"/>
    <d v="2016-09-01T00:00:00"/>
    <n v="48"/>
    <m/>
    <n v="0"/>
    <n v="0"/>
    <n v="0"/>
    <n v="48"/>
    <m/>
    <m/>
  </r>
  <r>
    <x v="632"/>
    <s v="SANTANDER"/>
    <x v="35"/>
    <s v="Hallazgo 22 Presunta incidencia Administrativa.  Implementación   Programa Generaciones  con Bienestar-  ICBF _x000a__x000a_Efectuada  la  evaluación  al  nivel  de  implementación  de  dichas_x000a_acciones mediante el correspondiente análisis documental y visitas, se evidenció en los Municipios objeto de seguimiento: Málaga, Cimitarra, Sabana de Torres, San Gil, Socorro y Velez,  debilidades en su desarrollo. "/>
    <s v="Debido a que al ser un programa lúdico recreativo y pedagógico no se cuentan con espacios acordes en las comunidades para el desarrollo óptimo de estas actividades, así mismo en las áreas rurales se limita el acceso a los niños por las distancias que deben recorrer desde las veredas hasta la escuela rural al ser realizado en jornada contraria a la escolar.    "/>
    <s v="1. Gestionar la consecución de espacios aptos y seguros para de el desarrollo de los encuentros vivenciales del programa generaciones con bienestar."/>
    <s v="1. Articulación con entes territoriales y agentes del SNBF para el préstamo de espacios idóneos para el desarrollo de los encuentros vivenciales. "/>
    <s v="1. Actas de reuniones"/>
    <n v="6"/>
    <d v="2015-10-01T00:00:00"/>
    <d v="2015-12-15T00:00:00"/>
    <n v="10.7"/>
    <m/>
    <n v="0"/>
    <n v="0"/>
    <n v="0"/>
    <n v="10.7"/>
    <m/>
    <m/>
  </r>
  <r>
    <x v="632"/>
    <s v="SANTANDER"/>
    <x v="35"/>
    <s v="Hallazgo 22 Presunta incidencia Administrativa.  Implementación   Programa Generaciones  con Bienestar-  ICBF _x000a__x000a_Efectuada  la  evaluación  al  nivel  de  implementación  de  dichas_x000a_acciones mediante el correspondiente análisis documental y visitas, se evidenció en los Municipios objeto de seguimiento: Málaga, Cimitarra, Sabana de Torres, San Gil, Socorro y Velez,  debilidades en su desarrollo. "/>
    <s v="Debido a que al ser un programa lúdico recreativo y pedagógico no se cuentan con espacios acordes en las comunidades para el desarrollo óptimo de estas actividades, así mismo en las áreas rurales se limita el acceso a los niños por las distancias que deben recorrer desde las veredas hasta la escuela rural al ser realizado en jornada contraria a la escolar.    "/>
    <s v="2. Articular con las entidades educativas para garantizar el desarrollo de los encuentros vivenciales continuos a la jornada escoloar  "/>
    <s v="2. Realizar visitas de seguimiento monitoreo y control  con el proposito de verificar  las condiciones y horarios de encuentros vivenciales."/>
    <s v="2. Acta de visitas"/>
    <n v="6"/>
    <d v="2015-10-01T00:00:00"/>
    <d v="2015-12-15T00:00:00"/>
    <n v="10.7"/>
    <m/>
    <n v="0"/>
    <n v="0"/>
    <n v="0"/>
    <n v="10.7"/>
    <m/>
    <m/>
  </r>
  <r>
    <x v="633"/>
    <s v="SANTANDER"/>
    <x v="35"/>
    <s v="HALLAZGO 123: Perfeccionamiento, Legalización y Liquidación de Contrato_x000a__x000a_En el clausulado de los contratos de Prestación de Servicios se expresa “el Acta de Inicio firmado por el Supervisor” y la liquidación del contrato “El presente contrato se liquidará dentro de los sesenta (60) días calendarios contados a partir de la finalización de la ejecución o de la expedición del acto administrativo que ordene la terminación…”._x000a__x000a_No obstante, en la ejecución contractual realizada durante la vigencia 2011 por la Regional, se detectó que los oficios de asignación de Supervisión se firman por parte del Coordinador Jurídico con fechas posteriores, entre dos (2) a 15 días del inicio de la ejecución de actividades; no existen actas de inicio firmadas por el supervisor y 4 meses después de la terminación de los contratos de Orden de Prestación de Servicios, el 90% de los contratos revisados (92 contratos de la Muestra) no tienen el Acta de liquidación. _x000a__x000a_"/>
    <s v="Situación originado por la falta de control de la Oficina Jurídica y de la Dirección Regional, hecho que puede generar situaciones anómalas en el desarrollo del contrato, que no se logren a evitar a tiempo e incidiendo negativamente en el cumplimiento del mismo. Es responsabilidad del supervisor del contrato la suscripción del acta de iniciación, el grupo jurídico cumple con lo ordenado en el manual de contratación. La mayoría de actas de liquidación reposaban en el grupo jurídico sin embargo ante la carencia de personal no fue posible tenerlas archivadas en las carpetas de los contratos."/>
    <s v="Implementar un plan de choque para liquidación de contratos de la vigencia 2011 y 2012 en los centros zonales con el propósito de revisar y corregir  la documentación que soporta las actas liquidación. "/>
    <s v="1. Realizar las cierres financieros de los contratos(138) de la vigencia 2012 que  perdido competencia."/>
    <s v="1. cierres financieros"/>
    <n v="138"/>
    <d v="2015-10-01T00:00:00"/>
    <d v="2016-09-30T00:00:00"/>
    <n v="52.1"/>
    <m/>
    <n v="0"/>
    <n v="0"/>
    <n v="0"/>
    <n v="52.1"/>
    <m/>
    <m/>
  </r>
  <r>
    <x v="633"/>
    <s v="SANTANDER"/>
    <x v="35"/>
    <s v="HALLAZGO 123: Perfeccionamiento, Legalización y Liquidación de Contrato_x000a__x000a_En el clausulado de los contratos de Prestación de Servicios se expresa “el Acta de Inicio firmado por el Supervisor” y la liquidación del contrato “El presente contrato se liquidará dentro de los sesenta (60) días calendarios contados a partir de la finalización de la ejecución o de la expedición del acto administrativo que ordene la terminación…”._x000a__x000a_No obstante, en la ejecución contractual realizada durante la vigencia 2011 por la Regional, se detectó que los oficios de asignación de Supervisión se firman por parte del Coordinador Jurídico con fechas posteriores, entre dos (2) a 15 días del inicio de la ejecución de actividades; no existen actas de inicio firmadas por el supervisor y 4 meses después de la terminación de los contratos de Orden de Prestación de Servicios, el 90% de los contratos revisados (92 contratos de la Muestra) no tienen el Acta de liquidación. _x000a__x000a_"/>
    <s v="Situación originado por la falta de control de la Oficina Jurídica y de la Dirección Regional, hecho que puede generar situaciones anómalas en el desarrollo del contrato, que no se logren a evitar a tiempo e incidiendo negativamente en el cumplimiento del mismo. Es responsabilidad del supervisor del contrato la suscripción del acta de iniciación, el grupo jurídico cumple con lo ordenado en el manual de contratación. La mayoría de actas de liquidación reposaban en el grupo jurídico sin embargo ante la carencia de personal no fue posible tenerlas archivadas en las carpetas de los contratos."/>
    <s v="Implementar un plan de choque para liquidación de contratos de la vigencia 2011 y 2012 en los centros zonales con el propósito de revisar y corregir  la documentación que soporta las actas liquidación. "/>
    <s v="2. Realizar las respectivos cierres financieros de los contratos de la vigencia 2011 que perdieron competencia (68 contratos)_x000a__x000a__x000a_"/>
    <s v="2. cierres financieros. "/>
    <n v="68"/>
    <d v="2015-10-01T00:00:00"/>
    <d v="2016-09-30T00:00:00"/>
    <n v="52.1"/>
    <m/>
    <n v="0"/>
    <n v="0"/>
    <n v="0"/>
    <n v="52.1"/>
    <m/>
    <m/>
  </r>
  <r>
    <x v="127"/>
    <s v="Regional Santander"/>
    <x v="35"/>
    <s v="H19. SANTANDER. LIBERACiÓN DE SALDOS NO EJECUTADOS (A)_x000a_El artículo 26 de la Resolución 161 de 2006 establece: &quot;Por la cual se fijan lineamientos para el recaudo de recursos, la ejecución y control presupuestal de los gastos, el reconocimiento y registro en la contabilidad y la revelación en los Estados Contables del Instituto Colombiano de Bienestar Familiar y se delegan algunas facultades y se derogan unas resoluciones&quot; establece:  &quot;Modificación de Registros Presupuesta/es. &quot;La modificación del valor de los Registros Presupuesta/es para liberación de recursos, sólo se podrá realizar con base en: a)La modificación del contrato, de la orden de servicio o de compra o de /a resolución, en la cual se indique la modificación del valor. b) El acta de liquidación final del compromiso, debidamente suscrita por las partes o por la resolución de terminación unilateral debidamente ejecutoriada&quot;._x000a_El concepto del MHCP del 9 de noviembre del 2011 establece que &quot;para aquellos programas que por alguna circunstancia no se alcance a recibir los documentos necesarios o no se tenga la certeza de los cupos realmente atendidos, deberá constituirse como reserva presupuestal. Se deben /íberar los saldos de compromisos que no vayan a ser objetos de ejecución previa modificación a los contratos o actos administrativos que les dieron origen, o a las actas de liquidación que se adelanten&quot;:_x000a__x000a_No obstante, se evidencia que en el mes de diciembre del 2013 para el contrato de aporte N°. 6826-2013-530 se constituyeron reservas presupuestales por $175.7millones, una vez cumplido los requisitos exigibles se efectúo un desembolso por $148.7 millones en marzo del 2014, quedando un saldo para liberar de reserva presupuestal constituida por $3.2 millones para el Centro Zonal la Floresta (Barrancabermeja) y $23.7 millones del mismo contrato para el Centro Zonal luis Carlos Galán Sarmiento (Bucaramanga). Sin embargo, el Centro Zonal de la Floresta, mediante oficio N°. 068928 del 3 de julio del año 2014, del contrato HOGAR SUSTITUTO ONG COMFENAlCO No 6826-2013-530, solicitó líberación de saldos contractuales sin ejecutar a la oficina jurídica de la Regional Santander para que realice el respectivo acto modificatorio por $26.9 millones, sin que a la fecha exista acta modificatoria expedida por la misma, para proceder a liberar financieramente este saldo a 20 de octubre del 2014"/>
    <s v=" Debido a la inexistencia de procedimientos de control por parte de Oficina Jurídica de la Regional y de información que reportan los diferentes centros zonales, lo que afecta la ejecución en los diferentes programas de los centros zonales "/>
    <s v="Cumplir con el procedimiento de modificacion, adicion y prórroga  _x000a__x000a_"/>
    <s v="Proyectar el acta de modificación (liberacion de los recursos)_x000a__x000a__x000a_"/>
    <s v="Acta"/>
    <n v="1"/>
    <d v="2015-10-01T00:00:00"/>
    <d v="2016-01-31T00:00:00"/>
    <n v="17.399999999999999"/>
    <m/>
    <n v="0"/>
    <n v="0"/>
    <n v="0"/>
    <n v="17.399999999999999"/>
    <m/>
    <m/>
  </r>
  <r>
    <x v="127"/>
    <s v="Regional Santander"/>
    <x v="35"/>
    <s v="H19. SANTANDER. LIBERACiÓN DE SALDOS NO EJECUTADOS (A)_x000a_El artículo 26 de la Resolución 161 de 2006 establece: &quot;Por la cual se fijan lineamientos para el recaudo de recursos, la ejecución y control presupuestal de los gastos, el reconocimiento y registro en la contabilidad y la revelación en los Estados Contables del Instituto Colombiano de Bienestar Familiar y se delegan algunas facultades y se derogan unas resoluciones&quot; establece:  &quot;Modificación de Registros Presupuesta/es. &quot;La modificación del valor de los Registros Presupuesta/es para liberación de recursos, sólo se podrá realizar con base en: a)La modificación del contrato, de la orden de servicio o de compra o de /a resolución, en la cual se indique la modificación del valor. b) El acta de liquidación final del compromiso, debidamente suscrita por las partes o por la resolución de terminación unilateral debidamente ejecutoriada&quot;._x000a_El concepto del MHCP del 9 de noviembre del 2011 establece que &quot;para aquellos programas que por alguna circunstancia no se alcance a recibir los documentos necesarios o no se tenga la certeza de los cupos realmente atendidos, deberá constituirse como reserva presupuestal. Se deben /íberar los saldos de compromisos que no vayan a ser objetos de ejecución previa modificación a los contratos o actos administrativos que les dieron origen, o a las actas de liquidación que se adelanten&quot;:_x000a__x000a_No obstante, se evidencia que en el mes de diciembre del 2013 para el contrato de aporte N°. 6826-2013-530 se constituyeron reservas presupuestales por $175.7millones, una vez cumplido los requisitos exigibles se efectúo un desembolso por $148.7 millones en marzo del 2014, quedando un saldo para liberar de reserva presupuestal constituida por $3.2 millones para el Centro Zonal la Floresta (Barrancabermeja) y $23.7 millones del mismo contrato para el Centro Zonal luis Carlos Galán Sarmiento (Bucaramanga). Sin embargo, el Centro Zonal de la Floresta, mediante oficio N°. 068928 del 3 de julio del año 2014, del contrato HOGAR SUSTITUTO ONG COMFENAlCO No 6826-2013-530, solicitó líberación de saldos contractuales sin ejecutar a la oficina jurídica de la Regional Santander para que realice el respectivo acto modificatorio por $26.9 millones, sin que a la fecha exista acta modificatoria expedida por la misma, para proceder a liberar financieramente este saldo a 20 de octubre del 2014"/>
    <s v=" Debido a la inexistencia de procedimientos de control por parte de Oficina Jurídica de la Regional y de información que reportan los diferentes centros zonales, lo que afecta la ejecución en los diferentes programas de los centros zonales "/>
    <s v="Cumplir con el procedimiento de modificacion, adicion y prórroga  _x000a__x000a_"/>
    <s v="Remitir el acta ya suscrita a la coordinacion financiera  para que realice la liberación de los recursos _x000a__x000a_"/>
    <s v="Acta"/>
    <n v="1"/>
    <d v="2015-10-01T00:00:00"/>
    <d v="2015-12-31T00:00:00"/>
    <n v="13"/>
    <m/>
    <n v="0"/>
    <n v="0"/>
    <n v="0"/>
    <n v="13"/>
    <m/>
    <m/>
  </r>
  <r>
    <x v="134"/>
    <s v="Regional Santander"/>
    <x v="35"/>
    <s v="H37. SANTANDER. INCONSISTENCIAS EN SOPORTES CONTRACTUALES Y SEGUIMIENTOS (A)_x000a__x000a_De acuerdo con el numeral 7 Obligaciones referentes a la supervrsion y seguimiento contractual, el Anexo 12.1 de los Estudios y documentos previos de los Contratos de aportes, señala: &quot;Presentar al Supervisor del contrato al finalizar el servido un informe final en el que se indique el cumplimiento del objeto y de las obligaciones específicas, junto con el balance final de ejecución de los recursos&quot;, sin embargo, no se evidenció en la revisión de los expedientes de los Contratos de Aportes Nos.122, 123, 162,172,182,188,218,226,227,239,257,514,522,525 Y 530, suscritos en el 2013, el correspondiente informe final y Balance de ejecución requerido; Y 530, suscritos en el 2013, el correspondiente informe final y Balance de ejecución requerido; _x000a_"/>
    <s v="Lo anterior, por la débil gestión en la supervisión del contrato e incumplimiento de sus obligaciones, lo que genera incertidumbre respecto al balance final de ejecución de los recursos."/>
    <s v="Los supervisores de los contratos deben exigir a los operadores y/o contratista la entrega del Informe Final y su respectivo Balance de Ejecución.                      _x000a__x000a__x000a__x000a__x000a__x000a__x000a_ "/>
    <s v="1.Solicitar a los operadores y/o contratistas  por medio electronico el informe final de cumplimiento del objeto y de las obligaciones especificas, junto con el respectivo balance final de ejecución de los recursos._x000a__x000a__x000a_"/>
    <s v="1.Correo electronico "/>
    <n v="1"/>
    <d v="2015-10-01T00:00:00"/>
    <d v="2015-11-30T00:00:00"/>
    <n v="8.6"/>
    <m/>
    <n v="0"/>
    <n v="0"/>
    <n v="0"/>
    <n v="8.6"/>
    <m/>
    <m/>
  </r>
  <r>
    <x v="134"/>
    <s v="Regional Santander"/>
    <x v="35"/>
    <s v="H37. SANTANDER. INCONSISTENCIAS EN SOPORTES CONTRACTUALES Y SEGUIMIENTOS (A)_x000a__x000a_De acuerdo con el numeral 7 Obligaciones referentes a la supervrsion y seguimiento contractual, el Anexo 12.1 de los Estudios y documentos previos de los Contratos de aportes, señala: &quot;Presentar al Supervisor del contrato al finalizar el servido un informe final en el que se indique el cumplimiento del objeto y de las obligaciones específicas, junto con el balance final de ejecución de los recursos&quot;, sin embargo, no se evidenció en la revisión de los expedientes de los Contratos de Aportes Nos.122, 123, 162,172,182,188,218,226,227,239,257,514,522,525 Y 530, suscritos en el 2013, el correspondiente informe final y Balance de ejecución requerido; Y 530, suscritos en el 2013, el correspondiente informe final y Balance de ejecución requerido; _x000a_"/>
    <s v="Lo anterior, por la débil gestión en la supervisión del contrato e incumplimiento de sus obligaciones, lo que genera incertidumbre respecto al balance final de ejecución de los recursos."/>
    <s v="Los supervisores de los contratos deben exigir a los operadores y/o contratista la entrega del Informe Final y su respectivo Balance de Ejecución.                      _x000a__x000a__x000a__x000a__x000a__x000a__x000a_ "/>
    <s v="Realizar  los 15 informes finales y balance  de ejecución por parte de los supervisores a los contratos_x000a__x000a_"/>
    <s v="Informes"/>
    <n v="15"/>
    <d v="2015-10-01T00:00:00"/>
    <d v="2016-03-30T00:00:00"/>
    <n v="25.9"/>
    <m/>
    <n v="0"/>
    <n v="0"/>
    <n v="0"/>
    <n v="25.9"/>
    <m/>
    <m/>
  </r>
  <r>
    <x v="300"/>
    <s v="Regional Santander"/>
    <x v="35"/>
    <s v="H39.  SANTANDER, SUPERVISiÓN E INTERVENTORíA (A)_x000a__x000a_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_x000a_El último parágrafo del numeral 1.2.6, del Manual de Contratación proferido por la Entidad, mediante Resolución 2690 de junio de 2012, prevé: &quot;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quot;._x000a__x000a_En la revisión de los expedientes de los Contratos de Aportes Nos. 122, 123, 162, 172,182,188,218,226,227,239,257,514,522,525 Y530, suscritos en el 2013, no se observa cláusula alguna incorporada conforme a lo señalado en el Manual de Contratación, donde dé a conocer al contratista la periodicidad con que deban rendir informe al ordenador del gasto."/>
    <s v="Además de incumplirse el reglamento, impide la toma de medidas correspondientes."/>
    <s v="Llevar a cabo lo estipulado en el manual de contratación con respecto a la entrega de informes por parte de los supervisores de  los constratos al ordenador del gasto._x000a__x000a__x000a__x000a__x000a_"/>
    <s v="Solicitar por medio electronico  al nivel nacional incluir en las minutas de los contratos la periodicidad con la cual el supervisor del contrato reporta al odenador del gasto los avances del mismo._x000a__x000a_"/>
    <s v="Medio electronico_x000a_"/>
    <n v="1"/>
    <d v="2015-10-01T00:00:00"/>
    <d v="2015-12-31T00:00:00"/>
    <n v="13"/>
    <m/>
    <n v="0"/>
    <n v="0"/>
    <n v="0"/>
    <n v="13"/>
    <m/>
    <m/>
  </r>
  <r>
    <x v="300"/>
    <s v="Regional Santander"/>
    <x v="35"/>
    <s v="H39.  SANTANDER, SUPERVISiÓN E INTERVENTORíA (A)_x000a__x000a_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_x000a_El último parágrafo del numeral 1.2.6, del Manual de Contratación proferido por la Entidad, mediante Resolución 2690 de junio de 2012, prevé: &quot;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quot;._x000a__x000a_En la revisión de los expedientes de los Contratos de Aportes Nos. 122, 123, 162, 172,182,188,218,226,227,239,257,514,522,525 Y530, suscritos en el 2013, no se observa cláusula alguna incorporada conforme a lo señalado en el Manual de Contratación, donde dé a conocer al contratista la periodicidad con que deban rendir informe al ordenador del gasto."/>
    <s v="Además de incumplirse el reglamento, impide la toma de medidas correspondientes."/>
    <s v="Llevar a cabo lo estipulado en el manual de contratación con respecto a la entrega de informes por parte de los supervisores de  los constratos al ordenador del gasto._x000a__x000a__x000a__x000a__x000a_"/>
    <s v="Solicitar a los supervisores de los contratos la entrega de los informes de seguimiento, evaluación y control a la ejecución de los contratos una vez la sede nacional haya establecido la periodicidad para la entrega de dichos informes. _x000a__x000a__x000a__x000a__x000a_ "/>
    <s v="Informes de Seguimiento"/>
    <n v="15"/>
    <d v="2015-10-01T00:00:00"/>
    <d v="2016-07-31T00:00:00"/>
    <n v="43.4"/>
    <m/>
    <n v="0"/>
    <n v="0"/>
    <n v="0"/>
    <n v="43.4"/>
    <m/>
    <m/>
  </r>
  <r>
    <x v="300"/>
    <s v="Regional Santander"/>
    <x v="35"/>
    <s v="H39.  SANTANDER, SUPERVISiÓN E INTERVENTORíA (A)_x000a__x000a_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_x000a_El último parágrafo del numeral 1.2.6, del Manual de Contratación proferido por la Entidad, mediante Resolución 2690 de junio de 2012, prevé: &quot;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quot;._x000a__x000a_En la revisión de los expedientes de los Contratos de Aportes Nos. 122, 123, 162, 172,182,188,218,226,227,239,257,514,522,525 Y530, suscritos en el 2013, no se observa cláusula alguna incorporada conforme a lo señalado en el Manual de Contratación, donde dé a conocer al contratista la periodicidad con que deban rendir informe al ordenador del gasto."/>
    <s v="Además de incumplirse el reglamento, impide la toma de medidas correspondientes."/>
    <s v="Llevar a cabo lo estipulado en el manual de contratación con respecto a la entrega de informes por parte de los supervisores de  los constratos al ordenador del gasto._x000a__x000a__x000a__x000a__x000a_"/>
    <s v="Capacitar a los supervisores sobre el Manual de Contratación"/>
    <s v="Acta_x000a__x000a_"/>
    <n v="1"/>
    <d v="2015-10-01T00:00:00"/>
    <d v="2016-01-31T00:00:00"/>
    <n v="17.399999999999999"/>
    <m/>
    <n v="0"/>
    <n v="0"/>
    <n v="0"/>
    <n v="17.399999999999999"/>
    <m/>
    <m/>
  </r>
  <r>
    <x v="634"/>
    <s v="Regional Santander"/>
    <x v="35"/>
    <s v="H48. SANTANDER LIQUIDACiÓN DE CONTRATOS (A)_x000a__x000a_La cláusula vigésima novena de los contratos de aporte señala: &quot;Liquidación: &quot;Dentro de los seis (6) meses siguientes a la extinción del plazo de ejecución del contrato o a la expedición del acto administrativo que ordene su terminación o a la fecha del acto que la disponga, las partes se comprometen a liquidar el presente contrato, de conformidad con lo preceptuado por el artículo 11 de la Ley 1150 de 2007, el manual de contratación del ICBF y las normas que en el respectivo momento sean aplicables&quot;. Sin embargo, no se evidenció en la revisión de los expedientes de los Contratos de Aportes Nos.122, 123, 162, 172, 182, 188, 218, 226, 227, 239, 257, 514, 522, 525, 530, suscritos en el 2013, la correspondiente liquidación dentro del término señalado"/>
    <s v="Debido a la débil gestión, por parte de los encargados para tal fin, lo que genera riesgos para el cabal seguimiento al cumplimiento del objeto contractual y establecer el estado final de la ejecución del mismo."/>
    <s v="Cumplir con el tiempo de liquidación de los contratos estipulado en las clausulas de cada uno de los contratos de aporte.  _x000a__x000a__x000a_ "/>
    <s v="Realizar jornada de trabajo o plan de choque para la liquidación de los contratos (15) suscritos en el 2013_x000a__x000a_"/>
    <s v="Acta liquidacion"/>
    <n v="15"/>
    <d v="2015-10-01T00:00:00"/>
    <d v="2016-03-30T00:00:00"/>
    <n v="25.9"/>
    <m/>
    <n v="0"/>
    <n v="0"/>
    <n v="0"/>
    <n v="25.9"/>
    <m/>
    <m/>
  </r>
  <r>
    <x v="634"/>
    <s v="Regional Santander"/>
    <x v="35"/>
    <s v="H48. SANTANDER LIQUIDACiÓN DE CONTRATOS (A)_x000a__x000a_La cláusula vigésima novena de los contratos de aporte señala: &quot;Liquidación: &quot;Dentro de los seis (6) meses siguientes a la extinción del plazo de ejecución del contrato o a la expedición del acto administrativo que ordene su terminación o a la fecha del acto que la disponga, las partes se comprometen a liquidar el presente contrato, de conformidad con lo preceptuado por el artículo 11 de la Ley 1150 de 2007, el manual de contratación del ICBF y las normas que en el respectivo momento sean aplicables&quot;. Sin embargo, no se evidenció en la revisión de los expedientes de los Contratos de Aportes Nos.122, 123, 162, 172, 182, 188, 218, 226, 227, 239, 257, 514, 522, 525, 530, suscritos en el 2013, la correspondiente liquidación dentro del término señalado"/>
    <s v="Debido a la débil gestión, por parte de los encargados para tal fin, lo que genera riesgos para el cabal seguimiento al cumplimiento del objeto contractual y establecer el estado final de la ejecución del mismo."/>
    <s v="Cumplir con el tiempo de liquidación de los contratos estipulado en las clausulas de cada uno de los contratos de aporte.  _x000a__x000a__x000a_ "/>
    <s v="Realizar jornada de trabajo o plan de choque para la liquidación de los contratos (252) suscritos en el 2013"/>
    <s v="Acta liquidacion"/>
    <n v="252"/>
    <d v="2015-10-01T00:00:00"/>
    <d v="2016-03-30T00:00:00"/>
    <n v="25.9"/>
    <m/>
    <n v="0"/>
    <n v="0"/>
    <n v="0"/>
    <n v="25.9"/>
    <m/>
    <m/>
  </r>
  <r>
    <x v="635"/>
    <s v="Regional Santander"/>
    <x v="35"/>
    <s v="H58. SANTANDER. DOTACiÓN (A)_x000a__x000a_De acuerdo con el numeral 1.9 Adquisición y Entrega de la Dotación, del lineamiento versión 1.0 Im15.Pm03, se establece que &quot;...Ia dotación debe responder a las condiciones particulares de los niños, niñas y adolescentes de los Hogares teniendo en cuenta sus interesés, género, edades y las tallas correspondientes a cada uno; cumpliendo con entregas oportunas, tanto a su ingreso como en los periodos establecidos&quot; subrayado nuestro, sin embargo, se evidenció en la visita a los hogares sustitutos que se encuentran niños sin recibir su dotación de ingreso, hasta que no llegue la correspondiente resolución del suministro; aunado a ello, el operador no cuenta con un stock mínimo de elementos para prevenir la ocurrencia de esta situación en cumplimiento del numeral 1.9 del lineamiento,"/>
    <s v=" Lo anterior, porque los términos establecidos dentrodel proceso no son oportunos para dar cumplimiento a la obligación normativa, lo que conlleva a que los NNA, no reciban de manera oportuna la atención integral."/>
    <s v="Brindar asistencia técnica en el adecuado uso de recurso de dotación a responsables de unidades de servicioes y entidades administradoras de servicios"/>
    <s v="2. Realizar capacitación a unidades de servicio y operadores de la modalidad hogares sutitutos para el manejo adecuado del recurso de dotación._x000a__x000a__x000a__x000a__x000a__x000a__x000a_"/>
    <s v="Acta"/>
    <n v="1"/>
    <d v="2015-10-01T00:00:00"/>
    <d v="2016-03-30T00:00:00"/>
    <n v="25.9"/>
    <m/>
    <n v="0"/>
    <n v="0"/>
    <n v="0"/>
    <n v="25.9"/>
    <m/>
    <m/>
  </r>
  <r>
    <x v="635"/>
    <s v="Regional Santander"/>
    <x v="35"/>
    <s v="H58. SANTANDER. DOTACiÓN (A)_x000a__x000a_De acuerdo con el numeral 1.9 Adquisición y Entrega de la Dotación, del lineamiento versión 1.0 Im15.Pm03, se establece que &quot;...Ia dotación debe responder a las condiciones particulares de los niños, niñas y adolescentes de los Hogares teniendo en cuenta sus interesés, género, edades y las tallas correspondientes a cada uno; cumpliendo con entregas oportunas, tanto a su ingreso como en los periodos establecidos&quot; subrayado nuestro, sin embargo, se evidenció en la visita a los hogares sustitutos que se encuentran niños sin recibir su dotación de ingreso, hasta que no llegue la correspondiente resolución del suministro; aunado a ello, el operador no cuenta con un stock mínimo de elementos para prevenir la ocurrencia de esta situación en cumplimiento del numeral 1.9 del lineamiento,"/>
    <s v=" Lo anterior, porque los términos establecidos dentrodel proceso no son oportunos para dar cumplimiento a la obligación normativa, lo que conlleva a que los NNA, no reciban de manera oportuna la atención integral."/>
    <s v="Garantizar la entrega de los recursos de dotacion para modalidad hogares sustitutos."/>
    <s v="3 Realizar seguimiento a la entrega oportuna y uso adecuado del recurso de dotación en la periocidad establecida para  la modalidad hogares sustitutos mediante visistas aleatorias."/>
    <s v="3.actas de visitas"/>
    <n v="6"/>
    <d v="2015-10-01T00:00:00"/>
    <d v="2015-12-31T00:00:00"/>
    <n v="13"/>
    <m/>
    <n v="0"/>
    <n v="0"/>
    <n v="0"/>
    <n v="13"/>
    <m/>
    <m/>
  </r>
  <r>
    <x v="636"/>
    <s v="Regional Santander"/>
    <x v="35"/>
    <s v="H59. SANTANDER. ACOMPAÑAMIENTO Y ASESORíA (A)_x000a__x000a_El numeral 4.5.3. ASISTENCIA TÉCNICA de los Lineamientos Técnico Administrativo Hogares comunitarios FAMI, Familiares, Grupales, Múltiples establece: &quot;La Asistencia Técnica se concibe como &quot;una estrategia permanente de asesoria v acompañamiento para lograr la cualificación de los servicios y los procesos de atención, así como la comprensión y adquisición de conocimientos, destrezas y habilidades que permitan implementar de manera coherente los objetivos que persigue la Ley, en los ámbitos nacional, departamental, dístrital y municipal, (Subrayado nuestro) Asesoría: Es el acompañamiento y apoyo que hace el ICBF y otras entidades del SNBF a las entidades contratistas, agentes educativos, organizaciones comunitarias, familia y comunidad en general, para el desarrollo y cualificación del Programa&quot;._x000a__x000a_No obstante ello, no se observó por parte de los Grupos Interdisciplinarios de los Centros Zonales, Asesoría y Acompañamiento permanente a los contratos de operación, por cuanto en inspección in situ realizada por el Equipo auditor a varias Unidades de Servicio en los Centros Zonales Carlos Lleras Restrepo, Bucaramanga Norte, Bucaramanga Sur y Yariguíes (Barrancabermeja); no realizan visitas permanentes a las madres comunitarias y las efectuadas corresponde al seguimiento sobre las observaciones plasmadas por la_x000a_interventoría contratada por la sede nacional; en los demás centros zonales es mínima la presencia del ICBF para cumplir la norma descrita"/>
    <s v="Lo anterior por falta de procedimientos que establezca la frecuencia de las visitas a las unidades de servicio, por parte del equipo interdisciplinario, por lo que la entidad corre el riesgo que no se cumplan las directrices del gobierno referente a la atención de los niños, niñas y adolescentes. "/>
    <s v="1. Formular y ejecutar el Plan de Asistencia Técnica de los Centros Zonales donde se evidencien acciones de capacitación, acompañamiento y asesoría a las unidades y Operadores de la modalidades de primera infancia_x000a__x000a__x000a__x000a__x000a_"/>
    <s v="Realizar seguimiento semestrall por parte de la coordinadora del CZ al  Plan de Asistencia Técnica del Centro Zonal._x000a__x000a_"/>
    <s v="Acta de comité"/>
    <n v="16"/>
    <d v="2015-10-01T00:00:00"/>
    <d v="2016-06-30T00:00:00"/>
    <n v="39"/>
    <m/>
    <n v="0"/>
    <n v="0"/>
    <n v="0"/>
    <n v="39"/>
    <m/>
    <m/>
  </r>
  <r>
    <x v="636"/>
    <s v="Regional Santander"/>
    <x v="35"/>
    <s v="H59. SANTANDER. ACOMPAÑAMIENTO Y ASESORíA (A)_x000a__x000a_El numeral 4.5.3. ASISTENCIA TÉCNICA de los Lineamientos Técnico Administrativo Hogares comunitarios FAMI, Familiares, Grupales, Múltiples establece: &quot;La Asistencia Técnica se concibe como &quot;una estrategia permanente de asesoria v acompañamiento para lograr la cualificación de los servicios y los procesos de atención, así como la comprensión y adquisición de conocimientos, destrezas y habilidades que permitan implementar de manera coherente los objetivos que persigue la Ley, en los ámbitos nacional, departamental, dístrital y municipal, (Subrayado nuestro) Asesoría: Es el acompañamiento y apoyo que hace el ICBF y otras entidades del SNBF a las entidades contratistas, agentes educativos, organizaciones comunitarias, familia y comunidad en general, para el desarrollo y cualificación del Programa&quot;._x000a__x000a_No obstante ello, no se observó por parte de los Grupos Interdisciplinarios de los Centros Zonales, Asesoría y Acompañamiento permanente a los contratos de operación, por cuanto en inspección in situ realizada por el Equipo auditor a varias Unidades de Servicio en los Centros Zonales Carlos Lleras Restrepo, Bucaramanga Norte, Bucaramanga Sur y Yariguíes (Barrancabermeja); no realizan visitas permanentes a las madres comunitarias y las efectuadas corresponde al seguimiento sobre las observaciones plasmadas por la_x000a_interventoría contratada por la sede nacional; en los demás centros zonales es mínima la presencia del ICBF para cumplir la norma descrita"/>
    <s v="Lo anterior por falta de procedimientos que establezca la frecuencia de las visitas a las unidades de servicio, por parte del equipo interdisciplinario, por lo que la entidad corre el riesgo que no se cumplan las directrices del gobierno referente a la atención de los niños, niñas y adolescentes. "/>
    <s v="1. Formular y ejecutar el Plan de Asistencia Técnica de los Centros Zonales donde se evidencien acciones de capacitación, acompañamiento y asesoría a las unidades y Operadores de la modalidades de primera infancia_x000a__x000a__x000a__x000a__x000a_"/>
    <s v="Aplicación semestral de la guia e instrumento de verificación de estándares de calidad por parte de los Equipos de Supervisión de Primera Infancia a la muestra seleccionada de unidades de servicio y operadores."/>
    <s v="Formato de estandares de calidad"/>
    <n v="43"/>
    <d v="2015-10-01T00:00:00"/>
    <d v="2015-12-31T00:00:00"/>
    <n v="13"/>
    <m/>
    <n v="0"/>
    <n v="0"/>
    <n v="0"/>
    <n v="13"/>
    <m/>
    <m/>
  </r>
  <r>
    <x v="301"/>
    <s v="Regional Santander"/>
    <x v="35"/>
    <s v="H68. SANTANDER HOGARES COMUNITARIOS Y CENTROS DE DESARROLLO INTEGRAL (A)_x000a__x000a_• Formato Ram_x000a_El artículo 37 de la Ley 489 de 1998, precisa &quot;los sistemas de información de los organismos y entidades de la Administración Pública servirán de soporte al  cumplimiento de su misión, objetivos y funciones, darán cuenta del desempeño institucional y facilitarán la evaluación de la gestión pública a su inferior así como, a la ciudadanía en general._x000a_(. ..) En la política de desarrollo administrativo deberá darse prioridad al diseño, implementación, seguimiento y evaluación de los sistemas de información y a la elaboración de los indicadores de administración pública que sirvan de soporte a los mismos.&quot;_x000a_Igualmente, la Ley 87 de 1993, en su artículo 2, define los objetivos de control interno; particularmente en los literales e) y f} señala que se debe &quot;Velar porque todas las actividades y recursos de la organización estén dirigidos al cumplimiento de los objetivos de entidad' y &quot;Definir y aplicar medidas para prevenir los riesgos,  detectar y corregir las desviaciones que se presenten en la organización y que puedan afectar el logro de sus objetivos&quot;, espectivamente._x000a__x000a_No obstante, en las visitas realizadas por la CGR a los Hogares Comunitarios se evidenciaron deficiencias en el dilienciamiento del Registro Asistencia Mansual- RAM, tales como:• En la planilla Registro de asistencia mensual, se evidencia en la columna ASI_x000a_ASISTIO cinco (5) casillas con igual numera de letras (s, d, g, r, g, b), las cuales no tienen las respectivas descripciones de significado. _x000a_• Se encuentra desactualizado y en algunos casos la información de la asistencia de los niños se encuentra diligenciada anticipadamente._x000a_• El no registro de la novedad de ausencia de beneficiarios._x000a_• Las madres comunitarias en el Centro Zonal Yariguies manifestaron que_x000a_cuando los niños faltan, las madres de estos nunca hacen llegar las excusas respectivas._x000a__x000a_"/>
    <s v="Formato RAM: Por deficiencias de control y seguimiento de los registros de asistencia de niños y niñas, lo que conlleva a riesgos sobre el cumplimiento de metas y la ejecución presupuestal real._x000a__x000a_Empaques de alimentos: Por falta de supervisión y seguimiento por el ICBF, lo que genera alto riesgo para los menores beneficiarios."/>
    <s v="1. Actualización del formato RAM.  _x000a__x000a__x000a__x000a_"/>
    <s v="2. Incluir en el plan de asistencia técnica de los centros zonales la capacitación lo  referente al diligenciamiento RAM _x000a__x000a__x000a__x000a__x000a_"/>
    <s v="Actas de capacitación"/>
    <n v="14"/>
    <d v="2015-10-01T00:00:00"/>
    <d v="2015-12-31T00:00:00"/>
    <n v="13"/>
    <m/>
    <n v="0"/>
    <n v="0"/>
    <n v="0"/>
    <n v="13"/>
    <m/>
    <m/>
  </r>
  <r>
    <x v="637"/>
    <s v="Regional Santander"/>
    <x v="35"/>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8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1. Genarar acciones que permitan realizar seguimiento y monitoreo a los UDS de hogar sustituto con el proposito de brindar un buen servicio."/>
    <s v="1.Realizar convocatoria para creación  de  hogares susutitutos por parte de los operadores"/>
    <s v="Material publicitario (periodico, revistar,cuñas radiales)"/>
    <n v="2"/>
    <d v="2015-10-01T00:00:00"/>
    <d v="2016-09-30T00:00:00"/>
    <n v="52.1"/>
    <m/>
    <n v="0"/>
    <n v="0"/>
    <n v="0"/>
    <n v="52.1"/>
    <m/>
    <m/>
  </r>
  <r>
    <x v="637"/>
    <s v="Regional Santander"/>
    <x v="35"/>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8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1. Genarar acciones que permitan realizar seguimiento y monitoreo a los UDS de hogar sustituto con el proposito de brindar un buen servicio."/>
    <s v="2.Realizar socialización a equipos de operadores y centros zonales sobre el proceso de NÑA con ubicación en hogar sustituto."/>
    <s v="Acta de socialización"/>
    <n v="1"/>
    <d v="2016-01-01T00:00:00"/>
    <d v="2016-03-30T00:00:00"/>
    <n v="12.7"/>
    <m/>
    <n v="0"/>
    <n v="0"/>
    <n v="0"/>
    <n v="12.7"/>
    <m/>
    <m/>
  </r>
  <r>
    <x v="637"/>
    <s v="Regional Santander"/>
    <x v="35"/>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8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1. Genarar acciones que permitan realizar seguimiento y monitoreo a los UDS de hogar sustituto con el proposito de brindar un buen servicio."/>
    <s v="3. Concertar plan de capacitaciones y/o actividades entre operador y ICBF"/>
    <s v="Programacion de actividades (cuadro en excel)"/>
    <n v="1"/>
    <d v="2016-01-01T00:00:00"/>
    <d v="2016-03-30T00:00:00"/>
    <n v="12.7"/>
    <m/>
    <n v="0"/>
    <n v="0"/>
    <n v="0"/>
    <n v="12.7"/>
    <m/>
    <m/>
  </r>
  <r>
    <x v="637"/>
    <s v="Regional Santander"/>
    <x v="35"/>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8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1. Genarar acciones que permitan realizar seguimiento y monitoreo a los UDS de hogar sustituto con el proposito de brindar un buen servicio."/>
    <s v="4. Formular plan anual de visitas al 100% de UDS hogares sustitutos"/>
    <s v="cuardro en excel"/>
    <n v="1"/>
    <d v="2016-01-01T00:00:00"/>
    <d v="2016-12-31T00:00:00"/>
    <n v="52.1"/>
    <m/>
    <n v="0"/>
    <n v="0"/>
    <n v="0"/>
    <n v="52.1"/>
    <m/>
    <m/>
  </r>
  <r>
    <x v="638"/>
    <s v="Regional Santander"/>
    <x v="35"/>
    <s v="H102. SANTANDER. GARANTíA A LOS RECURSOS PÚBLICOS (A)_x000a_El Artículo 4 de la Ley 1150 de 2007 establece que &quot;de la distribución de riesgos en los contratos estatales. Los pliegos de condiciones o sus equivalentes deberán incluir la estimación, tipificación y asignación de los riesgos previsibles involucrados en la contratación&quot;._x000a_A su vez el arto2.1.2 del Decreto 734 de 2012 respecto a la Determinación de los riesgos previsibles, señala: &quot;Para los efectos previstos en el artículo 4° de la Ley 1150 de 2007, se entienden como riesgos involucrados en la contratación todas aquellas circunstancias que de presentarse durante el desarrollo y ejecución del contrato, tienen la potencialidad de alterar el equilibrio económico del contrato, pero que dada su previsibilidad se regulan en el marco de las condiciones inicialmente pactadas en los contratos y se excluyen así del concepto de imprevisibílídad de que trata el artículo 27 de la Ley 80 de 1993. El riesgo será previsible en la medida que el mismo sea identíficable y cuantificable en condiciones normales&quot;. _x000a_&quot;En las modalidades de Licitación Pública, Selección Abreviada y Concurso de Méritos, la entidad deberá tipificar en el proyecto de pliego de condiciones, los riesgos que puedan presentarse en el desarrollo del contrato, con el fin de estimar cualitativa y cuantitativamente la probabílidad e impacto, y señalará el sujeto contractual que soportará, total o parcialmente, la ocurrencia de la circunstancia prevista en caso de presentarse, a fin de preservar las condiciones iniciales del contrato._x000a_Los interesados en presentar ofertas deberán pronunciarse sobre lo anterior en las observaciones al pliego o en la audiencia convocada para el efecto, obligatoria dentro del procedimiento de licitación pública y voluntaria para las demás modalidades de selección en los que la entidad lo considere necesario, caso en el cual se levantará un acta que evidencie en detalle la discusión acontecida._x000a_La tipificación, estimación y asignación de los riesgos así previstos, debe constar en el pliego definitivo, así como la justificación de su inexistencia en determinados procesos de selección en los que por su objeto contractual no se encuentren. La presentación de las ofertas implica la aceptación, por parte del proponente, de la distribución de riesgos previsibles efectuada por la entidad en el respectivo pliego&quot;._x000a__x000a_No obstante, se observa que el IC8F Regional Santander en los pliegos de condiciones de los Contratos de Aportes, no se evidencia el riesgo de pérdida de recursos cuando la entidad realiza pagos anticipados a los Operadores que los van a administrar, por tanto no exigen garantía alguna para el manejo de estos."/>
    <s v="Falta de reglamentación especifica en el Manual de Contratación que contemple en los previos de condiciones esta situación. Tal hecho ocasiona riesgo eventual de uso inadecuado de los recursos por parte del operador."/>
    <s v="1.Enviar memorando a la dirección de contratación y demas direcciones implicadas en el asunto con el fin que se evite la inclusion de anticipo en la forma de pago en los contratos misionales."/>
    <s v="1. Elaborar memornado a la direccion de contratación y areas involucradas._x000a__x000a__x000a_"/>
    <s v="memorando"/>
    <n v="1"/>
    <d v="2015-10-01T00:00:00"/>
    <d v="2015-12-31T00:00:00"/>
    <n v="13"/>
    <m/>
    <n v="0"/>
    <n v="0"/>
    <n v="0"/>
    <n v="13"/>
    <m/>
    <m/>
  </r>
  <r>
    <x v="303"/>
    <s v="Regional Santander"/>
    <x v="35"/>
    <s v="H120. SANTANDER ORGANIZACiÓN DE DOCUMENTOS (A, 01)_x000a_De acuerdo con el numeral 1.8 del Manual de Contratación proferido por la Entidad, mediante Resolución 2690 de junio de 2012, señala &quot;Los documentos originados con ocasión de la actividad contractual se incluirán en carpetas, estarán debidamente foliados de acuerdo con el orden establecido en las listas de chequeo que socialice la Dirección de Contratación para cada modalidad de eeieccion._x000a_&quot;Las carpetas de expedientes contractuales contendrán los documentos previos, proyecto de pliego de condiciones, pliego de condiciones, adendas, constancias de publicación en el Porlal único de contratación SECOp, actas de audiencias, administrativos, contrato, pólizas, oficios, documentos de correspondencia entre contratante y contratista, actas de liquidación de los mismos, e informes de ejecución que el contratista haya presentado, los informes de supervisión o interventoría, actas del comité de asesoría contractual (para el caso de las Direcciones Regionales) así como todos los documentos soporte de la ejecución contractual, actos administrativos de imposición de sanciones, sus respectivas constancias de ejecutoria y oficios derivados de esta actividad&quot;,_x000a_&quot;Esta carpeta debe encontrarse bajo, custodia de la oficina o grupo de archivo a disposición de quién /legaré a requerirla, para efectos de adelantar cualquier trámite contractual y post-contractual, de control interno, o interno disciplinario, y/o para los entes de control&quot;._x000a__x000a_No obstante lo anterior, se evidenció en la revisión de los expedientes de los Contratos de Aportes números 122, 123, 162, 172, 182, 188,218,226,227, 239, 257, 514, 522, 525 Y 530, suscritos en el 2013, presentan deficiencias en su conformación al no estar debidamente organizados y con la totalidad de documentos relacionados con la ejecución del mismo."/>
    <s v="Lo anterior por la débil gestión sobre la organización de los expedientes contractuales, lo cual no permite preservar la unidad documental, dificulta el acceso a los usuarios de dicha información y el seguimiento al cumplimiento de las obligaciones pactadas."/>
    <s v="1. Cumplimiento de las Tablas de Retención Documental TRD y Manual de contratación establecidas en el SIGE del ICBF_x000a__x000a_"/>
    <s v="1.Realizar plan de choque de archivo para organizar los expientes contratuales de acuerdo a las tablas de retencion documental"/>
    <s v=" Acta "/>
    <n v="1"/>
    <d v="2015-10-01T00:00:00"/>
    <d v="2016-03-30T00:00:00"/>
    <n v="25.9"/>
    <m/>
    <n v="0"/>
    <n v="0"/>
    <n v="0"/>
    <n v="25.9"/>
    <m/>
    <m/>
  </r>
  <r>
    <x v="639"/>
    <s v="SNBF"/>
    <x v="36"/>
    <s v="Hallazgo N° 111. Seguimiento y Monitoreo Recursos Conpes (A). Sede Nacional_x000a__x000a_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_x000a__x000a_Adicionalmente, el documento Conpes 109 le solicitó al Ministerio de la Protección Social, al Ministerio de Educación Nacional, y al Departamento Nacional de Planeación: (Ver paginas 251,252,253 y 254) "/>
    <s v="Se evidencian debilidades por parte del Instituto en cuanto al seguimiento, monitoreo y evaluación de los recursos asignados en los Conpes, puesto que la asistencia técnica brindada a las entidades territoriales para la adecuada aplicación de los recursos, conforme a las directrices y lineamientos establecidos no es suficiente ni oportuna, prueba de ello es que durante el periodo de mayo de 2013 a octubre de 2014, tan solo se visitaron 407 municipios de los 1102 que tiene el país (38%)._x000a__x000a_Estos hechos impiden que se cuente con una información veraz, de calidad y suficientemente amplia que permita orientar las decisiones con respecto a esos recursos. Adicionalmente, se genera el riesgo de que los mismos sean invertidos en distintas líneas de infraestructura de los entornos de educación inicial, incumpliéndose con el objeto para el cual fueron destinados dichos recursos, como es la atención integral a la Primera Infancia."/>
    <s v="Fortalecer el seguimiento a la ejecucion de los recursos CONPES primera infancia mediante el Consolidador de Hacienda e Información Publica CHIP, por medio del cual todas las entidades del territorio nacional reportan la inversion realizada. _x000a_"/>
    <s v="Consolidar la informacion reportada por los municipios._x000a_Realizar el segundo informe de ejecucion de los recursos CONPES de primera infancia."/>
    <s v="Informe de ejecuciópn de los recursos CONPES"/>
    <n v="2"/>
    <d v="2015-11-30T00:00:00"/>
    <d v="2016-03-30T00:00:00"/>
    <n v="17.3"/>
    <m/>
    <n v="0"/>
    <n v="0"/>
    <n v="0"/>
    <n v="17.3"/>
    <m/>
    <m/>
  </r>
  <r>
    <x v="640"/>
    <s v="SNBF"/>
    <x v="36"/>
    <s v="Hallazgo No. 3. presunta incidencia administrtiva y disciplinaria.  FUNCIONAMIENTO DE LOS CONSEJOS DE POLITICA SOCIAL _x000a__x000a_En el análisis del funcionamiento de los Consejos de Política Social a partir de las Actas enviadas por los entes territoriales y de la información aportada por el ICBF como Organismo rector del SNBF, existen debilidades en su accionar como máxima instancia local del SNBF por cuanto no se cumplen su propósito, respecto a planificar, coordinar y hacer seguimiento a la ejecución de los planes, programas y proyectos, que cada entidad desarrolle en materia de políticas sociales en el Municipio, con énfasis en la protección integral a niñas (os) , y adolescentes, así mismo se observa que los mismos no están sesionando como mínimo cuatro veces al año, y no cumplen sus funciones y responsabilidades relacionadas con la rendición de informes periódicos al Consejo Municipal sobre la Política de Infancia y Adolescencia, de conformidad con el artículo 207 de la Ley 1098 de 2006; asegurar el funcionamiento del Sistema Nacional de Bienestar Familiar dentro de su jurisdicción; orientar la formulación de políticas públicas de infancia y adolescencia para su jurisdicción y hacer seguimiento a ellas; emitir concepto sobre los planes de inversión anuales de la entidad territorial en materia de infancia, adolescencia y familia."/>
    <s v="Estas situaciones obedecen a las debilidades en el compromiso de los mandatarios locales, respecto de las obligaciones que le compete respecto al funcionamiento de los Consejos de Politica Social, a la carencia de efectivas acciones por el cumplimiento normativo por parte del SNBF y las autoridades competentes."/>
    <s v="Brindar asistencia técnica a las entidades territoriales sobre la guia de Gasto Publico Social definida por la Mesa Nacional de Gasto Publico _x000a__x000a_"/>
    <s v="Socializar la guia de GPS a las entidades territoriales a traves de las mesas de infancia y adolescencia y de los encuentros de asistencia técnica para el ciclo de gestion de la politica publica (Rendicion Púlbica de cuentas 2012-2015)"/>
    <s v="Informe de Asistencia Técnica _x000a__x000a_"/>
    <n v="1"/>
    <d v="2015-05-01T00:00:00"/>
    <d v="2016-04-30T00:00:00"/>
    <n v="52.1"/>
    <m/>
    <n v="0"/>
    <n v="0"/>
    <n v="0"/>
    <n v="52.1"/>
    <m/>
    <m/>
  </r>
  <r>
    <x v="641"/>
    <s v="SNBF"/>
    <x v="36"/>
    <s v="Hallazgo No. 7. Financiación de la Estrategia de la Atención Integral a la Primera Infancia. Nivel Central (A)_x000a__x000a_La implementación de la política ha significado el aporte de recursos de distintas fuentes de financiación...._x000a__x000a_Lo anterior se evidencia en el hecho que en la base de datos suministrada a la Contraloría General de la República se encuentran registros de 802 entes territoriales (801 municipios y del Departamento de San Andrés, Providencia y Santa Catalina), de estos 193 están incluidos como “SIN REPORTE” en las cuatro categorías: Conpes Infraestructura, Conpes Cadena de Frio, Conpes Talento Humano y Conpes Cultura (Anexo No.4); que sumados a los 319 que no se relacionan en la base de datos (Anexo No. 4)., suman en total 512 entes territoriales sin información de la ejecución de los recursos de los mencionados Conpes, que representan el 46% de los 1122 a los cuales se les asignó recursos._x000a__x000a_La implementación de la política ha significado el aporte de recursos de distintas fuentes de financiación. No obstante lo anterior, no existe certeza sobre el monto total de los recursos ejecutados en dicha implementación, ya que se evidenció la falta de cuantificación y consolidación de los esfuerzos de cada una de las fuentes de los mismos y de un sistema de seguimiento, monitoreo y evaluación efectivo sobre la ejecución de los recursos asignados a los entes territoriales del SGP para Primera Infancia. Las limitaciones y dificultades en la cuantificación y la consolidación de los recursos ejecutados son reconocidas por la Alta Consejería para Programas Especiales._x000a_Con relación a los recursos del Presupuesto General de la Nación,... los esquemas de financiación para primera infancia se encuentran dispersos en cada uno de los sectores (…)”...  en la estructura presupuestal únicamente se encuentran vinculados directamente a la estrategia proyectos del ICBF, del Ministerio de Educación Nacional y de la Presidencia de la República; ..._x000a_Con respecto a los recursos del Sistema General de Participaciones para la Atención Integral a la Primera Infancia distribuidos a través de los Documentos Conpes Sociales 152 de 2012 y 162 de 2013, no hay certeza sobre la totalidad y la debida ejecución, ...  se enmarcan dentro de la implementación del sistema de seguimiento y monitoreo a través de resolución17, ..._x000a_..._x000a_De igual forma, se evidenció que en desarrollo de la estrategia se han invertido recursos de cooperación internacional y aportes privados, en el marco de convenios suscritos por las entidades ejecutoras de la estrategia... Sumado a lo anterior se encuentra que la información que se reporta del ICBF corresponde a la Sede Nacional, sin incluir los aportes de terceros que hayan podido recibir las restantes treinta y dos (32) Direcciones Regionales._x000a_Adicionalmente, se evidenció que en municipios como el caso de Bogotá D.C., se ejecutaron recursos para la atención a la primera infancia de otras transferencias de la Nación, como el Sistema General de Participaciones Propósito General y regalías, sin embargo, estos esfuerzos no han sido consolidados._x000a_De la misma forma se determinó que no obstante las Cajas de Compensación Familiar han aportado recursos provenientes de los aportes parafiscales del Fondo FONIÑEZ para el desarrollo del programa, a través de convenios suscritos con el ICBF o de actividades propias, por cuantía total de $298.711 millones en el periodo 2011 a 2013, de estos esfuerzos no han sido reconocidos dentro de la estrategia"/>
    <s v="Las limitaciones y dificultades en la cuantificación y la consolidación de los recursos ejecutados son reconocidas por la Alta Consejería para Programas Especiales15._x000a__x000a_A lo anterior se suma el hecho que se presentan debilidades en la oportunidad, calidad e integridad de la información reportada19, como lo admite la Alta Consejería para Programas Especiales en la respuesta dada a la Contraloría General de la República al señalar que “las entidades territoriales suelen incurrir en errores a la hora de diligenciar la información”. 20"/>
    <s v="Fortalecer  el reporte oportuno, de calidad,  para realizar  la consolidación de los resultados obtenidos con las inversiones realizadas por los entes territoriales, de los recursos del Sistema General de Participaciones asignados para la atención integral a la primera infancia, para conocimiento de las entidades territoriales, con el fin de "/>
    <s v="1. Elaborar  y publicar en la pagina web del CHIP un  informe que análice los reportes por entidad y de cuenta de los  resultados obtenidos en los municipios y departamentos con las inversiones realizadas con los recursos del Sistema General de Participaciones para la atención integral de la primera infancia."/>
    <s v="Informe de análisis de los resultados obtenidos en los municipios y departamentos con las inversiones realizadas con los recursos del Sistema General de Participaciones para la atención integral de la primera infancia"/>
    <n v="1"/>
    <d v="2014-09-04T00:00:00"/>
    <d v="2015-10-31T00:00:00"/>
    <n v="60.3"/>
    <m/>
    <n v="0"/>
    <n v="0"/>
    <n v="0"/>
    <n v="60.3"/>
    <m/>
    <m/>
  </r>
  <r>
    <x v="642"/>
    <s v="SNBF"/>
    <x v="36"/>
    <s v="Hallazgo No. 51. Compromisos adquiridos – Comisión Intersectorial. Nivel Central (A)_x000a__x000a_Las respuestas a compromisos adquiridos por los diversos actores e intervinientes de la implementación de la estrategia no han sido oportunas como se puede evidencia en los siguientes casos:_x000a_a. En el Departamento de la Guajira:_x000a_..._x000a_Desde el derecho al territorio y el gobierno propio, los líderes consideran que falta fortalecer la posesión, el registro y la organización de las autoridades tradicionales, mediante el conocimiento de la jurisdicción especial indígena en doble vía: organizaciones indígenas y entes del Estado._x000a_b. Departamento de Guaviare._x000a_Fortalecer por parte de los actores de la implementación de la política la protección de la niñez para evitar el reclutamiento de niñas y niños desde muy temprana edad por parte de actores armados al margen de la ley y desplazamiento forzado._x000a_c. En el territorio nacional_x000a_De manera generalizada existe la problemática en el resto del país, relacionada con afectaciones de minas anti persona, inseguridad alimentaria, reclutamiento forzado, desplazamiento, violencia intrafamiliar, falta de vivienda, desnutrición crónica, muertes por desnutrición, violencia sexual, explotación laboral, educación y atención en salud sin enfoque diferencial._x000a_..._x000a_No se cuenta con un diagnóstico de necesidades de educación de la totalidad de las comunidades, y que el MEN no oferta la formación de etnoeducadores._x000a_A partir de la situación evidenciada en materia nutricional aún no se han activado mecanismos para la atención inmediata a los casos de desnutrición a menores de 5 años y sigue existiendo debilidad en la gestión a nivel de entidades nacionales, que permita resolver el tema de las causas estructurales, como es el caso del consumo de agua y precarios sistemas de producción de alimentos a nivel local._x000a_Los procesos pedagógicos en la interculturalidad desconocen la normatividad, rutas, tipificación del delito sexual, o roles institucionales en el ámbito de la justicia ordinaria, y en la jurisdicción especial indígena; además de las relaciones de parentesco, ciclos vitales, y formas sociales de relacionamiento"/>
    <s v="Las entidades nacionales participantes de la Mesa de Seguimiento a la situación de la niñez indígena en Colombia no siempre reportan el avance sus compromisos, no los cumplen y hace falta un seguimiento sistemático de los compromisos pactados"/>
    <s v="Realizar seguimiento sistemático a los compromisos adquiridos en la Mesa de Seguimiento a la Situación de la Niñez Indígena en Colombia, a través de una herramienta de seguimiento periódico"/>
    <s v="2. Aplicar la herramienta de seguimiento a los compromisos adquiridos en la Mesa de Seguimiento a la Situación de la Niñez Indígena en Colombia"/>
    <s v="Reporte trimestrales de segumiento"/>
    <n v="4"/>
    <d v="2015-12-31T00:00:00"/>
    <d v="2016-12-31T00:00:00"/>
    <n v="52.3"/>
    <m/>
    <n v="0"/>
    <n v="0"/>
    <n v="0"/>
    <n v="52.3"/>
    <m/>
    <m/>
  </r>
  <r>
    <x v="643"/>
    <s v="SUCRE"/>
    <x v="37"/>
    <s v="Hallazgo N° 30. Bienes recibidos en Comodato (A) Sucre_x000a__x000a_...en las carpetas de los bienes inmuebles propiedad de terceros que el ICBF Regional Sucre posee en comodato, no posee los siguientes documentos:_x000a_HI La Bucaraminga y CZ Mojana _x000a__x000a_• Titulación -escritura donde figuren linderos y áreas y folio de matrícula inmobiliaria- del inmueble de propiedad de terceros, objeto del comodato._x000a_• Boletín de nomenclatura con la dirección oficial del predio._x000a_• Recibos de impuesto predial y de valorización donde se verifique que el inmueble está al día por este concepto, siempre y cuando este pago sea responsabilidad del Instituto o del tercero usufructuario del bien._x000a_HI Josefina Quintero_x000a__x000a_• Titulación -escritura donde figuren linderos y áreas y folio de matrícula inmobiliaria- del inmueble de propiedad de terceros, objeto del comodato._x000a_• Boletín de nomenclatura con la dirección oficial del predio."/>
    <s v="Lo anterior debido a la falta de control y seguimiento por parte del área de almacén, lo que dificulta conocer la realidad del bien y situación actual en cuanto a pagos de impuestos y valorizaciones."/>
    <s v="Seleccionar cada una de las carpetas correspondiente a los Bienes de propiedad de terceros donde el ICBF regional Sucre posee comodatos a fin de elaborar oficios de solicitud de la documentación faltante. Con las alcaldías municipales de Sucre - Sucre y Sincelejo Sucre, la solicitudes de la documentación se harán a través de mecanismos más con efectivos como el derecho de petición, acciones de tutela, o incidente de desacato."/>
    <s v="Definir un plan con cronograma de actividades  concertado con la Entidad Administradora del Servicio brindado por el Hogar Infantil La Bucaramanga a fin de contar y actualizar  la documentacion requerida en el comodato suscrito con esa entidad para el funcionamiento de esa unidad de servicio. "/>
    <s v="Plan de actividades, con cronograma incluido"/>
    <n v="1"/>
    <d v="2015-10-01T00:00:00"/>
    <d v="2016-09-30T00:00:00"/>
    <n v="52.1"/>
    <m/>
    <n v="0"/>
    <n v="0"/>
    <n v="0"/>
    <n v="52.1"/>
    <m/>
    <m/>
  </r>
  <r>
    <x v="643"/>
    <s v="SUCRE"/>
    <x v="37"/>
    <s v="Hallazgo N° 30. Bienes recibidos en Comodato (A) Sucre_x000a__x000a_...en las carpetas de los bienes inmuebles propiedad de terceros que el ICBF Regional Sucre posee en comodato, no posee los siguientes documentos:_x000a_HI La Bucaraminga y CZ Mojana _x000a__x000a_• Titulación -escritura donde figuren linderos y áreas y folio de matrícula inmobiliaria- del inmueble de propiedad de terceros, objeto del comodato._x000a_• Boletín de nomenclatura con la dirección oficial del predio._x000a_• Recibos de impuesto predial y de valorización donde se verifique que el inmueble está al día por este concepto, siempre y cuando este pago sea responsabilidad del Instituto o del tercero usufructuario del bien._x000a_HI Josefina Quintero_x000a__x000a_• Titulación -escritura donde figuren linderos y áreas y folio de matrícula inmobiliaria- del inmueble de propiedad de terceros, objeto del comodato._x000a_• Boletín de nomenclatura con la dirección oficial del predio."/>
    <s v="Lo anterior debido a la falta de control y seguimiento por parte del área de almacén, lo que dificulta conocer la realidad del bien y situación actual en cuanto a pagos de impuestos y valorizaciones."/>
    <s v="Seleccionar cada una de las carpetas correspondiente a los Bienes de propiedad de terceros donde el ICBF regional Sucre posee comodatos a fin de elaborar oficios de solicitud de la documentación faltante. Con las alcaldías municipales de Sucre - Sucre y Sincelejo Sucre, la solicitudes de la documentación se harán a través de mecanismos más con efectivos como el derecho de petición, acciones de tutela, o incidente de desacato."/>
    <s v="Solicitar ante la notaria unica del municipio de Sucre - Sucre copia de la escritura del Bien Inmueble donde funciona el CZ Mojana."/>
    <s v="Oficio"/>
    <n v="1"/>
    <d v="2015-10-01T00:00:00"/>
    <d v="2016-09-30T00:00:00"/>
    <n v="52.1"/>
    <m/>
    <n v="0"/>
    <n v="0"/>
    <n v="0"/>
    <n v="52.1"/>
    <m/>
    <m/>
  </r>
  <r>
    <x v="643"/>
    <s v="SUCRE"/>
    <x v="37"/>
    <s v="Hallazgo N° 30. Bienes recibidos en Comodato (A) Sucre_x000a__x000a_...en las carpetas de los bienes inmuebles propiedad de terceros que el ICBF Regional Sucre posee en comodato, no posee los siguientes documentos:_x000a_HI La Bucaraminga y CZ Mojana _x000a__x000a_• Titulación -escritura donde figuren linderos y áreas y folio de matrícula inmobiliaria- del inmueble de propiedad de terceros, objeto del comodato._x000a_• Boletín de nomenclatura con la dirección oficial del predio._x000a_• Recibos de impuesto predial y de valorización donde se verifique que el inmueble está al día por este concepto, siempre y cuando este pago sea responsabilidad del Instituto o del tercero usufructuario del bien._x000a_HI Josefina Quintero_x000a__x000a_• Titulación -escritura donde figuren linderos y áreas y folio de matrícula inmobiliaria- del inmueble de propiedad de terceros, objeto del comodato._x000a_• Boletín de nomenclatura con la dirección oficial del predio."/>
    <s v="Lo anterior debido a la falta de control y seguimiento por parte del área de almacén, lo que dificulta conocer la realidad del bien y situación actual en cuanto a pagos de impuestos y valorizaciones."/>
    <s v="Seleccionar cada una de las carpetas correspondiente a los Bienes de propiedad de terceros donde el ICBF regional Sucre posee comodatos a fin de elaborar oficios de solicitud de la documentación faltante. Con las alcaldías municipales de Sucre - Sucre y Sincelejo Sucre, la solicitudes de la documentación se harán a través de mecanismos más con efectivos como el derecho de petición, acciones de tutela, o incidente de desacato."/>
    <s v="Solicitar ante la oficina de Agustin Codazzi, boletin de nomenclatura del Bien Inmueble donde funciona el CZ Mojana."/>
    <s v="Oficio"/>
    <n v="1"/>
    <d v="2015-11-01T00:00:00"/>
    <d v="2016-09-30T00:00:00"/>
    <n v="47.7"/>
    <m/>
    <n v="0"/>
    <n v="0"/>
    <n v="0"/>
    <n v="47.7"/>
    <m/>
    <m/>
  </r>
  <r>
    <x v="643"/>
    <s v="SUCRE"/>
    <x v="37"/>
    <s v="Hallazgo N° 30. Bienes recibidos en Comodato (A) Sucre_x000a__x000a_...en las carpetas de los bienes inmuebles propiedad de terceros que el ICBF Regional Sucre posee en comodato, no posee los siguientes documentos:_x000a_HI La Bucaraminga y CZ Mojana _x000a__x000a_• Titulación -escritura donde figuren linderos y áreas y folio de matrícula inmobiliaria- del inmueble de propiedad de terceros, objeto del comodato._x000a_• Boletín de nomenclatura con la dirección oficial del predio._x000a_• Recibos de impuesto predial y de valorización donde se verifique que el inmueble está al día por este concepto, siempre y cuando este pago sea responsabilidad del Instituto o del tercero usufructuario del bien._x000a_HI Josefina Quintero_x000a__x000a_• Titulación -escritura donde figuren linderos y áreas y folio de matrícula inmobiliaria- del inmueble de propiedad de terceros, objeto del comodato._x000a_• Boletín de nomenclatura con la dirección oficial del predio."/>
    <s v="Lo anterior debido a la falta de control y seguimiento por parte del área de almacén, lo que dificulta conocer la realidad del bien y situación actual en cuanto a pagos de impuestos y valorizaciones."/>
    <s v="Seleccionar cada una de las carpetas correspondiente a los Bienes de propiedad de terceros donde el ICBF regional Sucre posee comodatos a fin de elaborar oficios de solicitud de la documentación faltante. Con las alcaldías municipales de Sucre - Sucre y Sincelejo Sucre, la solicitudes de la documentación se harán a través de mecanismos más con efectivos como el derecho de petición, acciones de tutela, o incidente de desacato."/>
    <s v="Solicitar mediante derecho de petición a la alcaldía municipal de Sucre - Sucre la formalización de la escritura pública del Bien Inmueble donde funciona el CZ Mojana."/>
    <s v="Derecho de petición"/>
    <n v="1"/>
    <d v="2015-12-01T00:00:00"/>
    <d v="2016-09-30T00:00:00"/>
    <n v="43.4"/>
    <m/>
    <n v="0"/>
    <n v="0"/>
    <n v="0"/>
    <n v="43.4"/>
    <m/>
    <m/>
  </r>
  <r>
    <x v="644"/>
    <s v="SUCRE"/>
    <x v="37"/>
    <s v="Hallazgo N° 73. Inclusión contrapartida (A-D). Sucre_x000a__x000a_dentro de la convocatoria Nº 003 de 2014-Primera Infancia, cuyo Objeto contractual es: “Atender a niños y niñas menores de 5 años, o hasta su ingreso al grado de transición, en los servicios de educación inicial y cuidado, con el fin de promover el desarrollo integral de la primera infancia con calidad, de conformidad con los lineamientos, las directrices, y parámetros establecidos por el ICBF”, los contratistas en las propuestas técnicas, propusieron una contrapartida como aporte al valor total del contrato en caso de salir favorecido. Sin embargo, se suscribieron los contratos sin incluir esta contrapartida, como se aprecia en el siguiente cuadro._x000a__x000a_VER CUADRO No. 61"/>
    <s v="Lo anterior se debe a una omisión por los miembro del Comité Asesor de Contratación, la Coordinadora del Centro Zonal, y la Dirección Regional del ICBF-Sucre, lo que no permite contar con mayores recursos para brindarle mejor atención a los niños y/o aumentar la cobertura de servicios y de esta manera se cumpla con la misión Institucional y se cumplan parcialmente con los principios esenciales del Estado; constituyéndose esta actuación en un hallazgo administrativo con presunto alcance disciplinario."/>
    <s v="Citar a los miembros de comité  e invitados, con la debida antelación remitiendo los documentos de cada uno de los procesos pre contractuales para su revisión a fin de que en día señalado para la sesión del Comité se cuente con los criterios necesarios para conceptuar sobre los  procesos de selección que adelane la Regional. "/>
    <s v="Enviar correo electronico con una antelación no inferior a tres (3) dias habiles a la fecha indicada para la sesión ordinaria"/>
    <s v="correo electronico"/>
    <n v="5"/>
    <d v="2015-10-01T00:00:00"/>
    <d v="2016-09-30T00:00:00"/>
    <n v="52.1"/>
    <m/>
    <n v="0"/>
    <n v="0"/>
    <n v="0"/>
    <n v="52.1"/>
    <m/>
    <m/>
  </r>
  <r>
    <x v="644"/>
    <s v="SUCRE"/>
    <x v="37"/>
    <s v="Hallazgo N° 73. Inclusión contrapartida (A-D). Sucre_x000a__x000a_dentro de la convocatoria Nº 003 de 2014-Primera Infancia, cuyo Objeto contractual es: “Atender a niños y niñas menores de 5 años, o hasta su ingreso al grado de transición, en los servicios de educación inicial y cuidado, con el fin de promover el desarrollo integral de la primera infancia con calidad, de conformidad con los lineamientos, las directrices, y parámetros establecidos por el ICBF”, los contratistas en las propuestas técnicas, propusieron una contrapartida como aporte al valor total del contrato en caso de salir favorecido. Sin embargo, se suscribieron los contratos sin incluir esta contrapartida, como se aprecia en el siguiente cuadro._x000a__x000a_VER CUADRO No. 61"/>
    <s v="Lo anterior se debe a una omisión por los miembro del Comité Asesor de Contratación, la Coordinadora del Centro Zonal, y la Dirección Regional del ICBF-Sucre, lo que no permite contar con mayores recursos para brindarle mejor atención a los niños y/o aumentar la cobertura de servicios y de esta manera se cumpla con la misión Institucional y se cumplan parcialmente con los principios esenciales del Estado; constituyéndose esta actuación en un hallazgo administrativo con presunto alcance disciplinario."/>
    <s v="Citar a los miembros de comité  e invitados, con la debida antelación remitiendo los documentos de cada uno de los procesos pre contractuales para su revisión a fin de que en día señalado para la sesión del Comité se cuente con los criterios necesarios para conceptuar sobre los  procesos de selección que adelane la Regional. "/>
    <s v="Los miembros del comité  y los coordinadores de los grupos o centro zonales en donde se origina el asunto a consideración del Comité,   presentarán  las propuesta de mejora a los estudios previos, proyecto de pliego de condiciones, cronograma del proceso  "/>
    <s v="Acta"/>
    <n v="4"/>
    <d v="2015-10-01T00:00:00"/>
    <d v="2016-09-30T00:00:00"/>
    <n v="52.1"/>
    <m/>
    <n v="0"/>
    <n v="0"/>
    <n v="0"/>
    <n v="52.1"/>
    <m/>
    <m/>
  </r>
  <r>
    <x v="645"/>
    <s v="SUCRE"/>
    <x v="37"/>
    <s v="Hallazgo N° 74. Nutricionista (A - D). Sucre_x000a__x000a_El numeral 3.22.1 de los Pliegos de condiciones definitivos, establece que en los Centros de Desarrollo Infantil CDI de la convocatoria 003 de 2014, debe haber una nutricionista de tiempo completo por cada 200 niños y niñas; sin embargo, se pudo establecer que en el contrato Nº 701820140378 por $787,00 millones suscrito con la Corporación Universal para atender 282 niños, solo existe una nutricionista que labora por eventos, para asistir a las tres (3) sedes del CDI los Tamboreritos del Municipio de Majagual. "/>
    <s v="Lo anterior debido a deficiencias en las labores de supervisión por parte del Centro Zonal Mojana al no exigir que se cumpla con los requisitos del pliego de condiciones, lo que no permite contar con este profesional el tiempo completo como exigen los lineamientos del ICBF, corriéndose el riesgo de que los niños y niñas beneficiarias del programa de cero a siempre, no cuenten con una adecuada nutrición. Lo anterior se considera un hallazgo administrativo con posible incidencia disciplinaria."/>
    <s v="Realizar requerimiento a la EAS corporacion universal por incumplimiento a las obligaciones contractuales relacionada con este componente ( talento Humano)"/>
    <s v="realizar dos visitas de supervisión, por parte de la  coordinadora zonal en el componente administrativo y brindar la asistencia técnica requerida para subsanar el impase."/>
    <s v="Acta  e Informe "/>
    <n v="3"/>
    <d v="2015-10-20T00:00:00"/>
    <d v="2015-12-15T00:00:00"/>
    <n v="8"/>
    <m/>
    <n v="0"/>
    <n v="0"/>
    <n v="0"/>
    <n v="8"/>
    <m/>
    <m/>
  </r>
  <r>
    <x v="646"/>
    <s v="SUCRE"/>
    <x v="37"/>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lo anterior debido a deficiencias en las labores de supervisión por parte del Centro Zonal Mojana al no exigir este requisito, lo que pone en riesgo a los niños y niñas a la exposición de enfermedades y a no realizar sus necesidades en un ambiente adecuado y oportunamente. Lo anterior se considera un hallazgo administrativo con presunta incidencia disciplinaria."/>
    <s v="Lo anterior debido a deficiencias en las labores de supervisión por parte del Centro Zonal Mojana al no exigir este requisito, lo que pone en riesgo a los niños y niñas a la exposición de enfermedades y a no realizar sus necesidades en un ambiente adecuado y oportunamente."/>
    <s v="Trasladar a los Niños y Niñas a la Sede 1 y 2  de CDI los tamborelitos teniendo en cuenta que la infraestructura no cuenta con lo requerido en el manual operativo de la modalidad"/>
    <s v="Solicitar a la Sede Incluir como exigencia,  no subsanable,  en los pliegos definitivos la presentacion de archivo fotografico de la infraestructura con las exigencias establecidas en la guia tecnica para la modalidad, en caso de salir admitido en la convocatoria par suscribir contrato."/>
    <s v="correo electronico"/>
    <n v="1"/>
    <d v="2015-10-01T00:00:00"/>
    <d v="2015-10-30T00:00:00"/>
    <n v="4.0999999999999996"/>
    <m/>
    <n v="0"/>
    <n v="0"/>
    <n v="0"/>
    <n v="4.0999999999999996"/>
    <m/>
    <m/>
  </r>
  <r>
    <x v="646"/>
    <s v="SUCRE"/>
    <x v="37"/>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lo anterior debido a deficiencias en las labores de supervisión por parte del Centro Zonal Mojana al no exigir este requisito, lo que pone en riesgo a los niños y niñas a la exposición de enfermedades y a no realizar sus necesidades en un ambiente adecuado y oportunamente. Lo anterior se considera un hallazgo administrativo con presunta incidencia disciplinaria."/>
    <s v="o anterior debido a deficiencias en las labores de supervisión por parte del Centro Zonal Mojana al no exigir este requisito, lo que pone en riesgo a los niños y niñas a la exposición de enfermedades y a no realizar sus necesidades en un ambiente adecuado y oportunamente."/>
    <s v="Trasladar a los Niños y Niñas a la Sede 1 y 2  de CDI los tamborelitos teniendo en cuenta que la infraestructura no cuenta con lo requerido en el manual operativo de la modalidad"/>
    <s v="Aplicar el formato de acta de revision de estandares de espacios para CDI previo a la contratación"/>
    <s v="Actas de visitas"/>
    <n v="3"/>
    <d v="2015-12-01T00:00:00"/>
    <d v="2016-09-30T00:00:00"/>
    <n v="43.4"/>
    <m/>
    <n v="0"/>
    <n v="0"/>
    <n v="0"/>
    <n v="43.4"/>
    <m/>
    <m/>
  </r>
  <r>
    <x v="646"/>
    <s v="SUCRE"/>
    <x v="37"/>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lo anterior debido a deficiencias en las labores de supervisión por parte del Centro Zonal Mojana al no exigir este requisito, lo que pone en riesgo a los niños y niñas a la exposición de enfermedades y a no realizar sus necesidades en un ambiente adecuado y oportunamente. Lo anterior se considera un hallazgo administrativo con presunta incidencia disciplinaria."/>
    <s v="o anterior debido a deficiencias en las labores de supervisión por parte del Centro Zonal Mojana al no exigir este requisito, lo que pone en riesgo a los niños y niñas a la exposición de enfermedades y a no realizar sus necesidades en un ambiente adecuado y oportunamente."/>
    <s v="Trasladar a los Niños y Niñas a la Sede 1 y 2  de CDI los tamborelitos teniendo en cuenta que la infraestructura no cuenta con lo requerido en el manual operativo de la modalidad"/>
    <s v="Realizar visitas de seguimiento a fin de identificar la infraestructura que no está acorde a lo estipulado en el manual operativo y realizar requerimiento a las EAS."/>
    <s v="Actas de visitas"/>
    <n v="16"/>
    <d v="2015-10-01T00:00:00"/>
    <d v="2016-09-30T00:00:00"/>
    <n v="52.1"/>
    <m/>
    <n v="0"/>
    <n v="0"/>
    <n v="0"/>
    <n v="52.1"/>
    <m/>
    <m/>
  </r>
  <r>
    <x v="647"/>
    <s v="SUCRE"/>
    <x v="37"/>
    <s v="Hallazgo N° 76. Huerta Casera (A). Sucre_x000a__x000a_Se determinó del contrato Nº 701820140378 por $787,00 millones, suscrito con la Corporación Universal de la visita realizada a los CDI Los Tamboreritos en sus Tres (3) sedes, no está desarrollada esta estrategia aun."/>
    <s v="Debido a deficiencias en las labores de supervisión del centro Zonal Mojana en estos CDI, lo que no permite cumplir con esta estrategia de seguridad alimentaria."/>
    <s v="Realizar requerimiento  a  la Corporación Universal  por incumplimiento contractual."/>
    <s v="Impulsar la implementacion de las huertas caseras a través de los diferentes comites tecnicos operativos"/>
    <s v="Actas de comites"/>
    <n v="16"/>
    <d v="2015-10-01T00:00:00"/>
    <d v="2016-09-30T00:00:00"/>
    <n v="52.1"/>
    <m/>
    <n v="0"/>
    <n v="0"/>
    <n v="0"/>
    <n v="52.1"/>
    <m/>
    <m/>
  </r>
  <r>
    <x v="647"/>
    <s v="SUCRE"/>
    <x v="37"/>
    <s v="Hallazgo N° 76. Huerta Casera (A). Sucre_x000a__x000a_Se determinó del contrato Nº 701820140378 por $787,00 millones, suscrito con la Corporación Universal de la visita realizada a los CDI Los Tamboreritos en sus Tres (3) sedes, no está desarrollada esta estrategia aun."/>
    <s v="Debido a deficiencias en las labores de supervisión del centro Zonal Mojana en estos CDI, lo que no permite cumplir con esta estrategia de seguridad alimentaria."/>
    <s v="Realizar requerimiento  a  la Corporación Universal  por incumplimiento contractual."/>
    <s v="Realizar visitas de seguimiento a las unidades de servicio  a fin de impulsar y/o verificar la implementacion de la estrategia de huertas caseras"/>
    <s v="Actas de visitas, informes"/>
    <n v="24"/>
    <d v="2016-01-30T00:00:00"/>
    <d v="2016-09-30T00:00:00"/>
    <n v="34.9"/>
    <m/>
    <n v="0"/>
    <n v="0"/>
    <n v="0"/>
    <n v="34.9"/>
    <m/>
    <m/>
  </r>
  <r>
    <x v="648"/>
    <s v="SUCRE"/>
    <x v="37"/>
    <s v="Hallazgo N° 104. Registros y condiciones de atención (A-D). Sucre Condiciones de atención_x000a__x000a_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El día 16 de Septiembre 2015 el equipo asignados para brindar Asistencia Técnica del municipio de Tolú realizo seguimiento al CDI el Rosario No, 3 encontrando que habían realizados en algunas de la aulas remodelaciones que favorencian la ampliación de la misma, no obstante se recomendara a través de Coordinación el cambio de inmuebles para el adecuado Funcionamiento de la modalidad."/>
    <s v="1. Realizar requerimiento  desde la Coordinación  a la EAS UT el Rosario, para el cambio de inmuebles a una infaraestructura que reuna las condiciones establecidas en los estandares de calidad.          "/>
    <s v="Oficio"/>
    <n v="1"/>
    <d v="2015-10-01T00:00:00"/>
    <d v="2015-12-15T00:00:00"/>
    <n v="10.7"/>
    <m/>
    <n v="0"/>
    <n v="0"/>
    <n v="0"/>
    <n v="10.7"/>
    <m/>
    <m/>
  </r>
  <r>
    <x v="648"/>
    <s v="SUCRE"/>
    <x v="37"/>
    <s v="Hallazgo N° 104. Registros y condiciones de atención (A-D). Sucre Condiciones de atención_x000a__x000a_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El día 16 de Septiembre 2015 el equipo asignados para brindar Asistencia Técnica del municipio de Tolú realizo seguimiento al CDI el Rosario No, 3 encontrando que habían realizados en algunas de la aulas remodelaciones que favorencian la ampliación de la misma, no obstante se recomendara a través de Coordinación el cambio de inmuebles para el adecuado Funcionamiento de la modalidad."/>
    <s v="2. Aplicar el formato de acta de revision de estandares de espacios para CDI previo a la contratación"/>
    <s v="Actas, Informes, Fotografia de evidencias."/>
    <n v="16"/>
    <d v="2015-10-30T00:00:00"/>
    <d v="2015-12-15T00:00:00"/>
    <n v="6.6"/>
    <m/>
    <n v="0"/>
    <n v="0"/>
    <n v="0"/>
    <n v="6.6"/>
    <m/>
    <m/>
  </r>
  <r>
    <x v="648"/>
    <s v="SUCRE"/>
    <x v="37"/>
    <s v="Hallazgo N° 104. Registros y condiciones de atención (A-D). Sucre Condiciones de atención_x000a__x000a_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El día 16 de Septiembre 2015 el equipo asignados para brindar Asistencia Técnica del municipio de Tolú realizo seguimiento al CDI el Rosario No, 3 encontrando que habían realizados en algunas de la aulas remodelaciones que favorencian la ampliación de la misma, no obstante se recomendara a través de Coordinación el cambio de inmuebles para el adecuado Funcionamiento de la modalidad."/>
    <s v="3.Realizar visitas de  seguimiento a las Unidades de Servicio de los diferentes centros zonales con el fin de verificar que la infraestructura cumpla con lo establecido"/>
    <s v="Actas, Informes, Fotografia de evidencias."/>
    <n v="24"/>
    <d v="2015-10-16T00:00:00"/>
    <d v="2016-09-30T00:00:00"/>
    <n v="50"/>
    <m/>
    <n v="0"/>
    <n v="0"/>
    <n v="0"/>
    <n v="50"/>
    <m/>
    <m/>
  </r>
  <r>
    <x v="649"/>
    <s v="SUCRE"/>
    <x v="37"/>
    <s v="Hallazgo N° 105. Sobrecupo Contratado (A – F - D). Sucre_x000a__x000a_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_x000a__x000a_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Constituyéndose en un hallazgo administrativo con alcance fiscal y presunta incidencia disciplinaria._x000a__x000a_VER CUADRO No. 76 Y CUADRO No. 77_x000a_"/>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Realizar requerimiento a la  Fundación Renacer Social, integrante de la Unión Temporal Semillas de Amor por incumplimiento a las obligaciones contractuales relacionada con este componente ( talento Humano)"/>
    <s v="Cumplir con la realización del primer  Comite Tecnico Operativo  en cada Centro Zonal en los tiempos estipulados "/>
    <s v="Actas"/>
    <n v="4"/>
    <d v="2015-10-01T00:00:00"/>
    <d v="2016-03-28T00:00:00"/>
    <n v="25.6"/>
    <m/>
    <n v="0"/>
    <n v="0"/>
    <n v="0"/>
    <n v="25.6"/>
    <m/>
    <m/>
  </r>
  <r>
    <x v="649"/>
    <s v="SUCRE"/>
    <x v="37"/>
    <s v="Hallazgo N° 105. Sobrecupo Contratado (A – F - D). Sucre_x000a__x000a_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_x000a__x000a_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Constituyéndose en un hallazgo administrativo con alcance fiscal y presunta incidencia disciplinaria._x000a__x000a_VER CUADRO No. 76 Y CUADRO No. 77_x000a_"/>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Realizar seguimiento a las unidades de servicio a fin de verificar el cumplimiento de las propuestas de talento humano presentadas en el Comité Tecnico Operativo Asi mismo establecer un plan choque  de supervision  a  las EAS a fin de verificar el cumplimiento de las obligaciones contractuales frente al  talento humano . "/>
    <s v="Actas de visita de seguimiento"/>
    <n v="8"/>
    <d v="2015-11-01T00:00:00"/>
    <d v="2016-09-30T00:00:00"/>
    <n v="47.7"/>
    <m/>
    <n v="0"/>
    <n v="0"/>
    <n v="0"/>
    <n v="47.7"/>
    <m/>
    <m/>
  </r>
  <r>
    <x v="649"/>
    <s v="SUCRE"/>
    <x v="37"/>
    <s v="Hallazgo N° 105. Sobrecupo Contratado (A – F - D). Sucre_x000a__x000a_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_x000a__x000a_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Constituyéndose en un hallazgo administrativo con alcance fiscal y presunta incidencia disciplinaria._x000a__x000a_VER CUADRO No. 76 Y CUADRO No. 77_x000a_"/>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Realizar   los requerimientos al operador  por los presuntos incumplimientos para que aclaren o expliquen las razones que dieron lugar a los mismos y   de  considerar que persiste el  presunto incumplimiento,  remitir  informe allegando el material probatorio  al  Grupo Jurídico,   para que de apertura  al procedimiento administrativo sancionatorio.  "/>
    <s v="oficio"/>
    <n v="2"/>
    <m/>
    <m/>
    <n v="0"/>
    <m/>
    <n v="0"/>
    <n v="0"/>
    <n v="0"/>
    <n v="0"/>
    <m/>
    <m/>
  </r>
  <r>
    <x v="649"/>
    <s v="SUCRE"/>
    <x v="37"/>
    <s v="Hallazgo N° 105. Sobrecupo Contratado (A – F - D). Sucre_x000a__x000a_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_x000a__x000a_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Constituyéndose en un hallazgo administrativo con alcance fiscal y presunta incidencia disciplinaria._x000a__x000a_VER CUADRO No. 76 Y CUADRO No. 77_x000a_"/>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Establecer un plan choque  de supervision integral , al cual se le realice seguimiento a su cumplimiento  con fechas de  visitas    a  las EAS a fin de verificar el cumplimiento de las obligaciones contractuales frente al  talento humano ,infraestructura  y en general a todas la obligaciones contractuales  y donde se incluan las acitivdades programadas  por la regional ."/>
    <s v="Cronograma de visitas _x000a_Acta de visita "/>
    <n v="1"/>
    <m/>
    <m/>
    <n v="0"/>
    <m/>
    <n v="0"/>
    <n v="0"/>
    <n v="0"/>
    <n v="0"/>
    <m/>
    <m/>
  </r>
  <r>
    <x v="650"/>
    <s v="SUCRE"/>
    <x v="37"/>
    <s v="Hallazgo N° 148. Supervisión de contratos (A-D). Sucre _x000a__x000a_La cláusula decimoquinta del contrato de aportes N° 378, establece que la supervisión del contrato será ejercida por el ICBF, a través del centro zonal Mojana, sin embargo, realizada las visitas a las tres (3) sedes del Centro de Desarrollo Infantil los Tamboreritos del Municipio de Majagual, el 28, 29 y 30 de abril de 2015, se estableció que el ICBF no ha realizado visita de supervisión y control en la ejecución del contrato a dicho centro, pese a las peticiones del operador para ese cometido."/>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Visita de asistencia tecnica, seguimiento y supervision a la Unidad de servicio CDI los tamborelitos"/>
    <s v="1. Elaborar  cronograma de visitas para realizar la supervision de las diferentes unidades de servicio y las EAS acorde a lo dispuesto en el manual operativo Servicio de Educacion Inicial, cuidado y nutricion en el marco de la atencion integral para la primera infancia y manual de supervision, por Centro zonal "/>
    <s v="Cronograma de visitas "/>
    <n v="4"/>
    <d v="2015-11-01T00:00:00"/>
    <d v="2016-02-28T00:00:00"/>
    <n v="17"/>
    <m/>
    <n v="0"/>
    <n v="0"/>
    <n v="0"/>
    <n v="17"/>
    <m/>
    <m/>
  </r>
  <r>
    <x v="650"/>
    <s v="SUCRE"/>
    <x v="37"/>
    <s v="Hallazgo N° 148. Supervisión de contratos (A-D). Sucre _x000a__x000a_La cláusula decimoquinta del contrato de aportes N° 378, establece que la supervisión del contrato será ejercida por el ICBF, a través del centro zonal Mojana, sin embargo, realizada las visitas a las tres (3) sedes del Centro de Desarrollo Infantil los Tamboreritos del Municipio de Majagual, el 28, 29 y 30 de abril de 2015, se estableció que el ICBF no ha realizado visita de supervisión y control en la ejecución del contrato a dicho centro, pese a las peticiones del operador para ese cometido."/>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Visita de asistencia tecnica, seguimiento y supervision a la Unidad de servicio CDI los tamborelitos"/>
    <s v="2. Realizar las visitas de asistencia tecnica y supervisión a las unidades de servicio  acuerdo a lo programado"/>
    <s v="Actas de visita de seguimiento, informes"/>
    <n v="24"/>
    <d v="2015-11-01T00:00:00"/>
    <d v="2016-09-30T00:00:00"/>
    <n v="47.7"/>
    <m/>
    <n v="0"/>
    <n v="0"/>
    <n v="0"/>
    <n v="47.7"/>
    <m/>
    <m/>
  </r>
  <r>
    <x v="651"/>
    <s v="SUCRE"/>
    <x v="37"/>
    <s v="Hallazgo N° 155. Acuerdos de Supervisión (A - D). Sucre_x000a__x000a_El manual de interventoría y supervisión versión 1.10 del ICBF, en su numeral 1.10 “Prohibiciones del supervisor e interventor”, establece:“Celebrar acuerdos o suscribir documentos que tengan por finalidad como efecto establecer obligaciones a cargo del Instituto, salvo aquellas relacionadas con la actividad de interventoría y que no modifiquen, adición o prorroguen las obligaciones a cargo del Instituto”. No obstante lo anterior, los supervisores de los contratos relacionados en el cuadro anexo, suscribieron acuerdos de prorroga y adición de esos contratos._x000a__x000a_VER CUADRO No. 138_x000a__x000a_Esto constituye una debilidad administrativa de presunta incidencia disciplinaria."/>
    <s v="Lo anterior se presenta por desconocimiento de dicho manual, por incumplimiento de esos acuerdos, ya que el único que está facultado es el director Regional."/>
    <s v="Informar a los coordinadores de grupo y centros zonales sobre la eliminación del acta de acuerdo como requisito para las modificaciones a los contratos"/>
    <s v="Elaborar  memorando a  los coordinadores de grupo y centros zonales informando la eliminación del acta de mutuo acuerdo como requisito para las modificaciones del contrato. "/>
    <s v="memorando"/>
    <n v="1"/>
    <d v="2015-10-01T00:00:00"/>
    <d v="2015-10-09T00:00:00"/>
    <n v="1.1000000000000001"/>
    <m/>
    <n v="0"/>
    <n v="0"/>
    <n v="0"/>
    <n v="1.1000000000000001"/>
    <m/>
    <m/>
  </r>
  <r>
    <x v="651"/>
    <s v="SUCRE"/>
    <x v="37"/>
    <s v="Hallazgo N° 155. Acuerdos de Supervisión (A - D). Sucre_x000a__x000a_El manual de interventoría y supervisión versión 1.10 del ICBF, en su numeral 1.10 “Prohibiciones del supervisor e interventor”, establece:“Celebrar acuerdos o suscribir documentos que tengan por finalidad como efecto establecer obligaciones a cargo del Instituto, salvo aquellas relacionadas con la actividad de interventoría y que no modifiquen, adición o prorroguen las obligaciones a cargo del Instituto”. No obstante lo anterior, los supervisores de los contratos relacionados en el cuadro anexo, suscribieron acuerdos de prorroga y adición de esos contratos._x000a__x000a_VER CUADRO No. 138_x000a__x000a_Esto constituye una debilidad administrativa de presunta incidencia disciplinaria."/>
    <s v="Lo anterior se presenta por desconocimiento de dicho manual, por incumplimiento de esos acuerdos, ya que el único que está facultado es el director Regional."/>
    <s v="Informar a los coordinadores de grupo y centros zonales sobre la eliminación del acta de acuerdo como requisito para las modificaciones a los contratos"/>
    <s v="Se  realizará   capacitacion sobre El manual de interventoría y supervisió versión 1.10 del ICBF . Y manual de contratación  a los Coordinadors de Grupo , de centros zonales y equipo de apoyo  a la supervisión "/>
    <s v="acta "/>
    <n v="4"/>
    <d v="2015-12-01T00:00:00"/>
    <d v="2016-09-30T00:00:00"/>
    <n v="43.4"/>
    <m/>
    <n v="0"/>
    <n v="0"/>
    <n v="0"/>
    <n v="43.4"/>
    <m/>
    <m/>
  </r>
  <r>
    <x v="652"/>
    <s v="SUCRE"/>
    <x v="37"/>
    <s v="Hallazgo N° 176. Depreciación bienes y activos (A). Sucre_x000a__x000a_...Sin embargo, en los registros de la propiedad planta y equipo a 31/12/2014 del ICBF regional sucre, se encuentran registrados activos en cuantía de $48.2 millones y representados en bienes muebles que no obstante haber sido adquiridos en los años 2006, 2008, 2009 y 2011 y que a fecha de corte 31-12-2014 debieran estar totalmente depreciados, aún conservan su valor en libros, situación que se presenta por debilidades en los mecanismos de control interno contable al incluir en el aplicativo SEVEN ERP estos activos como activos “no depreciables” al momento de migrarse del sistema de información SIRF, sin que se realicen los ajustes pertinentes, conllevando a que se presente una subestimación de la cuenta 168506 Depreciación Acumulada Muebles Enseres y Equipos de Oficina en $48,20 millones y una sobrestimación de la cuenta 323001 Utilidad o Excedente del Ejercicio en la misma cuantía y generando informes inexactos poco útiles y alejados de la verdad._x000a__x000a_VER CUADRO No. 167"/>
    <s v="Se presenta por  debilidades en los mecanismos de control interno contable al incluir en el aplicativo SEVEN ERP estos activos como activos “no depreciables” al momento de migrarse del sistema de información SIRF, sin que se realicen los ajustes pertinentes."/>
    <s v="Identificar cada uno de los Bienes que presentar desactualización de la información en el aplicativo SEVEN a fin de efectuar los ajustes correspondientes, presentando informe tanto de la identificación como de los ajustes a que haya lugar."/>
    <s v="Identificar los Bienes que se encuentran registrados activos adquiridos durante los años 2006, 2008, 2009 y 2011 y que a fecha de corte 31-12-2014 debieran estar totalmente depreciados, aún conservan su valor en libros."/>
    <s v="Informe"/>
    <n v="1"/>
    <d v="2015-10-01T00:00:00"/>
    <d v="2016-09-30T00:00:00"/>
    <n v="52.1"/>
    <m/>
    <n v="0"/>
    <n v="0"/>
    <n v="0"/>
    <n v="52.1"/>
    <m/>
    <m/>
  </r>
  <r>
    <x v="652"/>
    <s v="SUCRE"/>
    <x v="37"/>
    <s v="Hallazgo N° 176. Depreciación bienes y activos (A). Sucre_x000a__x000a_...Sin embargo, en los registros de la propiedad planta y equipo a 31/12/2014 del ICBF regional sucre, se encuentran registrados activos en cuantía de $48.2 millones y representados en bienes muebles que no obstante haber sido adquiridos en los años 2006, 2008, 2009 y 2011 y que a fecha de corte 31-12-2014 debieran estar totalmente depreciados, aún conservan su valor en libros, situación que se presenta por debilidades en los mecanismos de control interno contable al incluir en el aplicativo SEVEN ERP estos activos como activos “no depreciables” al momento de migrarse del sistema de información SIRF, sin que se realicen los ajustes pertinentes, conllevando a que se presente una subestimación de la cuenta 168506 Depreciación Acumulada Muebles Enseres y Equipos de Oficina en $48,20 millones y una sobrestimación de la cuenta 323001 Utilidad o Excedente del Ejercicio en la misma cuantía y generando informes inexactos poco útiles y alejados de la verdad._x000a__x000a_VER CUADRO No. 167"/>
    <s v="Se presenta por  debilidades en los mecanismos de control interno contable al incluir en el aplicativo SEVEN ERP estos activos como activos “no depreciables” al momento de migrarse del sistema de información SIRF, sin que se realicen los ajustes pertinentes."/>
    <s v="Identificar cada uno de los Bienes que presentar desactualización de la información en el aplicativo SEVEN a fin de efectuar los ajustes correspondientes, presentando informe tanto de la identificación como de los ajustes a que haya lugar."/>
    <s v="Ajustar en el aplicativo SEVEN los Bienes  identificados con diferencias en la depreciación."/>
    <s v="Informe"/>
    <n v="1"/>
    <d v="2015-10-01T00:00:00"/>
    <d v="2016-09-30T00:00:00"/>
    <n v="52.1"/>
    <m/>
    <n v="0"/>
    <n v="0"/>
    <n v="0"/>
    <n v="52.1"/>
    <m/>
    <m/>
  </r>
  <r>
    <x v="653"/>
    <s v="SUCRE"/>
    <x v="37"/>
    <s v="Hallazgo con presunta incidencia administrativa y disciplinaria._x000a__x000a_Se observa que los informes de la firma interventora C&amp;M Consultores, son entregados de manera inoportuna y en otros no se evidencian dichos informes ( anexo tabla No 14), la interventoria   no da a conocer oportunamente los informes de visita que realiza al ICBF, lo que conlleva a que esta Entidad no realice la supervisión de manera inmediata, y no se tomen las medidas pertinentes que permitan mejorar el servicio en beneficio de la niñez y el riesgo de cancelar servicios sin que estos se hayan realizado en cumplimiento del objeto contado._x000a_"/>
    <s v="En el 2014, la contratación de la interventoría fue  realizada por  el nivel nacional, operando un equipo a nivel de la regional, no obstante los informes o resultados de visita de este equipo interventor debia contar con la revisión, aprobación y consolidación del nivel nacional, generando retrasos e inoportunidad en la retroalimentación de la información a la regional.En el 2015 se contrató  en la Regional  profesionales para cumplir con la  supervisiòn  de  las diferentes modalidades de Primera Infancia,  asignado a cada CZ., definiendo el nivel nacional la programaciòn, cronograma y presupuesto para la realizaciòn de las actividades. "/>
    <s v="Establecer un plan de supervisión mensual   por centro zonal   que  evidencie  el planear, hacer , verificar y el actuar  y   realizar el seguimiento  y el control en el cumplimiento del mismo  , igualmente   la entrega de informes de visitas  por parte de los equipos de supervisión  acorde a las obligaciones contractuales, para realizar las actividades que se generen de estos como sistencia Técnica y  requerimientos  cuando el caso lo requiera , informando a la Dirección de Primera Infancia  del nivel Nacional ."/>
    <s v="Diseñar  mes a mes un cronograma de actividades de visitas de supervisión  por centro zonal  anotando los responsables ,presentar informes de supervisión, realizar  asistencia técnica  y seguimiento  a los operdores  y requerimientos si el caso lo amerita "/>
    <s v="PlAN DE SUPERVISION "/>
    <n v="8"/>
    <d v="2015-11-01T00:00:00"/>
    <d v="2016-09-30T00:00:00"/>
    <n v="47.7"/>
    <m/>
    <n v="0"/>
    <n v="0"/>
    <n v="0"/>
    <n v="47.7"/>
    <m/>
    <m/>
  </r>
  <r>
    <x v="653"/>
    <s v="SUCRE"/>
    <x v="37"/>
    <s v="Hallazgo con presunta incidencia administrativa y disciplinaria._x000a__x000a_Se observa que los informes de la firma interventora C&amp;M Consultores, son entregados de manera inoportuna y en otros no se evidencian dichos informes ( anexo tabla No 14), la interventoria   no da a conocer oportunamente los informes de visita que realiza al ICBF, lo que conlleva a que esta Entidad no realice la supervisión de manera inmediata, y no se tomen las medidas pertinentes que permitan mejorar el servicio en beneficio de la niñez y el riesgo de cancelar servicios sin que estos se hayan realizado en cumplimiento del objeto contado._x000a_"/>
    <s v="La contratación de la supervisiòn esta centrada en el nivel nacional, operando un equipo a nivel de la regional, no obstante los informes o resultados de visita de este equipo de supervisiòn debia contar con la revisión, aprobación y consolidación del nivel nacional, generando retrasos e inoportunidad en la retroalimentación de la información a la regional."/>
    <s v="Establecer un cronograma para la entrega de informes de visitas y ejecución por parte de la supervisiòn acorde a las obligaciones, realizando los requerimientos a que haya lugar para la entrega oportuna de la infomación por parte del equipo de supervisiòn de cada CZ"/>
    <s v="Establecer un cronograma de entrega de informes de visitas y ejecuciòn por parte del  supervisior de cada CZ."/>
    <s v="CRONOGRAMA"/>
    <n v="2"/>
    <d v="2015-11-01T00:00:00"/>
    <d v="2016-09-30T00:00:00"/>
    <n v="47.7"/>
    <m/>
    <n v="0"/>
    <n v="0"/>
    <n v="0"/>
    <n v="47.7"/>
    <m/>
    <m/>
  </r>
  <r>
    <x v="654"/>
    <s v="SUCRE"/>
    <x v="37"/>
    <s v="Hallazgo con presunta incidencia administrativa y disciplinaria._x000a__x000a_Los informes de interventoría presentados por la firma C&amp;M Consultores, no permiten determinar las diferencias en gramaje de los alimentos suministrados a los niños beneficiarios del Programa PAE, ya que en algunos casos se limitán  a enunciar que algunos alimentos no cumplen con el mismo, esto debido a debilidades en los mecanismos de control de la interventoría, lo que genera que la población escolar no está recibiendo los beneficios y nutrientes de manera completa como lo establece el contrato y los lineamientos técnicos administrativos y estándares del PAE ,  por consiguiente no se está cumpliendo con el cometido estatal, además que no se puedan tomar los correctivos que permitan subsanar esta irregularidad oportunamente. Tabla No. 16)_x000a_"/>
    <s v="El Hlazgo encontrado aplicado a la modalidad PAE  vigencia 2014 -2015, cuando ésta modalidad se encuentra asignada  al ministerio de Educación Nacional . Falta de especificidad por parte del profesional en nutriciòn del eqipo de supervisiòn, especificando la cantidad en gramos y centrimetros cubicos de la porción suministrada y la porción establecida con sus respectivas diferencias"/>
    <s v="El hallazgo fue encontrado en la modalidad PAE  2014 -2015, cuando ya estaba asignada  al Ministerio de Educación  Nacional .En los informes de visita de supervisión el profesional en nutrición del  equipo de supervisiòn delegado o asignado para realizar las visitas, debe anotar la cantidad en gramos y centrimetros cubicos de la porción suministrada y la porción establecida de acuerdo a minuta patrón y ciclos de menús, registrando las diferencias encontradas por alimento y/o preparación. "/>
    <s v="Brindar   mediante dos eventos  de asistencia técnica a las nutricionistas de los   equipos de supervision  en lo relacionado con el componente alimentario y nutricional en el cumplimiento de la minuta patrón y el registro de este en los informes de visita realizado a las unidades de servicios seleccionadas."/>
    <s v="ACTA"/>
    <n v="2"/>
    <d v="2015-11-01T00:00:00"/>
    <d v="2016-09-30T00:00:00"/>
    <n v="47.7"/>
    <m/>
    <n v="0"/>
    <n v="0"/>
    <n v="0"/>
    <n v="47.7"/>
    <m/>
    <m/>
  </r>
  <r>
    <x v="654"/>
    <s v="SUCRE"/>
    <x v="37"/>
    <s v="Hallazgo con presunta incidencia administrativa y disciplinaria._x000a__x000a_Los informes de interventoría presentados por la firma C&amp;M Consultores, no permiten determinar las diferencias en gramaje de los alimentos suministrados a los niños beneficiarios del Programa PAE, ya que en algunos casos se limitán  a enunciar que algunos alimentos no cumplen con el mismo, esto debido a debilidades en los mecanismos de control de la interventoría, lo que genera que la población escolar no está recibiendo los beneficios y nutrientes de manera completa como lo establece el contrato y los lineamientos técnicos administrativos y estándares del PAE ,  por consiguiente no se está cumpliendo con el cometido estatal, además que no se puedan tomar los correctivos que permitan subsanar esta irregularidad oportunamente. Tabla No. 16)_x000a_"/>
    <s v="Falta de especificidad por parte del profesional en nutriciòn del eqipo de supervisiòn, especificando la cantidad en gramos y centrimetros cubicos de la porción suministrada y la porción establecida con sus respectivas diferencias"/>
    <s v="En los informes de visita de supervisión el profesional en nutrición del  equipo de supervisiòn delegado o asignado para realizar las visitas,  de cada centro zonal , debe anotar la cantidad en gramos y centrimetros cubicos de la porción suministrada y la porción establecida de acuerdo a minuta patrón y ciclos de menús, registrando las diferencias encontradas por alimento y/o preparación. "/>
    <s v="Revisar  en cada centro zonal aleatoreamente los informes presentados por la nutricionista del equipo de supervisiòn a fin de determinar el cumplimiento de las orientaciones y compromisos establecidos en la asistencia técnica a las EAS"/>
    <s v="ACTA"/>
    <n v="8"/>
    <d v="2015-11-01T00:00:00"/>
    <d v="2016-09-30T00:00:00"/>
    <n v="47.7"/>
    <m/>
    <n v="0"/>
    <n v="0"/>
    <n v="0"/>
    <n v="47.7"/>
    <m/>
    <m/>
  </r>
  <r>
    <x v="654"/>
    <s v="SUCRE"/>
    <x v="37"/>
    <s v="Hallazgo con presunta incidencia administrativa y disciplinaria._x000a__x000a_Los informes de interventoría presentados por la firma C&amp;M Consultores, no permiten determinar las diferencias en gramaje de los alimentos suministrados a los niños beneficiarios del Programa PAE, ya que en algunos casos se limitán  a enunciar que algunos alimentos no cumplen con el mismo, esto debido a debilidades en los mecanismos de control de la interventoría, lo que genera que la población escolar no está recibiendo los beneficios y nutrientes de manera completa como lo establece el contrato y los lineamientos técnicos administrativos y estándares del PAE ,  por consiguiente no se está cumpliendo con el cometido estatal, además que no se puedan tomar los correctivos que permitan subsanar esta irregularidad oportunamente. Tabla No. 16)_x000a_"/>
    <s v="Falta de especificidad por parte del profesional en nutriciòn del eqipo de supervisiòn, especificando la cantidad en gramos y centrimetros cubicos de la porción suministrada y la porción establecida con sus respectivas diferencias"/>
    <s v="En los informes de visita de supervisión el profesional en nutrición del  equipo de supervisiòn delegado o asignado para realizar las visitas, debe anotar la cantidad en gramos y centrimetros cubicos de la porción suministrada y la porción establecida de acuerdo a minuta patrón y ciclos de menús, registrando las diferencias encontradas por alimento y/o preparación. "/>
    <s v="Informar  por centro  zonal mediante oficio  al supervisor del contrato  el posible  incumplimiento de las EAS, detectado a través de las visitas de supervisión  y el incumplimiento a  las orientaciones y compromisos establecidos en la asistencia técnica y demás obligaciones contractuales. "/>
    <s v="OFICIO"/>
    <n v="4"/>
    <d v="2015-11-01T00:00:00"/>
    <d v="2016-09-30T00:00:00"/>
    <n v="47.7"/>
    <m/>
    <n v="0"/>
    <n v="0"/>
    <n v="0"/>
    <n v="47.7"/>
    <m/>
    <m/>
  </r>
  <r>
    <x v="655"/>
    <s v="TECNOLOGIA"/>
    <x v="38"/>
    <s v="Hallazgo N° 7. Programación de metas Plan de Acción (A). Sede Nacional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De estos recursos dejados de ejecutar, $429.803,65 millones equivalentes al 16.41%, corresponden a fuente Recursos de la Nación_x000a_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CUADRO No.20)"/>
    <m/>
    <s v="Programar con la suficiente anticipación las adquisiciones de TI."/>
    <s v="Realizar consulta a Colombia Compra Eficiente sobre la programación y ejecución de acuerdos Marco asociados con servicios de Tecnologías."/>
    <s v="Comunicación"/>
    <n v="1"/>
    <d v="2015-10-15T00:00:00"/>
    <d v="2015-11-17T00:00:00"/>
    <n v="4.7"/>
    <m/>
    <n v="0"/>
    <n v="0"/>
    <n v="0"/>
    <n v="4.7"/>
    <m/>
    <m/>
  </r>
  <r>
    <x v="655"/>
    <s v="TECNOLOGIA"/>
    <x v="38"/>
    <s v="Hallazgo N° 7. Programación de metas Plan de Acción (A). Sede Nacional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De estos recursos dejados de ejecutar, $429.803,65 millones equivalentes al 16.41%, corresponden a fuente Recursos de la Nación_x000a_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CUADRO No.20)"/>
    <m/>
    <s v="Programar con la suficiente anticipación las adquisiciones de TI."/>
    <s v="Planear las adquisiciones que se surtirán en el 2016 según tipo de contratación (por medio de Acuerdos Marco u otro tipo de contratación) que requieran Vigencia Futura"/>
    <s v="Plan de contratación 2016 sujeto a VF"/>
    <n v="1"/>
    <d v="2015-11-17T00:00:00"/>
    <d v="2016-01-15T00:00:00"/>
    <n v="8.4"/>
    <m/>
    <n v="0"/>
    <n v="0"/>
    <n v="0"/>
    <n v="8.4"/>
    <m/>
    <m/>
  </r>
  <r>
    <x v="655"/>
    <s v="TECNOLOGIA"/>
    <x v="38"/>
    <s v="Hallazgo N° 7. Programación de metas Plan de Acción (A). Sede Nacional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De estos recursos dejados de ejecutar, $429.803,65 millones equivalentes al 16.41%, corresponden a fuente Recursos de la Nación_x000a_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CUADRO No.20)"/>
    <m/>
    <s v="Programar con la suficiente anticipación las adquisiciones de TI."/>
    <s v="Proveer las fichas técnicas para estudio de mercado en el primer semestre del 2016"/>
    <s v="Fichas técnicas"/>
    <n v="2"/>
    <d v="2016-02-01T00:00:00"/>
    <d v="2016-06-30T00:00:00"/>
    <n v="21.4"/>
    <m/>
    <n v="0"/>
    <n v="0"/>
    <n v="0"/>
    <n v="21.4"/>
    <m/>
    <m/>
  </r>
  <r>
    <x v="656"/>
    <s v="TECNOLOGIA"/>
    <x v="38"/>
    <s v="Hallazgo N° 19. Vulnerabilidad del proceso de pagos a Terceros (A). Sede Nacional_x000a__x000a_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_x000a__x000a_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Con base en lo anterior, la CGR evidenció debilidad y vulnerabilidad en el proceso de dispersión de pagos a terceros con recursos del ICBF."/>
    <m/>
    <s v="Fortalecer la Implementación de políticas de seguridad al servidor del Gestor Bancario y equipos pagadores del Grupo Financiero en Sede General"/>
    <s v="Reiterar por parte de la DIT a la Direccion Financiera,  el protocolo de seguridad del Gestor Bancario"/>
    <s v="Protocolo de seguridad"/>
    <n v="1"/>
    <d v="2015-10-15T00:00:00"/>
    <d v="2015-11-17T00:00:00"/>
    <n v="4.7"/>
    <m/>
    <n v="0"/>
    <n v="0"/>
    <n v="0"/>
    <n v="4.7"/>
    <m/>
    <m/>
  </r>
  <r>
    <x v="656"/>
    <s v="TECNOLOGIA"/>
    <x v="38"/>
    <s v="Hallazgo N° 19. Vulnerabilidad del proceso de pagos a Terceros (A). Sede Nacional_x000a__x000a_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_x000a__x000a_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Con base en lo anterior, la CGR evidenció debilidad y vulnerabilidad en el proceso de dispersión de pagos a terceros con recursos del ICBF."/>
    <m/>
    <s v="Fortalecer la Implementación de políticas de seguridad al servidor del Gestor Bancario y equipos pagadores del Grupo Financiero en Sede Nacional"/>
    <s v="Realizar la verificación de las políticas de seguridad y los bloqueos pertinentes tanto para servidor del Gestor Bancario, los equipos pagadores del Grupo Financiero Sede Nacional"/>
    <s v="Tabla de verificación"/>
    <n v="1"/>
    <d v="2015-10-26T00:00:00"/>
    <d v="2015-11-30T00:00:00"/>
    <n v="5"/>
    <m/>
    <n v="0"/>
    <n v="0"/>
    <n v="0"/>
    <n v="5"/>
    <m/>
    <m/>
  </r>
  <r>
    <x v="656"/>
    <s v="TECNOLOGIA"/>
    <x v="38"/>
    <s v="Hallazgo N° 19. Vulnerabilidad del proceso de pagos a Terceros (A). Sede Nacional_x000a__x000a_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_x000a__x000a_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Con base en lo anterior, la CGR evidenció debilidad y vulnerabilidad en el proceso de dispersión de pagos a terceros con recursos del ICBF."/>
    <m/>
    <s v="Fortalecer la Implementación de políticas de seguridad al servidor del Gestor Bancario y equipos pagadores del Grupo Financiero en Sede Nacional"/>
    <s v="Entregar la administración de los servidores del Gestor Bancario por parte de la SSII a la SRT"/>
    <s v="Acta de entrega"/>
    <n v="1"/>
    <d v="2015-10-15T00:00:00"/>
    <d v="2015-12-15T00:00:00"/>
    <n v="8.6999999999999993"/>
    <m/>
    <n v="0"/>
    <n v="0"/>
    <n v="0"/>
    <n v="8.6999999999999993"/>
    <m/>
    <m/>
  </r>
  <r>
    <x v="656"/>
    <s v="TECNOLOGIA"/>
    <x v="38"/>
    <s v="Hallazgo N° 19. Vulnerabilidad del proceso de pagos a Terceros (A). Sede Nacional_x000a__x000a_El archivo generado desde el SIIF NACION, es el primer insumo en la cadena de pagos, cuya información se importa al aplicativo desarrollado por el ICBF.Una vez está la información cargada en el Gestor Bancario se procede a realizar la transformación del archivo en la estructura específica para ser subidos o cargados a los portales bancarios y realizar la dispersión de dineros, evidenciando que no hay un lineamiento de control en el que se verifique si la información del archivo es real y confiable._x000a__x000a_Evidenciando que a partir de la extracción del archivo desde el SIIF Nación es de total manejo y responsabilidad del ICBF y este permite modificaciones a la información, debilidad que implica la existencia de riesgos para el gran volumen de operaciones y recursos que maneja. De otra parte, se observó que no existe una bitácora de movimientos o ingresos para la reparación, actualización o modificación de software o hardware en el equipo destinado para este fin, así como un documento donde se indiquen los arreglos, revisiones o alteraciones que sufrió este equipo y quien las realizó.Con base en lo anterior, la CGR evidenció debilidad y vulnerabilidad en el proceso de dispersión de pagos a terceros con recursos del ICBF."/>
    <m/>
    <s v="Fortalecer la Implementación de políticas de seguridad al servidor del Gestor Bancario y equipos pagadores del Grupo Financiero en Sede Nacional"/>
    <s v="Generar  hoja de vida del equipos servidor del gestor bancario para que sea actualizada con el mantenimiento que se haga al servidor"/>
    <s v="Formato de hoja de vida del equipo servidor"/>
    <n v="1"/>
    <d v="2015-12-16T00:00:00"/>
    <d v="2016-01-15T00:00:00"/>
    <n v="4.3"/>
    <m/>
    <n v="0"/>
    <n v="0"/>
    <n v="0"/>
    <n v="4.3"/>
    <m/>
    <m/>
  </r>
  <r>
    <x v="657"/>
    <s v="TECNOLOGIA"/>
    <x v="38"/>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dentificar registros que presenten novedad aplicando las reglas de duplicidad establecidas."/>
    <s v="Realizar la especificación del ajuste al reporte de incidencias para identificar registros que presenten novedades al aplicar las reglas de duplicidad de beneficiario y atención establecidas."/>
    <s v="Formato de novedades"/>
    <n v="1"/>
    <d v="2016-02-01T00:00:00"/>
    <d v="2016-03-31T00:00:00"/>
    <n v="8.4"/>
    <m/>
    <n v="0"/>
    <n v="0"/>
    <n v="0"/>
    <n v="8.4"/>
    <m/>
    <m/>
  </r>
  <r>
    <x v="657"/>
    <s v="TECNOLOGIA"/>
    <x v="38"/>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dentificar registros que presenten novedad aplicando las reglas de duplicidad establecidas."/>
    <s v="Desarrollar y ejecutar las pruebas del ajuste al reporte de incidencias."/>
    <s v="Escenarios de pruebas de aceptación"/>
    <n v="1"/>
    <d v="2016-04-01T00:00:00"/>
    <d v="2016-06-30T00:00:00"/>
    <n v="12.9"/>
    <m/>
    <n v="0"/>
    <n v="0"/>
    <n v="0"/>
    <n v="12.9"/>
    <m/>
    <m/>
  </r>
  <r>
    <x v="657"/>
    <s v="TECNOLOGIA"/>
    <x v="38"/>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dentificar registros que presenten novedad aplicando las reglas de duplicidad establecidas."/>
    <s v="Desplegar en producción el ajuste del reporte de incidencias."/>
    <s v="Reporte de incidencias"/>
    <n v="1"/>
    <d v="2016-07-01T00:00:00"/>
    <d v="2016-07-29T00:00:00"/>
    <n v="4"/>
    <m/>
    <n v="0"/>
    <n v="0"/>
    <n v="0"/>
    <n v="4"/>
    <m/>
    <m/>
  </r>
  <r>
    <x v="657"/>
    <s v="TECNOLOGIA"/>
    <x v="38"/>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Notificar acerca de la funcionalidad que tiene el aplicativo Cuéntame sobre la edición de datos."/>
    <s v="Comunicar a la Dirección de Planeación y Control de Gestión la disponibilidad en producción de la funcionalidad que permite la edición del tipo y número de documento del registro en el aplicativo Cuéntame."/>
    <s v="Memorando"/>
    <n v="1"/>
    <d v="2015-10-15T00:00:00"/>
    <d v="2015-11-17T00:00:00"/>
    <n v="4.7"/>
    <m/>
    <n v="0"/>
    <n v="0"/>
    <n v="0"/>
    <n v="4.7"/>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Realizar ajustes al Nuevo Modelo Financiero"/>
    <s v="Solicitar al Ministerio de Hacienda y Crédito Público autorizar y disponer en ambiente de producción las ETLS de apropiaciones y obligaciones, así como la entrega mensual de la información de terceros del ICBF"/>
    <s v="Comunicado"/>
    <n v="1"/>
    <d v="2015-10-15T00:00:00"/>
    <d v="2015-11-17T00:00:00"/>
    <n v="4.7"/>
    <m/>
    <n v="0"/>
    <n v="0"/>
    <n v="0"/>
    <n v="4.7"/>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Realizar ajustes al Nuevo Modelo Financiero"/>
    <s v="Revisar especificación, desarrollar y ejecutar pruebas de las funcionalidades de los módulos de administración de cajas menores y tributario y de la funcionalidad de conciliación interareas del módulo de parametrizador contable."/>
    <s v="Escenario de pruebas de aceptación funcional "/>
    <n v="3"/>
    <d v="2015-10-15T00:00:00"/>
    <d v="2016-08-31T00:00:00"/>
    <n v="45.9"/>
    <m/>
    <n v="0"/>
    <n v="0"/>
    <n v="0"/>
    <n v="45.9"/>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Realizar ajustes al Nuevo Modelo Financiero "/>
    <s v="Desplegar en producción los módulos de administración de cajas menores y tributario y de la funcionalidad conciliación interareas."/>
    <s v="Acta de aceptación de sistemas de información"/>
    <n v="3"/>
    <d v="2016-09-01T00:00:00"/>
    <d v="2016-09-30T00:00:00"/>
    <n v="4.0999999999999996"/>
    <m/>
    <n v="0"/>
    <n v="0"/>
    <n v="0"/>
    <n v="4.0999999999999996"/>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Realizar ajustes al Nuevo Modelo Financiero"/>
    <s v="Desarrollar y ejecutar pruebas de los ajustes del módulo de Bancos para cargue de ETL, administración de cuentas bancarias, conciliación de cuentas bancarias y generación de reportes."/>
    <s v="Escenario de pruebas de aceptación funcional "/>
    <n v="1"/>
    <d v="2015-10-15T00:00:00"/>
    <d v="2016-03-31T00:00:00"/>
    <n v="24"/>
    <m/>
    <n v="0"/>
    <n v="0"/>
    <n v="0"/>
    <n v="24"/>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Realizar ajustes al Nuevo Modelo Financiero "/>
    <s v="Desplegar en producción los ajustes del módulo de Bancos correspondiente a cargue de ETL, administración de cuentas bancarias, conciliación de cuentas bancarias y generación de reportes._x000a_"/>
    <s v="Acta de aceptación de sistemas de información"/>
    <n v="1"/>
    <d v="2016-04-01T00:00:00"/>
    <d v="2016-06-30T00:00:00"/>
    <n v="12.9"/>
    <m/>
    <n v="0"/>
    <n v="0"/>
    <n v="0"/>
    <n v="12.9"/>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Realizar ajustes al Nuevo Modelo Financiero"/>
    <s v="Revisar especificación, desarrollar y ejecutar pruebas  de los ajustes del  parametrizador contable para recibir la información financiera de la Oficina asesora jurídica."/>
    <s v="Escenario de pruebas de aceptación funcional "/>
    <n v="1"/>
    <d v="2016-02-01T00:00:00"/>
    <d v="2016-08-31T00:00:00"/>
    <n v="30.3"/>
    <m/>
    <n v="0"/>
    <n v="0"/>
    <n v="0"/>
    <n v="30.3"/>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Realizar ajustes al Nuevo Modelo Financiero "/>
    <s v="Desplegar en producción los ajustes del parametrizador contable para recibir la información financiera de la Oficina asesora jurídica."/>
    <s v="Acta de aceptación de sistemas de información"/>
    <n v="1"/>
    <d v="2016-09-01T00:00:00"/>
    <d v="2016-09-30T00:00:00"/>
    <n v="4.0999999999999996"/>
    <m/>
    <n v="0"/>
    <n v="0"/>
    <n v="0"/>
    <n v="4.0999999999999996"/>
    <m/>
    <m/>
  </r>
  <r>
    <x v="658"/>
    <s v="TECNOLOGIA"/>
    <x v="38"/>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s v="Falta de planeación, máxime que la entidad no cuenta con un estudio o análisis de costos puntual para el desarrollo del NMF; de otra parte, no ejerció un adecuado seguimiento y control como se evidencia en el escrito del día 6 de marzo del 2015 emitido por la entidad o en las actas fechadas el 20, 21 y 22 de abril de 2015 donde desconocen la existencia de un cronograma y fechas estimadas para este fin. Sin embargo, con posterioridad a la comunicación de la observación, allegan un cronograma del proyecto del NMF, el cual tiene fecha de comienzo y de fin la vigencia 2013"/>
    <s v="Difundir el procedimiento de desarrollo y mantenimiento de Sistemas de Información, actualizado en agosto de 2015"/>
    <s v="Realizar mesas de trabajo con Direcciones del ICBF para socializar el procedimiento de desarrollo y mantenimiento de sistemas de información."/>
    <s v="Acta de  reunión"/>
    <n v="2"/>
    <d v="2015-11-03T00:00:00"/>
    <d v="2016-04-29T00:00:00"/>
    <n v="25.4"/>
    <m/>
    <n v="0"/>
    <n v="0"/>
    <n v="0"/>
    <n v="25.4"/>
    <m/>
    <m/>
  </r>
  <r>
    <x v="659"/>
    <s v="TECNOLOGIA"/>
    <x v="38"/>
    <s v="Hallazgo N° 235. Nuevo Modelo Financiero (A). Bogotá, Cauca, Cundinamarca y Huila _x000a__x000a_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
    <m/>
    <s v="Realizar ajustes a los módulos del Nuevo Modelo Financiero."/>
    <s v="Revisar especificación, desarrollar y ejecutar pruebas de las funcionalidades del módulo de administración de cajas menores."/>
    <s v="Escenario de pruebas de aceptación funcional "/>
    <n v="1"/>
    <d v="2015-10-15T00:00:00"/>
    <d v="2016-08-31T00:00:00"/>
    <n v="45.9"/>
    <m/>
    <n v="0"/>
    <n v="0"/>
    <n v="0"/>
    <n v="45.9"/>
    <m/>
    <m/>
  </r>
  <r>
    <x v="659"/>
    <s v="TECNOLOGIA"/>
    <x v="38"/>
    <s v="Hallazgo N° 235. Nuevo Modelo Financiero (A). Bogotá, Cauca, Cundinamarca y Huila _x000a__x000a_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
    <m/>
    <s v="Realizar ajustes a los módulos del Nuevo Modelo Financiero."/>
    <s v="Desplegar en producción el módulo de administración de cajas menores."/>
    <s v="Acta de aceptación de sistemas de información"/>
    <n v="1"/>
    <d v="2016-09-01T00:00:00"/>
    <d v="2016-09-30T00:00:00"/>
    <n v="4.0999999999999996"/>
    <m/>
    <n v="0"/>
    <n v="0"/>
    <n v="0"/>
    <n v="4.0999999999999996"/>
    <m/>
    <m/>
  </r>
  <r>
    <x v="659"/>
    <s v="TECNOLOGIA"/>
    <x v="38"/>
    <s v="Hallazgo N° 235. Nuevo Modelo Financiero (A). Bogotá, Cauca, Cundinamarca y Huila _x000a__x000a_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
    <m/>
    <s v="Realizar ajustes a los módulos del Nuevo Modelo Financiero."/>
    <s v="Desarrollar y ejecutar pruebas de los ajustes del módulo de Bancos para cargue de ETL, administración de cuentas bancarias, conciliación de cuentas bancarias y generación de reportes."/>
    <s v="Escenario de pruebas de aceptación funcional "/>
    <n v="1"/>
    <d v="2015-10-15T00:00:00"/>
    <d v="2016-03-31T00:00:00"/>
    <n v="24"/>
    <m/>
    <n v="0"/>
    <n v="0"/>
    <n v="0"/>
    <n v="24"/>
    <m/>
    <m/>
  </r>
  <r>
    <x v="659"/>
    <s v="TECNOLOGIA"/>
    <x v="38"/>
    <s v="Hallazgo N° 235. Nuevo Modelo Financiero (A). Bogotá, Cauca, Cundinamarca y Huila _x000a__x000a_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
    <m/>
    <s v="Realizar ajustes a los módulos del Nuevo Modelo Financiero."/>
    <s v="Desplegar en producción los ajustes del módulo de Bancos correspondiente a cargue de ETL, administración de cuentas bancarias, conciliación de cuentas bancarias y generación de reportes._x000a_"/>
    <s v="Acta de aceptación de sistemas de información"/>
    <n v="1"/>
    <d v="2016-04-01T00:00:00"/>
    <d v="2016-06-30T00:00:00"/>
    <n v="12.9"/>
    <m/>
    <n v="0"/>
    <n v="0"/>
    <n v="0"/>
    <n v="12.9"/>
    <m/>
    <m/>
  </r>
  <r>
    <x v="660"/>
    <s v="TECNOLOGIA"/>
    <x v="38"/>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s v="insuficiencia de los mecanismos de validación, seguimiento y control a los procesos establecidos de Atención Integral a la Primera Infancia, lo que permite inferir que inobservan el Artículo 37 de la Ley 489 de 199822 y artículo 202, numeral 2 de la Ley 1098 de 200623."/>
    <s v="Diagnosticar e implementar las estrategias que permitan mejorar la calidad del registro de beneficiario almacenada en el sistema de información del ICBF para Primera Infancia (Cuéntame)"/>
    <s v="Verificar las validaciones para las variables de beneficiarios definidas para el sistema de registro de Información de Primera Infancia (Cuéntame)."/>
    <s v="Informe de diagnóstico"/>
    <n v="1"/>
    <d v="2014-09-15T00:00:00"/>
    <d v="2014-12-30T00:00:00"/>
    <n v="15.1"/>
    <m/>
    <n v="0"/>
    <n v="0"/>
    <n v="0"/>
    <n v="15.1"/>
    <m/>
    <m/>
  </r>
  <r>
    <x v="660"/>
    <s v="TECNOLOGIA"/>
    <x v="38"/>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Diagnosticar e implementar las estrategias que permitan mejorar la calidad del registro de beneficiario almacenada en el sistema de información del ICBF para Primera Infancia (Cuéntame)"/>
    <s v="Establecer estrategias que permitan corregir las inconsistencias encontradas en la verificación realizada a la información del beneficiario almacenada en la base de datos del sistema de registro de información de Primera Infancia (Cuéntame)."/>
    <s v="Plan de mejora."/>
    <n v="1"/>
    <d v="2015-01-01T00:00:00"/>
    <d v="2015-02-15T00:00:00"/>
    <n v="6.4"/>
    <m/>
    <n v="0"/>
    <n v="0"/>
    <n v="0"/>
    <n v="6.4"/>
    <m/>
    <m/>
  </r>
  <r>
    <x v="660"/>
    <s v="TECNOLOGIA"/>
    <x v="38"/>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Diagnosticar e implementar las estrategias que permitan mejorar la calidad del registro de beneficiario almacenada en el sistema de información del ICBF para Primera Infancia (Cuéntame)"/>
    <s v="Ejecutar el plan de mejora, el cual incluye la optimización del sistema de información a nivel de aplicación y base de datos."/>
    <s v="Informe de resultados"/>
    <n v="1"/>
    <d v="2015-02-16T00:00:00"/>
    <d v="2015-06-15T00:00:00"/>
    <n v="17"/>
    <m/>
    <n v="0"/>
    <n v="0"/>
    <n v="0"/>
    <n v="17"/>
    <m/>
    <m/>
  </r>
  <r>
    <x v="660"/>
    <s v="TECNOLOGIA"/>
    <x v="38"/>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Diagnosticar e implementar las estrategias que permitan mejorar la calidad del registro de beneficiario almacenada en el sistema de información del ICBF para Primera Infancia (Cuéntame)"/>
    <s v="Verificar la consistencia de la información del beneficiario corregida."/>
    <s v="Acta de aceptación funcional"/>
    <n v="1"/>
    <d v="2015-06-16T00:00:00"/>
    <d v="2016-04-29T00:00:00"/>
    <n v="45.4"/>
    <m/>
    <n v="0"/>
    <n v="0"/>
    <n v="0"/>
    <n v="45.4"/>
    <m/>
    <m/>
  </r>
  <r>
    <x v="661"/>
    <s v="TECNOLOGIA"/>
    <x v="38"/>
    <s v="Hallazgo No. 18. Presunto Alcance administrativo y Actuación Especial. Base de Datos – ICBF. Bolívar_x000a__x000a_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_x000a__x000a_La conducta anterior se constituye en un hallazgo administrativo y la gerencia departamental adelantará una actuación especial."/>
    <m/>
    <s v="Generar las acciones que permitan cruzar la base de datos del sistema de información de Primera Infancia (Cuéntame) con la base de datos de referencia"/>
    <s v="Articular con el SNBF la gestión pertinente que permitan generar acciones orientadas para lograr la  interoperabilidad  con la base de datos de la Registraduría Nacional del Estado Civil para verificar identidad de beneficiarios (Decreto ley anti trámites 019 del 2012). "/>
    <s v="Memorando"/>
    <n v="1"/>
    <d v="2014-10-13T00:00:00"/>
    <d v="2014-10-30T00:00:00"/>
    <n v="2.4"/>
    <m/>
    <n v="0"/>
    <n v="0"/>
    <n v="0"/>
    <n v="2.4"/>
    <m/>
    <m/>
  </r>
  <r>
    <x v="661"/>
    <s v="TECNOLOGIA"/>
    <x v="38"/>
    <s v="Hallazgo No. 18. Presunto Alcance administrativo y Actuación Especial. Base de Datos – ICBF. Bolívar_x000a__x000a_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_x000a__x000a_La conducta anterior se constituye en un hallazgo administrativo y la gerencia departamental adelantará una actuación especial."/>
    <m/>
    <s v="Generar las acciones que permitan cruzar la base de datos del sistema de información de Primera Infancia (Cuéntame) con la base de datos de referencia"/>
    <s v="Obtener información de los avances logrados por el SNBF sobre el acuerdo de interoperabilidad con la base de datos de la Registraduría Nacional del Estado Civil para verificar identidad de beneficiarios._x000a_"/>
    <s v="Memorando"/>
    <n v="1"/>
    <d v="2014-11-01T00:00:00"/>
    <d v="2014-11-30T00:00:00"/>
    <n v="4.0999999999999996"/>
    <m/>
    <n v="0"/>
    <n v="0"/>
    <n v="0"/>
    <n v="4.0999999999999996"/>
    <m/>
    <m/>
  </r>
  <r>
    <x v="661"/>
    <s v="TECNOLOGIA"/>
    <x v="38"/>
    <s v="Hallazgo No. 18. Presunto Alcance administrativo y Actuación Especial. Base de Datos – ICBF. Bolívar_x000a__x000a_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_x000a__x000a_La conducta anterior se constituye en un hallazgo administrativo y la gerencia departamental adelantará una actuación especial."/>
    <m/>
    <s v="Generar las acciones que permitan cruzar la base de datos del sistema de información de Primera Infancia (Cuéntame) con la base de datos de referencia"/>
    <s v="Ejecutar el cruce de la base de datos de beneficiarios del sistema de información de primera infancia (Cuéntame) con la base de datos de la Registraduría e informar los fallecidos al área funcional._x000a_Nota: Esta actividad depende del acuerdo de interoperabilidad que se suscriba con la Registraduría a cargo del SNBF._x000a_"/>
    <s v="Informe de resultados"/>
    <n v="1"/>
    <d v="2015-05-01T00:00:00"/>
    <d v="2015-07-30T00:00:00"/>
    <n v="12.9"/>
    <m/>
    <n v="0"/>
    <n v="0"/>
    <n v="0"/>
    <n v="12.9"/>
    <m/>
    <m/>
  </r>
  <r>
    <x v="662"/>
    <s v="TECNOLOGIA"/>
    <x v="38"/>
    <s v="Hallazgo No. 22. Deficiencias en el Sistema de Información- ICBF. Caquetá (A)_x000a__x000a_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_x000a__x000a_La información suministrada no permite efectuar una revisión con la trazabilidad mínima que permita identificar fechas de vinculación a los diferentes programas, retiros, o traslados de unidades ejecutoras._x000a__x000a_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_x000a__x000a_En las bases de datos de beneficiarios de 2011 y 2012 se encuentran reportados usuarios hasta tres veces (20 en 2011 y 24 en 2012) y cuatro veces según su identificación (12 usuarios en 2012)._x000a__x000a_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
    <m/>
    <s v="Diagnosticar e implementar las estrategias que permitan mejorar la calidad del registro de beneficiario almacenada en el sistema de información del ICBF para Primera Infancia (Cuéntame)."/>
    <s v="Verificar las validaciones para las variables de beneficiarios definidas para el sistema de registro de información de Primera Infancia (Cuéntame)."/>
    <s v="Informe de diagnostico"/>
    <n v="1"/>
    <d v="2014-09-15T00:00:00"/>
    <d v="2014-12-30T00:00:00"/>
    <n v="15.1"/>
    <m/>
    <n v="0"/>
    <n v="0"/>
    <n v="0"/>
    <n v="15.1"/>
    <m/>
    <m/>
  </r>
  <r>
    <x v="662"/>
    <s v="TECNOLOGIA"/>
    <x v="38"/>
    <s v="Hallazgo No. 22. Deficiencias en el Sistema de Información- ICBF. Caquetá (A)_x000a__x000a_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_x000a__x000a_La información suministrada no permite efectuar una revisión con la trazabilidad mínima que permita identificar fechas de vinculación a los diferentes programas, retiros, o traslados de unidades ejecutoras._x000a__x000a_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_x000a__x000a_En las bases de datos de beneficiarios de 2011 y 2012 se encuentran reportados usuarios hasta tres veces (20 en 2011 y 24 en 2012) y cuatro veces según su identificación (12 usuarios en 2012)._x000a__x000a_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
    <m/>
    <s v="Diagnosticar e implementar las estrategias que permitan mejorar la calidad del registro de beneficiario almacenada en el sistema de información del ICBF para Primera Infancia (Cuéntame)."/>
    <s v="Establecer estrategias que permitan corregir las inconsistencias encontradas en la verificación realizada a la información del beneficiario almacenada en la base de datos del sistema de registro de información de Primera Infancia (Cuéntame)."/>
    <s v="Plan de mejora"/>
    <n v="1"/>
    <d v="2015-01-01T00:00:00"/>
    <d v="2015-02-15T00:00:00"/>
    <n v="6.4"/>
    <m/>
    <n v="0"/>
    <n v="0"/>
    <n v="0"/>
    <n v="6.4"/>
    <m/>
    <m/>
  </r>
  <r>
    <x v="662"/>
    <s v="TECNOLOGIA"/>
    <x v="38"/>
    <s v="Hallazgo No. 22. Deficiencias en el Sistema de Información- ICBF. Caquetá (A)_x000a__x000a_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_x000a__x000a_La información suministrada no permite efectuar una revisión con la trazabilidad mínima que permita identificar fechas de vinculación a los diferentes programas, retiros, o traslados de unidades ejecutoras._x000a__x000a_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_x000a__x000a_En las bases de datos de beneficiarios de 2011 y 2012 se encuentran reportados usuarios hasta tres veces (20 en 2011 y 24 en 2012) y cuatro veces según su identificación (12 usuarios en 2012)._x000a__x000a_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
    <m/>
    <s v="Diagnosticar e implementar las estrategias que permitan mejorar la calidad del registro de beneficiario almacenada en el sistema de información del ICBF para Primera Infancia (Cuéntame)."/>
    <s v="Ejecutar el plan de mejora, el cual incluye la optimización del sistema de información a nivel de aplicación y base de datos."/>
    <s v="Informe de resultados"/>
    <n v="1"/>
    <d v="2015-02-16T00:00:00"/>
    <d v="2015-06-15T00:00:00"/>
    <n v="17"/>
    <m/>
    <n v="0"/>
    <n v="0"/>
    <n v="0"/>
    <n v="17"/>
    <m/>
    <m/>
  </r>
  <r>
    <x v="662"/>
    <s v="TECNOLOGIA"/>
    <x v="38"/>
    <s v="Hallazgo No. 22. Deficiencias en el Sistema de Información- ICBF. Caquetá (A)_x000a__x000a_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_x000a__x000a_La información suministrada no permite efectuar una revisión con la trazabilidad mínima que permita identificar fechas de vinculación a los diferentes programas, retiros, o traslados de unidades ejecutoras._x000a__x000a_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_x000a__x000a_En las bases de datos de beneficiarios de 2011 y 2012 se encuentran reportados usuarios hasta tres veces (20 en 2011 y 24 en 2012) y cuatro veces según su identificación (12 usuarios en 2012)._x000a__x000a_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
    <m/>
    <s v="Diagnosticar e implementar las estrategias que permitan mejorar la calidad del registro de beneficiario almacenada en el sistema de información del ICBF para Primera Infancia (Cuéntame)."/>
    <s v="Verificar la consistencia de la información del beneficiario corregida."/>
    <s v="Acta de aceptación funcional"/>
    <n v="1"/>
    <d v="2015-06-16T00:00:00"/>
    <d v="2016-04-29T00:00:00"/>
    <n v="45.4"/>
    <m/>
    <n v="0"/>
    <n v="0"/>
    <n v="0"/>
    <n v="45.4"/>
    <m/>
    <m/>
  </r>
  <r>
    <x v="663"/>
    <s v="TECNOLOGIA"/>
    <x v="38"/>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Incorporar en el sistema de Primera Infancia del ICBF (Cuéntame) la funcionalidad que permita realizar el seguimiento y monitoreo del proceso de formación del talento humano"/>
    <s v="Confirmar con la Dirección de  Primera Infancia que  el requerimiento realizado corresponde al alcance de seguimiento y monitoreo del proceso de formación de los agentes de educativos."/>
    <s v="Memorando"/>
    <n v="1"/>
    <d v="2014-08-15T00:00:00"/>
    <d v="2014-09-30T00:00:00"/>
    <n v="6.6"/>
    <m/>
    <n v="0"/>
    <n v="0"/>
    <n v="0"/>
    <n v="6.6"/>
    <m/>
    <m/>
  </r>
  <r>
    <x v="663"/>
    <s v="TECNOLOGIA"/>
    <x v="38"/>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Incorporar en el sistema de Primera Infancia del ICBF (Cuéntame) la funcionalidad que permita realizar el seguimiento y monitoreo del proceso de formación del talento humano"/>
    <s v="Realizar la especificación según requerimiento para el seguimiento y monitoreo del proceso de formación de los agentes de educativos de acuerdo a lo establecido por la Dirección de Primera Infancia._x000a_"/>
    <s v="ERS"/>
    <n v="1"/>
    <d v="2014-10-01T00:00:00"/>
    <d v="2014-12-30T00:00:00"/>
    <n v="12.9"/>
    <m/>
    <n v="0"/>
    <n v="0"/>
    <n v="0"/>
    <n v="12.9"/>
    <m/>
    <m/>
  </r>
  <r>
    <x v="663"/>
    <s v="TECNOLOGIA"/>
    <x v="38"/>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Incorporar en el sistema de Primera Infancia del ICBF (Cuéntame) la funcionalidad que permita realizar el seguimiento y monitoreo del proceso de formación del talento humano"/>
    <s v="Desarrollar y probar la funcionalidad relacionada con seguimiento y monitoreo del proceso de formación de los agentes de educativos_x000a__x000a_"/>
    <s v="Escenarios de aceptación funcional"/>
    <n v="1"/>
    <d v="2015-01-15T00:00:00"/>
    <d v="2015-06-30T00:00:00"/>
    <n v="23.7"/>
    <m/>
    <n v="0"/>
    <n v="0"/>
    <n v="0"/>
    <n v="23.7"/>
    <m/>
    <m/>
  </r>
  <r>
    <x v="663"/>
    <s v="TECNOLOGIA"/>
    <x v="38"/>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Incorporar en el sistema de Primera Infancia del ICBF (Cuéntame) la funcionalidad que permita realizar el seguimiento y monitoreo del proceso de formación del talento humano"/>
    <s v="Informar al área funcional disponibilidad del desarrollo para que apruebe su puesta en producción_x000a__x000a_"/>
    <s v="Memorando"/>
    <n v="1"/>
    <d v="2015-07-01T00:00:00"/>
    <d v="2015-07-30T00:00:00"/>
    <n v="4.0999999999999996"/>
    <m/>
    <n v="0"/>
    <n v="0"/>
    <n v="0"/>
    <n v="4.0999999999999996"/>
    <m/>
    <m/>
  </r>
  <r>
    <x v="664"/>
    <s v="TECNOLOGIA"/>
    <x v="38"/>
    <s v="Hallazgo No. 67. Cualificación y Formación del Talento Humano. Departamento. Nariño (A)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_x000a_"/>
    <s v="Incorporar en el sistema de Primera Infancia del ICBF (Cuéntame) la funcionalidad que permita realizar el seguimiento y monitoreo del proceso de formación del talento humano"/>
    <s v="Confirmar con la Dirección de  Primera Infancia que  el requerimiento realizado corresponde al alcance de seguimiento y monitoreo del proceso de formación de los agentes de educativos."/>
    <s v="Memorando"/>
    <n v="1"/>
    <d v="2014-08-15T00:00:00"/>
    <d v="2014-09-30T00:00:00"/>
    <n v="6.6"/>
    <m/>
    <n v="0"/>
    <n v="0"/>
    <n v="0"/>
    <n v="6.6"/>
    <m/>
    <m/>
  </r>
  <r>
    <x v="664"/>
    <s v="TECNOLOGIA"/>
    <x v="38"/>
    <s v="Hallazgo No. 67. Cualificación y Formación del Talento Humano. Departamento. Nariño (A)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_x000a_"/>
    <s v="Incorporar en el sistema de Primera Infancia del ICBF (Cuéntame) la funcionalidad que permita realizar el seguimiento y monitoreo del proceso de formación del talento humano"/>
    <s v="Realizar la especificación según requerimiento para el seguimiento y monitoreo del proceso de formación de los agentes de educativos de acuerdo a lo establecido por la Dirección de Primera Infancia._x000a_"/>
    <s v="ERS"/>
    <n v="1"/>
    <d v="2014-10-01T00:00:00"/>
    <d v="2014-12-30T00:00:00"/>
    <n v="12.9"/>
    <m/>
    <n v="0"/>
    <n v="0"/>
    <n v="0"/>
    <n v="12.9"/>
    <m/>
    <m/>
  </r>
  <r>
    <x v="664"/>
    <s v="TECNOLOGIA"/>
    <x v="38"/>
    <s v="Hallazgo No. 67. Cualificación y Formación del Talento Humano. Departamento. Nariño (A)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_x000a_"/>
    <s v="Incorporar en el sistema de Primera Infancia del ICBF (Cuéntame) la funcionalidad que permita realizar el seguimiento y monitoreo del proceso de formación del talento humano"/>
    <s v="Desarrollar y probar la funcionalidad relacionada con seguimiento y monitoreo del proceso de formación de los agentes de educativos_x000a__x000a_"/>
    <s v="Escenarios de aceptación funcional"/>
    <n v="1"/>
    <d v="2015-01-15T00:00:00"/>
    <d v="2015-06-30T00:00:00"/>
    <n v="23.7"/>
    <m/>
    <n v="0"/>
    <n v="0"/>
    <n v="0"/>
    <n v="23.7"/>
    <m/>
    <m/>
  </r>
  <r>
    <x v="664"/>
    <s v="TECNOLOGIA"/>
    <x v="38"/>
    <s v="Hallazgo No. 67. Cualificación y Formación del Talento Humano. Departamento. Nariño (A)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_x000a_"/>
    <s v="Incorporar en el sistema de Primera Infancia del ICBF (Cuéntame) la funcionalidad que permita realizar el seguimiento y monitoreo del proceso de formación del talento humano"/>
    <s v="Informar al área funcional disponibilidad del desarrollo para que apruebe su puesta en producción_x000a__x000a_"/>
    <s v="Memorando"/>
    <n v="1"/>
    <d v="2015-07-01T00:00:00"/>
    <d v="2015-07-30T00:00:00"/>
    <n v="4.0999999999999996"/>
    <m/>
    <n v="0"/>
    <n v="0"/>
    <n v="0"/>
    <n v="4.0999999999999996"/>
    <m/>
    <m/>
  </r>
  <r>
    <x v="665"/>
    <s v="TECNOLOGIA"/>
    <x v="38"/>
    <s v="Hallazgo No. 201 Parte 1. Concepto Del Sistema Control Interno Contable (A)_x000a__x000a_Con base en la Evaluación de la Resolución 357 de 2008 de la Contaduría General de la Nación, el sistema de Control Interno Contable del Instituto Colombiano de Bienestar Familiar –ICBF-, es de 1,82 que lo ubican en el rango CON DEFICIENCIAS, acorde con las siguientes conclusiones:_x000a__x000a_•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_x000a_•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
    <m/>
    <s v="Desarrollar y poner en producción con el avál del área funcional  las herramientas complementarias de detalle y análisis de información que hacen parte del nuevo modelo financiero que se integrará con   el SIIF Nación II."/>
    <s v="Construir módulo  reporteador dinámico para los ETLs aprobados por MinHacienda y módulo de Cartera."/>
    <s v="Módulo"/>
    <n v="2"/>
    <d v="2014-09-01T00:00:00"/>
    <d v="2015-06-30T00:00:00"/>
    <n v="43.1"/>
    <m/>
    <n v="0"/>
    <n v="0"/>
    <n v="0"/>
    <n v="43.1"/>
    <m/>
    <m/>
  </r>
  <r>
    <x v="665"/>
    <s v="TECNOLOGIA"/>
    <x v="38"/>
    <s v="Hallazgo No. 201 Parte 1. Concepto Del Sistema Control Interno Contable (A)_x000a__x000a_Con base en la Evaluación de la Resolución 357 de 2008 de la Contaduría General de la Nación, el sistema de Control Interno Contable del Instituto Colombiano de Bienestar Familiar –ICBF-, es de 1,82 que lo ubican en el rango CON DEFICIENCIAS, acorde con las siguientes conclusiones:_x000a__x000a_•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_x000a_•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
    <m/>
    <s v="Desarrollar y poner en producción con el avál del área funcional  las herramientas complementarias de detalle y análisis de información que hacen parte del nuevo modelo financiero que se integrará con   el SIIF Nación II."/>
    <s v="Ejecutar pruebas de aceptacion funcional y ajustes del  módulo  reporteador dinámico y módulo de Cartera"/>
    <s v="Acta de aceptación funcional"/>
    <n v="2"/>
    <d v="2015-05-01T00:00:00"/>
    <d v="2015-08-14T00:00:00"/>
    <n v="15"/>
    <m/>
    <n v="0"/>
    <n v="0"/>
    <n v="0"/>
    <n v="15"/>
    <m/>
    <m/>
  </r>
  <r>
    <x v="665"/>
    <s v="TECNOLOGIA"/>
    <x v="38"/>
    <s v="Hallazgo No. 201 Parte 1. Concepto Del Sistema Control Interno Contable (A)_x000a__x000a_Con base en la Evaluación de la Resolución 357 de 2008 de la Contaduría General de la Nación, el sistema de Control Interno Contable del Instituto Colombiano de Bienestar Familiar –ICBF-, es de 1,82 que lo ubican en el rango CON DEFICIENCIAS, acorde con las siguientes conclusiones:_x000a__x000a_•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_x000a_•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
    <m/>
    <s v="Desarrollar y poner en producción con el avál del área funcional  las herramientas complementarias de detalle y análisis de información que hacen parte del nuevo modelo financiero que se integrará con   el SIIF Nación II."/>
    <s v="Informar al área funcional disponibilidad del desarrollo para que apruebe su puesta en producción  del  módulo  reporteador dinámico y módulo de Cartera."/>
    <s v="Memorando"/>
    <n v="1"/>
    <d v="2015-08-17T00:00:00"/>
    <d v="2015-08-31T00:00:00"/>
    <n v="2"/>
    <m/>
    <n v="0"/>
    <n v="0"/>
    <n v="0"/>
    <n v="2"/>
    <m/>
    <m/>
  </r>
  <r>
    <x v="665"/>
    <s v="TECNOLOGIA"/>
    <x v="38"/>
    <s v="Hallazgo No. 201 Parte 1. Concepto Del Sistema Control Interno Contable (A)_x000a__x000a_Con base en la Evaluación de la Resolución 357 de 2008 de la Contaduría General de la Nación, el sistema de Control Interno Contable del Instituto Colombiano de Bienestar Familiar –ICBF-, es de 1,82 que lo ubican en el rango CON DEFICIENCIAS, acorde con las siguientes conclusiones:_x000a__x000a_• Procedimiento Recaudo: El ICBF, para desarrollar este procedimiento, realiza actividades técnicas aisladas con distintos mecanismos, es decir, genera archivos planos, formatos cargues a diferentes sistemas de información, evidenciando debilidades en la gestión informática, generando información inconsistente y poco confiable._x000a_"/>
    <m/>
    <s v="Construir funcionalidades que permitan:  _x000a_- Tomar la información que suministra ASOPAGOS   directamente desde el servidor FTP y cargarla en el Nuevo Sistema de Información de Recaudo - NSIR ._x000a_- Obtener información de los bancos de acuerdo a los requerimientos de seguridad definidos con estos, para ser cargada en  el Nuevo Sistema de Información de Recaudo - NSIR"/>
    <s v="Poner en producción funcionalidad que garantice los requerimientos de seguridad que se requieren para la información que suministran los Bancos para el Nuevo Sistema de Información de Recaudo - NSIR."/>
    <s v="Fomato Control cambios"/>
    <n v="1"/>
    <d v="2014-09-01T00:00:00"/>
    <d v="2014-12-30T00:00:00"/>
    <n v="17.100000000000001"/>
    <m/>
    <n v="0"/>
    <n v="0"/>
    <n v="0"/>
    <n v="17.100000000000001"/>
    <m/>
    <m/>
  </r>
  <r>
    <x v="666"/>
    <s v="TECNOLOGIA"/>
    <x v="38"/>
    <s v="HALLAZGO  N° 7:  Duplicidades  Recuperaci6n  Nutricional   RN 2012  Centros_x000a_Zonales (Administrativo)._x000a__x000a_Analizadas las  bases  de  datos  RUB    2012,  se  encontraron  las  siguientes inconsistencias, que ameritan se realice depuración por parte de la Entidad:_x000a__x000a_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_x000a__x000a_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_x000a__x000a_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_x000a__x000a_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_x000a_"/>
    <m/>
    <s v="Suministrar archivos planos por Regional, como insumo a las acciones que defina la Dirección de Nutrición para el RUB 2012."/>
    <s v="Remitir memorando a las Direcciones de Planeación y  Nutrición, informando medio magnético en que quedan ubicados los archivos planos generados con información que tenga alguna incidencia reportada. "/>
    <s v="Memorandos"/>
    <n v="2"/>
    <d v="2015-02-01T00:00:00"/>
    <d v="2015-04-30T00:00:00"/>
    <n v="12.6"/>
    <m/>
    <n v="0"/>
    <n v="0"/>
    <n v="0"/>
    <n v="12.6"/>
    <m/>
    <m/>
  </r>
  <r>
    <x v="667"/>
    <s v="TECNOLOGIA"/>
    <x v="38"/>
    <s v="HALLAZGO N° 8: Duplicidades  Centro  Zonal  Riohacha 2013 (Administrativo)._x000a_• CDl_x000a_Analizadas las bases de Datos Guajira Cuentame 2013, se determino que existen duplicidades en diferentes operadores de los CDI así: CDl Modalidad Familiar (14), no fue  posible  establecer  quién es el operador;  modalidad  CDl con arriendo_x000a_(8), Operador  Fundación  un mejor vivir (ver Anexo  N° 7)._x000a__x000a_AI  cruzar  las  bases  de, datos  Guajira  Cuentame   2013,  Centros  de  Desarrollo Infantil CDl, se pudo observar,  que dentro de la misma base de datos existen en el centro zonal Riohacha  10 Duplicidades  en un mismo operador,  de las cuales,  2 se encuentran   en  la  Fundación   un  mejor  vivir  y  de  las  ocho  8  restantes,   no  se relaciona operador  en la  base de datos La Guajira  EC  - UDC 2013,   suministrada por el  Instituto  Colombiano  del Bienestar Familiar  ICBF (Anexo N° 8)._x000a__x000a_• HCB_x000a_Así  mismo,  se  determino  que  existen  duplicidades   en  diferentes   Unidades  de Servicios  así:  En los HCB Tradicionales   Familiares  se detectaron  cinco  (5) en la Fundación  Guajira  Naciste,  en las UDS Niñez Felices,  Mi mundo y yo, Mi Mundo Alegre  2  y  Nazareth.  En   los  HCB  Agrupados,   se  detectaron   tres  (3)  en   La Fundación   Guajira   Naciente,   en  la  UDS   Mi  Mundo   y  Yo.  En  el  HCB  Fami Desplazados,    se   detecto  una   1  duplicidad    en   la   Asociación    de   familias Desplazadas  por la Violencia  Flor del  Campo  de  Dibulla  de  la UDS  la Mano  de Dios. Anexo N° 16._x000a__x000a_Lo anterior  para  un total  de  37 duplicidades,   que  evidencian  que  la Entidad  no tiene depurada esta base de datos._x000a_"/>
    <m/>
    <s v="Generar y poner en producción un reporte que muestre la evolución en la calidad de los datos registrados en Cuentame"/>
    <s v="Realizar la especificación para la generación del reporte de calidad de datos en Cuentame"/>
    <s v="Caso de Uso"/>
    <n v="1"/>
    <d v="2015-02-01T00:00:00"/>
    <d v="2015-03-30T00:00:00"/>
    <n v="8.1"/>
    <m/>
    <n v="0"/>
    <n v="0"/>
    <n v="0"/>
    <n v="8.1"/>
    <m/>
    <m/>
  </r>
  <r>
    <x v="667"/>
    <s v="TECNOLOGIA"/>
    <x v="38"/>
    <s v="HALLAZGO N° 8: Duplicidades  Centro  Zonal  Riohacha 2013 (Administrativo)._x000a_• CDl_x000a_Analizadas las bases de Datos Guajira Cuentame 2013, se determino que existen duplicidades en diferentes operadores de los CDI así: CDl Modalidad Familiar (14), no fue  posible  establecer  quién es el operador;  modalidad  CDl con arriendo_x000a_(8), Operador  Fundación  un mejor vivir (ver Anexo  N° 7)._x000a__x000a_AI  cruzar  las  bases  de, datos  Guajira  Cuentame   2013,  Centros  de  Desarrollo Infantil CDl, se pudo observar,  que dentro de la misma base de datos existen en el centro zonal Riohacha  10 Duplicidades  en un mismo operador,  de las cuales,  2 se encuentran   en  la  Fundación   un  mejor  vivir  y  de  las  ocho  8  restantes,   no  se relaciona operador  en la  base de datos La Guajira  EC  - UDC 2013,   suministrada por el  Instituto  Colombiano  del Bienestar Familiar  ICBF (Anexo N° 8)._x000a__x000a_• HCB_x000a_Así  mismo,  se  determino  que  existen  duplicidades   en  diferentes   Unidades  de Servicios  así:  En los HCB Tradicionales   Familiares  se detectaron  cinco  (5) en la Fundación  Guajira  Naciste,  en las UDS Niñez Felices,  Mi mundo y yo, Mi Mundo Alegre  2  y  Nazareth.  En   los  HCB  Agrupados,   se  detectaron   tres  (3)  en   La Fundación   Guajira   Naciente,   en  la  UDS   Mi  Mundo   y  Yo.  En  el  HCB  Fami Desplazados,    se   detecto  una   1  duplicidad    en   la   Asociación    de   familias Desplazadas  por la Violencia  Flor del  Campo  de  Dibulla  de  la UDS  la Mano  de Dios. Anexo N° 16._x000a__x000a_Lo anterior  para  un total  de  37 duplicidades,   que  evidencian  que  la Entidad  no tiene depurada esta base de datos._x000a_"/>
    <m/>
    <s v="Generar y poner en producción un reporte que muestre la evolución en la calidad de los datos registrados en Cuentame"/>
    <s v="Desarrollar y ejecutar pruebas de la funcionalidad relacionada con la generación del reporte de calidad de datos en Cuentame"/>
    <s v="Escenarios de aceptación funcional"/>
    <n v="1"/>
    <d v="2015-04-01T00:00:00"/>
    <d v="2015-05-30T00:00:00"/>
    <n v="8.4"/>
    <m/>
    <n v="0"/>
    <n v="0"/>
    <n v="0"/>
    <n v="8.4"/>
    <m/>
    <m/>
  </r>
  <r>
    <x v="667"/>
    <s v="TECNOLOGIA"/>
    <x v="38"/>
    <s v="HALLAZGO N° 8: Duplicidades  Centro  Zonal  Riohacha 2013 (Administrativo)._x000a_• CDl_x000a_Analizadas las bases de Datos Guajira Cuentame 2013, se determino que existen duplicidades en diferentes operadores de los CDI así: CDl Modalidad Familiar (14), no fue  posible  establecer  quién es el operador;  modalidad  CDl con arriendo_x000a_(8), Operador  Fundación  un mejor vivir (ver Anexo  N° 7)._x000a__x000a_AI  cruzar  las  bases  de, datos  Guajira  Cuentame   2013,  Centros  de  Desarrollo Infantil CDl, se pudo observar,  que dentro de la misma base de datos existen en el centro zonal Riohacha  10 Duplicidades  en un mismo operador,  de las cuales,  2 se encuentran   en  la  Fundación   un  mejor  vivir  y  de  las  ocho  8  restantes,   no  se relaciona operador  en la  base de datos La Guajira  EC  - UDC 2013,   suministrada por el  Instituto  Colombiano  del Bienestar Familiar  ICBF (Anexo N° 8)._x000a__x000a_• HCB_x000a_Así  mismo,  se  determino  que  existen  duplicidades   en  diferentes   Unidades  de Servicios  así:  En los HCB Tradicionales   Familiares  se detectaron  cinco  (5) en la Fundación  Guajira  Naciste,  en las UDS Niñez Felices,  Mi mundo y yo, Mi Mundo Alegre  2  y  Nazareth.  En   los  HCB  Agrupados,   se  detectaron   tres  (3)  en   La Fundación   Guajira   Naciente,   en  la  UDS   Mi  Mundo   y  Yo.  En  el  HCB  Fami Desplazados,    se   detecto  una   1  duplicidad    en   la   Asociación    de   familias Desplazadas  por la Violencia  Flor del  Campo  de  Dibulla  de  la UDS  la Mano  de Dios. Anexo N° 16._x000a__x000a_Lo anterior  para  un total  de  37 duplicidades,   que  evidencian  que  la Entidad  no tiene depurada esta base de datos._x000a_"/>
    <m/>
    <s v="Generar y poner en producción un reporte que muestre la evolución en la calidad de los datos registrados en Cuentame"/>
    <s v="Poner en producción funcionalidad relacionada con  para la generación del reporte de calidad de datos en Cuentame"/>
    <s v="Formato Control cambios"/>
    <n v="1"/>
    <d v="2015-06-01T00:00:00"/>
    <d v="2015-07-30T00:00:00"/>
    <n v="8.4"/>
    <m/>
    <n v="0"/>
    <n v="0"/>
    <n v="0"/>
    <n v="8.4"/>
    <m/>
    <m/>
  </r>
  <r>
    <x v="667"/>
    <s v="TECNOLOGIA"/>
    <x v="38"/>
    <s v="HALLAZGO N° 8: Duplicidades  Centro  Zonal  Riohacha 2013 (Administrativo)._x000a_• CDl_x000a_Analizadas las bases de Datos Guajira Cuentame 2013, se determino que existen duplicidades en diferentes operadores de los CDI así: CDl Modalidad Familiar (14), no fue  posible  establecer  quién es el operador;  modalidad  CDl con arriendo_x000a_(8), Operador  Fundación  un mejor vivir (ver Anexo  N° 7)._x000a__x000a_AI  cruzar  las  bases  de, datos  Guajira  Cuentame   2013,  Centros  de  Desarrollo Infantil CDl, se pudo observar,  que dentro de la misma base de datos existen en el centro zonal Riohacha  10 Duplicidades  en un mismo operador,  de las cuales,  2 se encuentran   en  la  Fundación   un  mejor  vivir  y  de  las  ocho  8  restantes,   no  se relaciona operador  en la  base de datos La Guajira  EC  - UDC 2013,   suministrada por el  Instituto  Colombiano  del Bienestar Familiar  ICBF (Anexo N° 8)._x000a__x000a_• HCB_x000a_Así  mismo,  se  determino  que  existen  duplicidades   en  diferentes   Unidades  de Servicios  así:  En los HCB Tradicionales   Familiares  se detectaron  cinco  (5) en la Fundación  Guajira  Naciste,  en las UDS Niñez Felices,  Mi mundo y yo, Mi Mundo Alegre  2  y  Nazareth.  En   los  HCB  Agrupados,   se  detectaron   tres  (3)  en   La Fundación   Guajira   Naciente,   en  la  UDS   Mi  Mundo   y  Yo.  En  el  HCB  Fami Desplazados,    se   detecto  una   1  duplicidad    en   la   Asociación    de   familias Desplazadas  por la Violencia  Flor del  Campo  de  Dibulla  de  la UDS  la Mano  de Dios. Anexo N° 16._x000a__x000a_Lo anterior  para  un total  de  37 duplicidades,   que  evidencian  que  la Entidad  no tiene depurada esta base de datos._x000a_"/>
    <m/>
    <s v="Generar y poner en producción un reporte que muestre la evolución en la calidad de los datos registrados en Cuentame"/>
    <s v="Llevar registro de los resultados periódicos del reporte y proceder con los ajustes, si así se requiere."/>
    <s v="Informe"/>
    <n v="1"/>
    <d v="2015-08-01T00:00:00"/>
    <d v="2016-06-30T00:00:00"/>
    <n v="47.7"/>
    <m/>
    <n v="0"/>
    <n v="0"/>
    <n v="0"/>
    <n v="47.7"/>
    <m/>
    <m/>
  </r>
  <r>
    <x v="668"/>
    <s v="TECNOLOGIA"/>
    <x v="38"/>
    <s v="HALLAZGO  N° 9: Duplicidades   Centro  Zonal  Fonseca  2013 (se iniciara  indagación Preliminar)._x000a__x000a_•  CDl_x000a_AI  cruzar  las  bases  de datos  Guajira  Cuentame   2013,  Centros  de  Desarrollo Infantil CDI, se pudo observar, que dentro de la misma base de datos existen en el centro zonal  Fonseca  853  Duplicidades  en diferentes  operadores,  de  las cuales_x000a_113  se   encuentran    en, el   Operador   Fundación   Barrancas   Siglo   XXI,   3  en_x000a_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_x000a_2013, suministrada  por el  Instituto Colombiano del Bienestar  Familiar -ICBF; como puede apreciarse  en el Anexo N° 11._x000a_ _x000a_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_x000a_de  Oro,  24  en   la  Asociación   de  Padres   Usuarios   del  Hogar   Infantil   Maria_x000a_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_x000a__x000a_•  HCB_x000a_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_x000a_1 en  la  Fundación   Bienestar  Social  en  Acción,  2  en  la  Fundación  con  Sentido_x000a_Social por Colombia,  1 en Fundación  Destello de l.uz, 13 en la Fundación  Integrar,_x000a_58  en  Hormigueral   Once  De Junio,  11 en  la Organización     de  Servicio  Social_x000a_Alianza Comunitaria._x000a__x000a_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_x000a__x000a_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_x000a_ _x000a_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_x000a_Alianza Comunitaria.        '_x000a__x000a_Por lo anotado  en los párrafos  anteriores,  en total, en el Municipio de Fonseca,  se evidenció la existencia  de 1.265 duplicidades._x000a__x000a_"/>
    <m/>
    <s v="Generar y poner en producción un reporte que muestre la evolución en la calidad de los datos registrados en Cuentame"/>
    <s v="Realizar la especificación para la generación del reporte de calidad de datos en Cuentame"/>
    <s v="Caso de Uso"/>
    <n v="1"/>
    <d v="2015-02-01T00:00:00"/>
    <d v="2015-03-30T00:00:00"/>
    <n v="8.1"/>
    <m/>
    <n v="0"/>
    <n v="0"/>
    <n v="0"/>
    <n v="8.1"/>
    <m/>
    <m/>
  </r>
  <r>
    <x v="668"/>
    <s v="TECNOLOGIA"/>
    <x v="38"/>
    <s v="HALLAZGO  N° 9: Duplicidades   Centro  Zonal  Fonseca  2013 (se iniciara  indagación Preliminar)._x000a__x000a_•  CDl_x000a_AI  cruzar  las  bases  de datos  Guajira  Cuentame   2013,  Centros  de  Desarrollo Infantil CDI, se pudo observar, que dentro de la misma base de datos existen en el centro zonal  Fonseca  853  Duplicidades  en diferentes  operadores,  de  las cuales_x000a_113  se   encuentran    en, el   Operador   Fundación   Barrancas   Siglo   XXI,   3  en_x000a_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_x000a_2013, suministrada  por el  Instituto Colombiano del Bienestar  Familiar -ICBF; como puede apreciarse  en el Anexo N° 11._x000a_ _x000a_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_x000a_de  Oro,  24  en   la  Asociación   de  Padres   Usuarios   del  Hogar   Infantil   Maria_x000a_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_x000a__x000a_•  HCB_x000a_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_x000a_1 en  la  Fundación   Bienestar  Social  en  Acción,  2  en  la  Fundación  con  Sentido_x000a_Social por Colombia,  1 en Fundación  Destello de l.uz, 13 en la Fundación  Integrar,_x000a_58  en  Hormigueral   Once  De Junio,  11 en  la Organización     de  Servicio  Social_x000a_Alianza Comunitaria._x000a__x000a_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_x000a__x000a_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_x000a_ _x000a_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_x000a_Alianza Comunitaria.        '_x000a__x000a_Por lo anotado  en los párrafos  anteriores,  en total, en el Municipio de Fonseca,  se evidenció la existencia  de 1.265 duplicidades._x000a__x000a_"/>
    <m/>
    <s v="Generar y poner en producción un reporte que muestre la evolución en la calidad de los datos registrados en Cuentame"/>
    <s v="Desarrollar y ejecutar pruebas de la funcionalidad relacionada con la generación del reporte de calidad de datos en Cuentame"/>
    <s v="Escenarios de aceptación funcional"/>
    <n v="1"/>
    <d v="2015-04-01T00:00:00"/>
    <d v="2015-05-30T00:00:00"/>
    <n v="8.4"/>
    <m/>
    <n v="0"/>
    <n v="0"/>
    <n v="0"/>
    <n v="8.4"/>
    <m/>
    <m/>
  </r>
  <r>
    <x v="668"/>
    <s v="TECNOLOGIA"/>
    <x v="38"/>
    <s v="HALLAZGO  N° 9: Duplicidades   Centro  Zonal  Fonseca  2013 (se iniciara  indagación Preliminar)._x000a__x000a_•  CDl_x000a_AI  cruzar  las  bases  de datos  Guajira  Cuentame   2013,  Centros  de  Desarrollo Infantil CDI, se pudo observar, que dentro de la misma base de datos existen en el centro zonal  Fonseca  853  Duplicidades  en diferentes  operadores,  de  las cuales_x000a_113  se   encuentran    en, el   Operador   Fundación   Barrancas   Siglo   XXI,   3  en_x000a_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_x000a_2013, suministrada  por el  Instituto Colombiano del Bienestar  Familiar -ICBF; como puede apreciarse  en el Anexo N° 11._x000a_ _x000a_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_x000a_de  Oro,  24  en   la  Asociación   de  Padres   Usuarios   del  Hogar   Infantil   Maria_x000a_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_x000a__x000a_•  HCB_x000a_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_x000a_1 en  la  Fundación   Bienestar  Social  en  Acción,  2  en  la  Fundación  con  Sentido_x000a_Social por Colombia,  1 en Fundación  Destello de l.uz, 13 en la Fundación  Integrar,_x000a_58  en  Hormigueral   Once  De Junio,  11 en  la Organización     de  Servicio  Social_x000a_Alianza Comunitaria._x000a__x000a_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_x000a__x000a_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_x000a_ _x000a_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_x000a_Alianza Comunitaria.        '_x000a__x000a_Por lo anotado  en los párrafos  anteriores,  en total, en el Municipio de Fonseca,  se evidenció la existencia  de 1.265 duplicidades._x000a__x000a_"/>
    <m/>
    <s v="Generar y poner en producción un reporte que muestre la evolución en la calidad de los datos registrados en Cuentame"/>
    <s v="Poner en producción funcionalidad relacionada con  para la generación del reporte de calidad de datos en Cuentame"/>
    <s v="Formato Control cambios"/>
    <n v="1"/>
    <d v="2015-06-01T00:00:00"/>
    <d v="2015-07-30T00:00:00"/>
    <n v="8.4"/>
    <m/>
    <n v="0"/>
    <n v="0"/>
    <n v="0"/>
    <n v="8.4"/>
    <m/>
    <m/>
  </r>
  <r>
    <x v="668"/>
    <s v="TECNOLOGIA"/>
    <x v="38"/>
    <s v="HALLAZGO  N° 9: Duplicidades   Centro  Zonal  Fonseca  2013 (se iniciara  indagación Preliminar)._x000a__x000a_•  CDl_x000a_AI  cruzar  las  bases  de datos  Guajira  Cuentame   2013,  Centros  de  Desarrollo Infantil CDI, se pudo observar, que dentro de la misma base de datos existen en el centro zonal  Fonseca  853  Duplicidades  en diferentes  operadores,  de  las cuales_x000a_113  se   encuentran    en, el   Operador   Fundación   Barrancas   Siglo   XXI,   3  en_x000a_Asociaci6n    de   Padres  'de   Familia   del   Hogar   Infantil   Genith   Luque,   44   en Asociación  de Padres  de Familia y Vecinos  del Hogar Infantil Edad de Oro, 41 en la Asociación  de Padres Usuarios del Hogar Infantil Maria Auxiliadora,  9 en la Caja de  Compensaci6n   Familiar  de  La Guajira,  283  en  la  Fundación  Itaca,  41  en  la Fundación  Solidaridad   por  La  Niñez,  La  Juventud   y  La  T ercerá  Edad,  52  en Guajira Legal, 39 en la Organización  Nacional  de Servicio a la Comunidad  Onseco y 228  no se  encuentran, en la base  de datos  denominada   La Guajira  EC -UDC_x000a_2013, suministrada  por el  Instituto Colombiano del Bienestar  Familiar -ICBF; como puede apreciarse  en el Anexo N° 11._x000a_ _x000a_Igualmente,  se  determinó  que  dentro  de  la misma  base  de datos,  existen  en el Centro Zonal  Fonseca  232  Duplicidades  en un mismo  operador,  de las cuales,  2 se encuentran  en  la Asociación  de  Padres  de  Familia  del  Hogar  Infantil  Genith Luque, 22 en la Asociación  de Padres de Familia y Vecinos  del Hogar Infantil Edad_x000a_de  Oro,  24  en   la  Asociación   de  Padres   Usuarios   del  Hogar   Infantil   Maria_x000a_Auxiliadora,  6 en la Fundación  Barrancas  Siglo XXI, 96 en la Fundación  ltaca,  10 en la Fundación  Solidaridad  por La Niñez,  La Juventud  y La Tercera  Edad, 6 en la Organización  Nacional  de Servicio  a la Comunidad  Onseco,  y en 66 UDS, de las cuales no se relaciona  operador  en la base de datos  La Guajira  EC  - UDC 2013, suministrada  por el   Instituto  Colombiano del  Bienestar  Familiar  (lCBF),   como  se aprecia en el Anexo  N° 12._x000a__x000a_•  HCB_x000a_AI  efectuar  el  cruce  de las  bases  de  datos  Guajira  Cuentame  2013,   Hogares Comunitarios  Bienestar  HCB, se pudo observar,  que dentro  de la misma  base de datos   existen   en   el   centro   zonal   Fonseca   145   Duplicidades   en   diferentes operadores,   de  las  cuales  16  se  encuentran   en  el  Operador  Apu  Hormigueral Cafetal, 1 en Asociación  Karisma,   9 en Fundación  Amigos  Para Un Mejor Futuro,_x000a_1 en  la  Fundación   Bienestar  Social  en  Acción,  2  en  la  Fundación  con  Sentido_x000a_Social por Colombia,  1 en Fundación  Destello de l.uz, 13 en la Fundación  Integrar,_x000a_58  en  Hormigueral   Once  De Junio,  11 en  la Organización     de  Servicio  Social_x000a_Alianza Comunitaria._x000a__x000a_Además, se encuentran  22 Duplicidades  con dos operadores,  2 en la Asociación Karisma  y  en  la  Fundación  Destello  De  Luz,  2  en  la Asociación   Karisma  y  en Hormigueral  Once de Junto, 1 en la Fundación  Amigos  Para Un Mejor Futuro y en la Fundación  Con  Sentido  Social  Por Colombia,  1 en  la Fundación  Con  Sentido Social Por Colombia  y en Hormigueral  Once de Junio,  1 en la Fundación  Integrar y  en  Hormigueral   Once: de  Junio,  3  en  la  Fundación   Proguajira   Positiva  y  en Hormigueral   Once  de  Junio,  1 en  la  Fundación   Solidaridad   Por  La  Niñez,  La Juventud y La Tercera  Edad y en Hormigueral  Once de Junio._x000a__x000a_Por último, se encontraron  13 Duplicidades  con más de dos operadores,  1 en APU Hormigueral  Cafetal,  en Asociación  Karisma,  en la Fundación  Bienestar  Social  En Acción,  en  la  Fundación   Destello  De  Luz  y en  la  Fundación   Integrar,   1  en  la Asociación  Karisma,  en Ia Fundación  Destello  De Luz y en Hormigueral  Once de Junio, 9 en la Asociación  Karisma,  en la Fundación  Integrar  y en la Organización Nacional De Servicio  a La Comunidad  Onseco,  2 en la Fundación Amigos  Para un Mejor  Futuro,  en  la  Fundación  Integrar,  y en  la  Fundación  Solidaridad   Por  La Niñez,  La Juventud  y La Tercera  Edad, todo  lo anterior  se puede  apreciar  en el Anexo N° 17._x000a_ _x000a_Ademas de lo  anterior,  se detectaron  duplicidades  en los mismos  operadores  así: tres (3) en  HCB  Fami Desplazados,  siete (7) en HCB Tradicionales  Familiares  y seis (6) en  HCB  Fami,  en las UDS  Pilatunas  y Tardes  felices  de los operadores Fundación   Integrar,   Horrniqueral   11  de  junio   y  Organizaci6n    Servicio   Social_x000a_Alianza Comunitaria.        '_x000a__x000a_Por lo anotado  en los párrafos  anteriores,  en total, en el Municipio de Fonseca,  se evidenció la existencia  de 1.265 duplicidades._x000a__x000a_"/>
    <m/>
    <s v="Generar y poner en producción un reporte que muestre la evolución en la calidad de los datos registrados en Cuentame"/>
    <s v="Llevar registro de los resultados periódicos del reporte y proceder con los ajustes, si así se requiere."/>
    <s v="Informe"/>
    <n v="1"/>
    <d v="2015-08-01T00:00:00"/>
    <d v="2016-06-30T00:00:00"/>
    <n v="47.7"/>
    <m/>
    <n v="0"/>
    <n v="0"/>
    <n v="0"/>
    <n v="47.7"/>
    <m/>
    <m/>
  </r>
  <r>
    <x v="669"/>
    <s v="TECNOLOGIA"/>
    <x v="38"/>
    <s v="HALLAZGO  N°10: Duplicidades    Centro  Zonal  Maicao  2013 (Hallazgo Administrativo;  se iniciara  Indagación  Preliminar.)_x000a__x000a_•  CDl_x000a_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_x000a_Colombiano del Bienestar  Familiar -  ICBF, como se observa en el Anexo  N° 13._x000a__x000a_AI  cruzar  las  bases  de: datos  Guajira  Cuentame   2013,  Centros   de  Desarrollo Infantil COl, se pudo observar,  que dentro de la misma  base de datos, existen  en el centro  zonal  Maicao  $63  Duplicidades  en  un mismo  operador,  de  las cuales,_x000a_304 se encuentran   registradas  en dos operadores,   150 en la Fundación  para  el_x000a_Desarrollo  Social  y Comunitario   y en el  Colegio  Paulo  Sexto  EU.,  Y 154  en  la Fundación  Para  EI  Desarrollo  Social  y  Comunitario   y  en  el  Instituto  Fronterizo Maicao EU;  por otra  parte,   20 se encuentran  en la Fundación  Porvenir  y en 39_x000a_UDS, de las cuales  no se relaciona  operador  en la base de datos  La Guajira  EC - UDC  2013,     suministrada   por  el    Instituto  Colombiano   del  Bienestar   Familiar (ICBF), como se aprecia en el Anexo N° 14._x000a_ _x000a_•  HCB_x000a__x000a_Analizadas  las bases de Datos  Guajira Cuentarne   2013, se determino  que existen 46 duplicidades  en diferentes  operadores  assi 41 en HCB Tradicionales  Familiares y  cinco (5) en HCB Fami (Ver anexo N°18)._x000a__x000a_Por  10   expresado,    en : total,   en   el   Municipio   de   Maicao,   se   tienen    1.002 duplicidades._x000a__x000a_Las anteriores  situaciones,  pudieron generar  duplicidad  en los pagos por parte del ICBF,  por  10  que  en  aras  de  tener  claridad  sobre  la  inversi6n  de  los  recursos públicos, se iniciara  indagación  Preliminar._x000a__x000a__x000a_"/>
    <m/>
    <s v="Generar y poner en producción un reporte que muestre la evolución en la calidad de los datos registrados en Cuentame"/>
    <s v="Realizar la especificación para la generación del reporte de calidad de datos en Cuentame"/>
    <s v="Caso de Uso"/>
    <n v="1"/>
    <d v="2015-02-01T00:00:00"/>
    <d v="2015-03-30T00:00:00"/>
    <n v="8.1"/>
    <m/>
    <n v="0"/>
    <n v="0"/>
    <n v="0"/>
    <n v="8.1"/>
    <m/>
    <m/>
  </r>
  <r>
    <x v="669"/>
    <s v="TECNOLOGIA"/>
    <x v="38"/>
    <s v="HALLAZGO  N°10: Duplicidades    Centro  Zonal  Maicao  2013 (Hallazgo Administrativo;  se iniciara  Indagación  Preliminar.)_x000a__x000a_•  CDl_x000a_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_x000a_Colombiano del Bienestar  Familiar -  ICBF, como se observa en el Anexo  N° 13._x000a__x000a_AI  cruzar  las  bases  de: datos  Guajira  Cuentame   2013,  Centros   de  Desarrollo Infantil COl, se pudo observar,  que dentro de la misma  base de datos, existen  en el centro  zonal  Maicao  $63  Duplicidades  en  un mismo  operador,  de  las cuales,_x000a_304 se encuentran   registradas  en dos operadores,   150 en la Fundación  para  el_x000a_Desarrollo  Social  y Comunitario   y en el  Colegio  Paulo  Sexto  EU.,  Y 154  en  la Fundación  Para  EI  Desarrollo  Social  y  Comunitario   y  en  el  Instituto  Fronterizo Maicao EU;  por otra  parte,   20 se encuentran  en la Fundación  Porvenir  y en 39_x000a_UDS, de las cuales  no se relaciona  operador  en la base de datos  La Guajira  EC - UDC  2013,     suministrada   por  el    Instituto  Colombiano   del  Bienestar   Familiar (ICBF), como se aprecia en el Anexo N° 14._x000a_ _x000a_•  HCB_x000a__x000a_Analizadas  las bases de Datos  Guajira Cuentarne   2013, se determino  que existen 46 duplicidades  en diferentes  operadores  assi 41 en HCB Tradicionales  Familiares y  cinco (5) en HCB Fami (Ver anexo N°18)._x000a__x000a_Por  10   expresado,    en : total,   en   el   Municipio   de   Maicao,   se   tienen    1.002 duplicidades._x000a__x000a_Las anteriores  situaciones,  pudieron generar  duplicidad  en los pagos por parte del ICBF,  por  10  que  en  aras  de  tener  claridad  sobre  la  inversi6n  de  los  recursos públicos, se iniciara  indagación  Preliminar._x000a__x000a__x000a_"/>
    <m/>
    <s v="Generar y poner en producción un reporte que muestre la evolución en la calidad de los datos registrados en Cuentame"/>
    <s v="Desarrollar y ejecutar pruebas de la funcionalidad relacionada con la generación del reporte de calidad de datos en Cuentame"/>
    <s v="Escenarios de aceptación funcional"/>
    <n v="1"/>
    <d v="2015-04-01T00:00:00"/>
    <d v="2015-05-30T00:00:00"/>
    <n v="8.4"/>
    <m/>
    <n v="0"/>
    <n v="0"/>
    <n v="0"/>
    <n v="8.4"/>
    <m/>
    <m/>
  </r>
  <r>
    <x v="669"/>
    <s v="TECNOLOGIA"/>
    <x v="38"/>
    <s v="HALLAZGO  N°10: Duplicidades    Centro  Zonal  Maicao  2013 (Hallazgo Administrativo;  se iniciara  Indagación  Preliminar.)_x000a__x000a_•  CDl_x000a_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_x000a_Colombiano del Bienestar  Familiar -  ICBF, como se observa en el Anexo  N° 13._x000a__x000a_AI  cruzar  las  bases  de: datos  Guajira  Cuentame   2013,  Centros   de  Desarrollo Infantil COl, se pudo observar,  que dentro de la misma  base de datos, existen  en el centro  zonal  Maicao  $63  Duplicidades  en  un mismo  operador,  de  las cuales,_x000a_304 se encuentran   registradas  en dos operadores,   150 en la Fundación  para  el_x000a_Desarrollo  Social  y Comunitario   y en el  Colegio  Paulo  Sexto  EU.,  Y 154  en  la Fundación  Para  EI  Desarrollo  Social  y  Comunitario   y  en  el  Instituto  Fronterizo Maicao EU;  por otra  parte,   20 se encuentran  en la Fundación  Porvenir  y en 39_x000a_UDS, de las cuales  no se relaciona  operador  en la base de datos  La Guajira  EC - UDC  2013,     suministrada   por  el    Instituto  Colombiano   del  Bienestar   Familiar (ICBF), como se aprecia en el Anexo N° 14._x000a_ _x000a_•  HCB_x000a__x000a_Analizadas  las bases de Datos  Guajira Cuentarne   2013, se determino  que existen 46 duplicidades  en diferentes  operadores  assi 41 en HCB Tradicionales  Familiares y  cinco (5) en HCB Fami (Ver anexo N°18)._x000a__x000a_Por  10   expresado,    en : total,   en   el   Municipio   de   Maicao,   se   tienen    1.002 duplicidades._x000a__x000a_Las anteriores  situaciones,  pudieron generar  duplicidad  en los pagos por parte del ICBF,  por  10  que  en  aras  de  tener  claridad  sobre  la  inversi6n  de  los  recursos públicos, se iniciara  indagación  Preliminar._x000a__x000a__x000a_"/>
    <m/>
    <s v="Generar y poner en producción un reporte que muestre la evolución en la calidad de los datos registrados en Cuentame"/>
    <s v="Poner en producción funcionalidad relacionada con  para la generación del reporte de calidad de datos en Cuentame"/>
    <s v="Formato Control cambios"/>
    <n v="1"/>
    <d v="2015-06-01T00:00:00"/>
    <d v="2015-07-30T00:00:00"/>
    <n v="8.4"/>
    <m/>
    <n v="0"/>
    <n v="0"/>
    <n v="0"/>
    <n v="8.4"/>
    <m/>
    <m/>
  </r>
  <r>
    <x v="669"/>
    <s v="TECNOLOGIA"/>
    <x v="38"/>
    <s v="HALLAZGO  N°10: Duplicidades    Centro  Zonal  Maicao  2013 (Hallazgo Administrativo;  se iniciara  Indagación  Preliminar.)_x000a__x000a_•  CDl_x000a_AI  cruzar  las  bases  de  datos  Guajira   Cuentame   2013,  Centros  de  Desarrollo Infantil CDl, se pudo observar,  que dentro de la misma base de datos existen  en el Centro Zonal  Maicao 593 Duplicidades  en diferentes  operadores,  de las cuales  17 se  encuentran   en  Asooiaci6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_x000a_Colombiano del Bienestar  Familiar -  ICBF, como se observa en el Anexo  N° 13._x000a__x000a_AI  cruzar  las  bases  de: datos  Guajira  Cuentame   2013,  Centros   de  Desarrollo Infantil COl, se pudo observar,  que dentro de la misma  base de datos, existen  en el centro  zonal  Maicao  $63  Duplicidades  en  un mismo  operador,  de  las cuales,_x000a_304 se encuentran   registradas  en dos operadores,   150 en la Fundación  para  el_x000a_Desarrollo  Social  y Comunitario   y en el  Colegio  Paulo  Sexto  EU.,  Y 154  en  la Fundación  Para  EI  Desarrollo  Social  y  Comunitario   y  en  el  Instituto  Fronterizo Maicao EU;  por otra  parte,   20 se encuentran  en la Fundación  Porvenir  y en 39_x000a_UDS, de las cuales  no se relaciona  operador  en la base de datos  La Guajira  EC - UDC  2013,     suministrada   por  el    Instituto  Colombiano   del  Bienestar   Familiar (ICBF), como se aprecia en el Anexo N° 14._x000a_ _x000a_•  HCB_x000a__x000a_Analizadas  las bases de Datos  Guajira Cuentarne   2013, se determino  que existen 46 duplicidades  en diferentes  operadores  assi 41 en HCB Tradicionales  Familiares y  cinco (5) en HCB Fami (Ver anexo N°18)._x000a__x000a_Por  10   expresado,    en : total,   en   el   Municipio   de   Maicao,   se   tienen    1.002 duplicidades._x000a__x000a_Las anteriores  situaciones,  pudieron generar  duplicidad  en los pagos por parte del ICBF,  por  10  que  en  aras  de  tener  claridad  sobre  la  inversi6n  de  los  recursos públicos, se iniciara  indagación  Preliminar._x000a__x000a__x000a_"/>
    <m/>
    <s v="Generar y poner en producción un reporte que muestre la evolución en la calidad de los datos registrados en Cuentame"/>
    <s v="Llevar registro de los resultados periódicos del reporte y proceder con los ajustes, si así se requiere."/>
    <s v="Informe"/>
    <n v="1"/>
    <d v="2015-08-01T00:00:00"/>
    <d v="2016-06-30T00:00:00"/>
    <n v="47.7"/>
    <m/>
    <n v="0"/>
    <n v="0"/>
    <n v="0"/>
    <n v="47.7"/>
    <m/>
    <m/>
  </r>
  <r>
    <x v="670"/>
    <s v="TECNOLOGIA"/>
    <x v="38"/>
    <s v="HALLAZGO  N°11: Duplicidades Centro Zonal Manaure 2013 (Hallazgo Administrativo   y se iniciara  indagación  preliminar.)_x000a__x000a_•  CDl_x000a__x000a_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_x000a__x000a_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_x000a__x000a_•   RN_x000a__x000a_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_x000a__x000a_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_x000a__x000a_EI total de Duplicidades  encontradas  en el municipio  de Manaure, suma 2.391._x000a__x000a_Las anteriores  situaciones.  pudieron generar  duplicidad  en los pagos por parte del ICBF,  por  10  que  en  aras  de  tener  claridad  sobre  la  inversión  de  los  recursos públicos, se iniciara  Indagación  Preliminar._x000a__x000a__x000a_"/>
    <m/>
    <s v="Generar y poner en producción un reporte que muestre la evolución en la calidad de los datos registrados en Cuentame"/>
    <s v="Realizar la especificación para la generación del reporte de calidad de datos en Cuentame"/>
    <s v="Caso de Uso"/>
    <n v="1"/>
    <d v="2015-02-01T00:00:00"/>
    <d v="2015-03-30T00:00:00"/>
    <n v="8.1"/>
    <m/>
    <n v="0"/>
    <n v="0"/>
    <n v="0"/>
    <n v="8.1"/>
    <m/>
    <m/>
  </r>
  <r>
    <x v="670"/>
    <s v="TECNOLOGIA"/>
    <x v="38"/>
    <s v="HALLAZGO  N°11: Duplicidades Centro Zonal Manaure 2013 (Hallazgo Administrativo   y se iniciara  indagación  preliminar.)_x000a__x000a_•  CDl_x000a__x000a_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_x000a__x000a_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_x000a__x000a_•   RN_x000a__x000a_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_x000a__x000a_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_x000a__x000a_EI total de Duplicidades  encontradas  en el municipio  de Manaure, suma 2.391._x000a__x000a_Las anteriores  situaciones.  pudieron generar  duplicidad  en los pagos por parte del ICBF,  por  10  que  en  aras  de  tener  claridad  sobre  la  inversión  de  los  recursos públicos, se iniciara  Indagación  Preliminar._x000a__x000a__x000a_"/>
    <m/>
    <s v="Generar y poner en producción un reporte que muestre la evolución en la calidad de los datos registrados en Cuentame"/>
    <s v="Desarrollar y ejecutar pruebas de la funcionalidad relacionada con la generación del reporte de calidad de datos en Cuentame"/>
    <s v="Escenarios de aceptación funcional"/>
    <n v="1"/>
    <d v="2015-04-01T00:00:00"/>
    <d v="2015-05-30T00:00:00"/>
    <n v="8.4"/>
    <m/>
    <n v="0"/>
    <n v="0"/>
    <n v="0"/>
    <n v="8.4"/>
    <m/>
    <m/>
  </r>
  <r>
    <x v="670"/>
    <s v="TECNOLOGIA"/>
    <x v="38"/>
    <s v="HALLAZGO  N°11: Duplicidades Centro Zonal Manaure 2013 (Hallazgo Administrativo   y se iniciara  indagación  preliminar.)_x000a__x000a_•  CDl_x000a__x000a_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_x000a__x000a_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_x000a__x000a_•   RN_x000a__x000a_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_x000a__x000a_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_x000a__x000a_EI total de Duplicidades  encontradas  en el municipio  de Manaure, suma 2.391._x000a__x000a_Las anteriores  situaciones.  pudieron generar  duplicidad  en los pagos por parte del ICBF,  por  10  que  en  aras  de  tener  claridad  sobre  la  inversión  de  los  recursos públicos, se iniciara  Indagación  Preliminar._x000a__x000a__x000a_"/>
    <m/>
    <s v="Generar y poner en producción un reporte que muestre la evolución en la calidad de los datos registrados en Cuentame"/>
    <s v="Poner en producción funcionalidad relacionada con  para la generación del reporte de calidad de datos en Cuentame"/>
    <s v="Formato Control cambios"/>
    <n v="1"/>
    <d v="2015-06-01T00:00:00"/>
    <d v="2015-07-30T00:00:00"/>
    <n v="8.4"/>
    <m/>
    <n v="0"/>
    <n v="0"/>
    <n v="0"/>
    <n v="8.4"/>
    <m/>
    <m/>
  </r>
  <r>
    <x v="670"/>
    <s v="TECNOLOGIA"/>
    <x v="38"/>
    <s v="HALLAZGO  N°11: Duplicidades Centro Zonal Manaure 2013 (Hallazgo Administrativo   y se iniciara  indagación  preliminar.)_x000a__x000a_•  CDl_x000a__x000a_AI  cruzar  las  bases  de  datos  Guajira  Cuentame   2013,  Centros  de  Desarrollo Infantil COl, se pudo observar, que dentro de la misma base de datos existen  en el centro zonal  Manaure  1.821 Duplicidades,  de las cuales  462 se encuentran  en el Operador    Fundaci6n  para el Desarrollo  y el   Mejoramiento  de la Calidad  de Vida Nuevo Milenio  y  1359 fueron  detectadas  en unidades  de  servicios  UDS,  de  las cuales no se relaciona  operador  en la base de datos  La Guajira  EC  - UDC 2013 suministrada   por  el    instituto  Colombiano   del  Bienestar   Familiar  (ICBF),  como puede apreciarse  en el Anexo N° 9._x000a__x000a_AI  cruzar  las  bases  de: datos  Guajira  Cuentame   2013,  Centres  de  Desarrollo Infantil COl, se pudo observar,  que dentro de la misma  base de datos,  existen  en el centro zonal  Manaure ;520 Duplicidades,  de las cuales, 210 se encuentran  en fa Fundaci6n  Para  el  Desarrollo  y el  Mejoramiento   de  la  Calidad  de  Vida  Nuevo Milenio  y 310,  de  las cuales  no se  relaciona  operador  en  fa base  de  datos  La Guajira EC   - UDC 20131       suministrada  por el   Instituto  Colombiano  del Bienestar Familiar (ICBF), como se aprecia en el Anexo  N° 10._x000a__x000a_•   RN_x000a__x000a_AI cruzar  las bases  de datos  Guajira  Cuentarne  2013,  Centres  de Recuperaci6n Nutricional CRN, se pudo observar, que dentro de la misma base de datos existen en  el  centro  zonal  Manaure  50  Duplicidades   en  diferentes   operadores,   de  las cuales  5  se  encuentran   en  el  Operador   Consorcio   Anash   Tepichy,   8  en  el Consorcio  Einaalapu,  1 en Consorcio  Tepichi  Wattakai,  1 en la Fundaci6n  MANA, ademas, una  UDS cuenta  con dos operadores,  el Consorcio  Anash  Tepichy  y el Consorcio  Tuin  Wakuaipa   y  34 duplicidades   fueron  detectadas  en  unidades  de servicios  UDS,  de  las cuales no se  relaciona  operador  en  la base  de  datos  La Guajira  EC   - UDC 201 ~  suministrada  por el   instituto  Colombiano  del Bienestar Familiar (ICBF); como puede apreciarse en el Anexo  N° 15._x000a__x000a_AI cruzar  las  bases  de datos  Guajira  Cuentarne  2013,  Centro  de  Recuperaci6n Nutricional CRN, se pudo observar, que dentro de la misma base de datos, existen en el centro  zonal  Manaure    2 Duplicidades  en  un mismo  operador,  las  cuales, como  se  aprecia   en  el  cuadro   siguiente,   fueron   detectadas   en  unidades   de servicios  UDS,  de  las cuales  no se relaciona  operador  en  la base  de  datos  La Guajira EC   - UDC 2013,   suministrada  por el   Instituto  Colombiano  del  Bienestar Familiar (ICBF)._x000a__x000a_EI total de Duplicidades  encontradas  en el municipio  de Manaure, suma 2.391._x000a__x000a_Las anteriores  situaciones.  pudieron generar  duplicidad  en los pagos por parte del ICBF,  por  10  que  en  aras  de  tener  claridad  sobre  la  inversión  de  los  recursos públicos, se iniciara  Indagación  Preliminar._x000a__x000a__x000a_"/>
    <m/>
    <s v="Generar y poner en producción un reporte que muestre la evolución en la calidad de los datos registrados en Cuentame"/>
    <s v="Llevar registro de los resultados periódicos del reporte y proceder con los ajustes, si así se requiere."/>
    <s v="Informe"/>
    <n v="1"/>
    <d v="2015-08-01T00:00:00"/>
    <d v="2016-06-30T00:00:00"/>
    <n v="47.7"/>
    <m/>
    <n v="0"/>
    <n v="0"/>
    <n v="0"/>
    <n v="47.7"/>
    <m/>
    <m/>
  </r>
  <r>
    <x v="671"/>
    <s v="TECNOLOGIA"/>
    <x v="38"/>
    <s v="HALLAZGO 17. SEDE NACIONAL JUSTIFICACiÓN CONTRATACiÓN (A, D)_x000a_Se evidencia desconocimiento del principio de planeacíón, en la medida que respecto de los estudios previos lo que se hizo fue avalar lo propuesto por el convenido, sin haber realizado una seria y técnica planeación que permitiera la obtención de los elementos y tecnologías requeridas para el normal funcionamiento del ICBF, situación que generó Tercerización de la actividad contractual y evasión de la normatividad contractual vigente."/>
    <m/>
    <s v="Seguimiento a los procesos contractuales de la Dirección de Información y Tecnología."/>
    <s v="Generar  tablero de control de los procesos contractuales realizados por la DIT  "/>
    <s v="Tablero de control  "/>
    <n v="1"/>
    <d v="2015-04-15T00:00:00"/>
    <d v="2015-04-30T00:00:00"/>
    <n v="2.1"/>
    <m/>
    <n v="0"/>
    <n v="0"/>
    <n v="0"/>
    <n v="2.1"/>
    <m/>
    <m/>
  </r>
  <r>
    <x v="672"/>
    <s v="TECNOLOGIA"/>
    <x v="38"/>
    <s v="HALLAZGO 28. SEDE NACIONAL. CUMPLIMIENTO CONVENIO 093 DE 2010 (A, D)_x000a_De conformidad con el informe de supervisión efectuado el 7 de octubre de 2011 con ocasión del convenio 93 de 2010 suscrito con la Red Alma Mater, se estableció el incumplimiento parcial por la no instalación de las licencias en los equipos de cómputo. En informe del supervisor del 22 de mayo de 2011, se estableció que el valor de las licencias no instaladas corresponde a $777 millones. En consecuencia, mediante Resolución 9340 del 30 de noviembre de 2012 confirmada por la Resolución 0476 del 4 de febrero de 2013, el ICBF declaró el incumplimiento parcial del Convenio y decidió hacer efectiva la cláusula penal por $420 millones equivalente al 10% del valor final del convenio y se ordenó efectuar la liquidación unilateral del contrato. A la fecha de la presente auditoría, no se evidencia en el expediente contractual la liquidación del convenio ni la recuperación del valor de la sanción. Esta situación obedece no solo a la falta de planeación para la suscripción del convenio sino también, a que a la fecha en que se evidenció el incumplimiento el ICBF ya había efectuado giros a la Red Alma Mater por $8.000 millones. "/>
    <s v="Desconocimiento del principio de planeación por cuanto a la fecha en que se detectó el incumplimiento ya se había girado la totalidad de los recursos del convenio el cual fue reducido en $5.000  millones y generó  pérdida del recursos más los rendimientos que sobre él se hubieren generado y disminución de oportunidades para adquirir las licencias a un mejor precio. "/>
    <s v="Seguimiento a los procesos contractuales de la Dirección de Información y Tecnología."/>
    <s v="Realizar seguimiento de los procesos contractuales realizados por la DIT tomando como fuente los informes de supervisión."/>
    <s v="Tablero de control actualizado"/>
    <n v="3"/>
    <d v="2015-05-01T00:00:00"/>
    <d v="2015-12-30T00:00:00"/>
    <n v="34.700000000000003"/>
    <m/>
    <n v="0"/>
    <n v="0"/>
    <n v="0"/>
    <n v="34.700000000000003"/>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Generar y poner en producción un reporte que muestre la evolución en la calidad de los datos registrados en Cuéntame"/>
    <s v="Realizar la especificación para la generación del reporte de calidad de datos en Cuéntame"/>
    <s v="Caso de Uso"/>
    <n v="1"/>
    <d v="2015-02-01T00:00:00"/>
    <d v="2015-03-30T00:00:00"/>
    <n v="8.1"/>
    <m/>
    <n v="0"/>
    <n v="0"/>
    <n v="0"/>
    <n v="8.1"/>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Generar y poner en producción un reporte que muestre la evolución en la calidad de los datos registrados en Cuéntame"/>
    <s v="Desarrollar y ejecutar pruebas de la funcionalidad relacionada con la generación del reporte de calidad de datos en Cuéntame"/>
    <s v="Escenarios de aceptación funcional"/>
    <n v="1"/>
    <d v="2015-04-01T00:00:00"/>
    <d v="2015-05-30T00:00:00"/>
    <n v="8.4"/>
    <m/>
    <n v="0"/>
    <n v="0"/>
    <n v="0"/>
    <n v="8.4"/>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Generar y poner en producción un reporte que muestre la evolución en la calidad de los datos registrados en Cuéntame"/>
    <s v="Poner en producción funcionalidad relacionada con  la generación del reporte de calidad de datos en Cuéntame"/>
    <s v="Formato Control cambios"/>
    <n v="1"/>
    <d v="2015-06-01T00:00:00"/>
    <d v="2015-07-30T00:00:00"/>
    <n v="8.4"/>
    <m/>
    <n v="0"/>
    <n v="0"/>
    <n v="0"/>
    <n v="8.4"/>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Generar y poner en producción un reporte que muestre la evolución en la calidad de los datos registrados en Cuéntame"/>
    <s v="Llevar registro de los resultados periódicos del reporte y proceder con los ajustes, si así se requiere."/>
    <s v="Informe"/>
    <n v="1"/>
    <d v="2015-08-01T00:00:00"/>
    <d v="2016-06-30T00:00:00"/>
    <n v="47.7"/>
    <m/>
    <n v="0"/>
    <n v="0"/>
    <n v="0"/>
    <n v="47.7"/>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Incorporar en el sistema Cuéntame las reglas de concurrencia de los  servicios de atención identificadas y comunicadas por la Dirección de Planeación  y Control de Gestión (Insumos de las Direcciones Misionales)"/>
    <s v="Solicitar a la Dirección de Planeación y Control de Gestión las reglas de concurrencia de los servicios habilitados en el aplicativo Cuéntame producto de su coordinación con las Direcciones de Prevención."/>
    <s v="Memorando"/>
    <n v="1"/>
    <d v="2015-04-15T00:00:00"/>
    <d v="2015-04-30T00:00:00"/>
    <n v="2.1"/>
    <m/>
    <n v="0"/>
    <n v="0"/>
    <n v="0"/>
    <n v="2.1"/>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Incorporar en el sistema Cuéntame las reglas de concurrencia de los  servicios de atención identificadas y comunicadas por la Dirección de Planeación  y Control de Gestión (Insumos de las Direcciones Misionales)"/>
    <s v="Realizar la especificación de las reglas de concurrencia comunicadas por la Dirección de Planeación y Control de Gestión._x000a__x000a_Nota. Esta actividad está sujeta a la definición y entrega de las reglas de concurrencia por parte de la Dirección de Planeación y Control de Gestión."/>
    <s v="Casos de uso y/o Controles de cambio"/>
    <n v="1"/>
    <d v="2015-06-01T00:00:00"/>
    <d v="2015-08-30T00:00:00"/>
    <n v="12.9"/>
    <m/>
    <n v="0"/>
    <n v="0"/>
    <n v="0"/>
    <n v="12.9"/>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Incorporar en el sistema Cuéntame las reglas de concurrencia de los  servicios de atención identificadas y comunicadas por la Dirección de Planeación  y Control de Gestión (Insumos de las Direcciones Misionales)"/>
    <s v="Desarrollar y probar la funcionalidad relacionada con la especificación de las reglas de concurrencia"/>
    <s v="Escenarios de aceptación funcional"/>
    <n v="1"/>
    <d v="2015-09-03T00:00:00"/>
    <d v="2015-12-15T00:00:00"/>
    <n v="14.7"/>
    <m/>
    <n v="0"/>
    <n v="0"/>
    <n v="0"/>
    <n v="14.7"/>
    <m/>
    <m/>
  </r>
  <r>
    <x v="673"/>
    <s v="TECNOLOGIA"/>
    <x v="38"/>
    <s v="HALLAZGO 116. NARIÑO. REPORTE DE INFORMACiÓN DEL APLICATIVO CUÉNTAME. (A)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Incorporar en el sistema Cuéntame las reglas de concurrencia de los  servicios de atención identificadas y comunicadas por la Dirección de Planeación  y Control de Gestión (Insumos de las Direcciones Misionales)"/>
    <s v="Informar a los usuarios funcionales la disponibilidad del desarrollo en producción"/>
    <s v="Memorando"/>
    <n v="1"/>
    <d v="2015-12-16T00:00:00"/>
    <d v="2015-12-31T00:00:00"/>
    <n v="2.1"/>
    <m/>
    <n v="0"/>
    <n v="0"/>
    <n v="0"/>
    <n v="2.1"/>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Generar y poner en producción un reporte que muestre la evolución en la calidad de los datos registrados en Cuéntame"/>
    <s v="Realizar la especificación para la generación del reporte de calidad de datos en Cuéntame"/>
    <s v="Caso de Uso"/>
    <n v="1"/>
    <d v="2015-02-01T00:00:00"/>
    <d v="2015-03-30T00:00:00"/>
    <n v="8.1"/>
    <m/>
    <n v="0"/>
    <n v="0"/>
    <n v="0"/>
    <n v="8.1"/>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Generar y poner en producción un reporte que muestre la evolución en la calidad de los datos registrados en Cuéntame"/>
    <s v="Desarrollar y ejecutar pruebas de la funcionalidad relacionada con la generación del reporte de calidad de datos en Cuéntame"/>
    <s v="Escenarios de aceptación funcional"/>
    <n v="1"/>
    <d v="2015-04-01T00:00:00"/>
    <d v="2015-05-30T00:00:00"/>
    <n v="8.4"/>
    <m/>
    <n v="0"/>
    <n v="0"/>
    <n v="0"/>
    <n v="8.4"/>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Generar y poner en producción un reporte que muestre la evolución en la calidad de los datos registrados en Cuéntame"/>
    <s v="Poner en producción funcionalidad relacionada con  la generación del reporte de calidad de datos en Cuéntame"/>
    <s v="Formato Control cambios"/>
    <n v="1"/>
    <d v="2015-06-01T00:00:00"/>
    <d v="2015-07-30T00:00:00"/>
    <n v="8.4"/>
    <m/>
    <n v="0"/>
    <n v="0"/>
    <n v="0"/>
    <n v="8.4"/>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Generar y poner en producción un reporte que muestre la evolución en la calidad de los datos registrados en Cuéntame"/>
    <s v="Llevar registro de los resultados periódicos del reporte y proceder con los ajustes, si así se requiere."/>
    <s v="Informe"/>
    <n v="1"/>
    <d v="2015-08-01T00:00:00"/>
    <d v="2016-06-30T00:00:00"/>
    <n v="47.7"/>
    <m/>
    <n v="0"/>
    <n v="0"/>
    <n v="0"/>
    <n v="47.7"/>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Incorporar en el sistema Cuéntame las reglas de concurrencia de los  servicios de atención identificadas y comunicadas por la Dirección de Planeación  y Control de Gestión (Insumos de las Direcciones Misionales)"/>
    <s v="Solicitar a la Dirección de Planeación y Control de Gestión las reglas de concurrencia de los servicios habilitados en el aplicativo Cuéntame producto de su coordinación con las Direcciones de Prevención."/>
    <s v="Memorando"/>
    <n v="1"/>
    <d v="2015-04-15T00:00:00"/>
    <d v="2015-04-30T00:00:00"/>
    <n v="2.1"/>
    <m/>
    <n v="0"/>
    <n v="0"/>
    <n v="0"/>
    <n v="2.1"/>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Incorporar en el sistema Cuéntame las reglas de concurrencia de los  servicios de atención identificadas y comunicadas por la Dirección de Planeación  y Control de Gestión (Insumos de las Direcciones Misionales)"/>
    <s v="Realizar la especificación de las reglas de concurrencia comunicadas por la Dirección de Planeación y Control de Gestión._x000a__x000a_Nota. Esta actividad está sujeta a la definición y entrega de las reglas de concurrencia por parte de la Dirección de Planeación y Control de Gestión."/>
    <s v="Casos de uso y/o Controles de cambio"/>
    <n v="1"/>
    <d v="2015-06-01T00:00:00"/>
    <d v="2015-08-30T00:00:00"/>
    <n v="12.9"/>
    <m/>
    <n v="0"/>
    <n v="0"/>
    <n v="0"/>
    <n v="12.9"/>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Incorporar en el sistema Cuéntame las reglas de concurrencia de los  servicios de atención identificadas y comunicadas por la Dirección de Planeación  y Control de Gestión (Insumos de las Direcciones Misionales)"/>
    <s v="Desarrollar y probar la funcionalidad relacionada con la especificación de las reglas de concurrencia"/>
    <s v="Escenarios de aceptación funcional"/>
    <n v="1"/>
    <d v="2015-09-03T00:00:00"/>
    <d v="2015-12-15T00:00:00"/>
    <n v="14.7"/>
    <m/>
    <n v="0"/>
    <n v="0"/>
    <n v="0"/>
    <n v="14.7"/>
    <m/>
    <m/>
  </r>
  <r>
    <x v="674"/>
    <s v="TECNOLOGIA"/>
    <x v="38"/>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Incorporar en el sistema Cuéntame las reglas de concurrencia de los  servicios de atención identificadas y comunicadas por la Dirección de Planeación  y Control de Gestión (Insumos de las Direcciones Misionales)"/>
    <s v="Informar a los usuarios funcionales la disponibilidad del desarrollo en producción"/>
    <s v="Memorando"/>
    <n v="1"/>
    <d v="2015-12-16T00:00:00"/>
    <d v="2015-12-31T00:00:00"/>
    <n v="2.1"/>
    <m/>
    <n v="0"/>
    <n v="0"/>
    <n v="0"/>
    <n v="2.1"/>
    <m/>
    <m/>
  </r>
  <r>
    <x v="675"/>
    <s v="TECNOLOGIA"/>
    <x v="38"/>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Falta de mecanismos de seguimiento y monitoreo, lo que puede generar inefectividad en el trabajo e ineficacia causada por el fracaso en el logro de las metas."/>
    <s v="Generar acciones para evitar uso de aplicativos locales como Protección y Servicios"/>
    <s v="Identificar las Regionales que están haciendo uso de las aplicaciones locales  de Protección y/o Servicios y solicitar a las Direcciones de Prevención y Protección  autorización para desinstalarlas"/>
    <s v="Memorando"/>
    <n v="1"/>
    <d v="2015-04-15T00:00:00"/>
    <d v="2015-05-29T00:00:00"/>
    <n v="6.3"/>
    <m/>
    <n v="0"/>
    <n v="0"/>
    <n v="0"/>
    <n v="6.3"/>
    <m/>
    <m/>
  </r>
  <r>
    <x v="675"/>
    <s v="TECNOLOGIA"/>
    <x v="38"/>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Falta de mecanismos de seguimiento y monitoreo, lo que puede generar inefectividad en el trabajo e ineficacia causada por el fracaso en el logro de las metas."/>
    <s v="Incorporar funcionalidades de liquidación"/>
    <s v="Realizar el ciclo de desarrollo de software para las funcionalidades de liquidación según plan de trabajo establecido para la Fase 1 (SIM)"/>
    <s v="Plan de trabajo ejecutado Fase 1  (SIM)"/>
    <n v="1"/>
    <d v="2015-04-15T00:00:00"/>
    <d v="2015-08-31T00:00:00"/>
    <n v="19.7"/>
    <m/>
    <n v="0"/>
    <n v="0"/>
    <n v="0"/>
    <n v="19.7"/>
    <m/>
    <m/>
  </r>
  <r>
    <x v="675"/>
    <s v="TECNOLOGIA"/>
    <x v="38"/>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Falta de mecanismos de seguimiento y monitoreo, lo que puede generar inefectividad en el trabajo e ineficacia causada por el fracaso en el logro de las metas."/>
    <s v="Incorporar funcionalidades de liquidación"/>
    <s v="Realizar el ciclo de desarrollo de software para las funcionalidades de liquidación según plan de trabajo establecido para la Fase 2 (SIM)"/>
    <s v="Plan de trabajo ejecutado Fase 2 (SIM)"/>
    <n v="1"/>
    <d v="2015-08-01T00:00:00"/>
    <d v="2016-06-30T00:00:00"/>
    <n v="47.7"/>
    <m/>
    <n v="0"/>
    <n v="0"/>
    <n v="0"/>
    <n v="47.7"/>
    <m/>
    <m/>
  </r>
  <r>
    <x v="675"/>
    <s v="TECNOLOGIA"/>
    <x v="38"/>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Falta de mecanismos de seguimiento y monitoreo, lo que puede generar inefectividad en el trabajo e ineficacia causada por el fracaso en el logro de las metas."/>
    <s v="Recomendar especificaciones técnicas para adecuaciones físicas"/>
    <s v="Solicitar a la Regional Córdoba realice cotización de los elementos: Detector de Humo, Cerradura, control de temperatura para verificar corresponda a especificaciones técnicas e informar a la Dirección Administrativa"/>
    <s v="Memorando"/>
    <n v="2"/>
    <d v="2015-05-01T00:00:00"/>
    <d v="2015-07-30T00:00:00"/>
    <n v="12.9"/>
    <m/>
    <n v="0"/>
    <n v="0"/>
    <n v="0"/>
    <n v="12.9"/>
    <m/>
    <m/>
  </r>
  <r>
    <x v="676"/>
    <s v="TOLIMA"/>
    <x v="39"/>
    <s v="Hallazgo N° 31. Remisibilidad (A - D). Tolima_x000a__x000a_En la revisión efectuada a la Resolución 2122 de 20 de noviembre de 2014 “Por la cual se decreta la remisión de la acción de cobro”, se encontró que el ICBF Regional Tolima, inició el proceso de cobro coactivo pero no se evidenció la notificación del mandamiento de pago correspondiente a las obligaciones por concepto de aportes parafiscales, soportadas en las Resoluciones 138 del 16 de febrero de 2011 y 1585 de 15 de noviembre de 2011, para un total de $38,01 millones; en julio de 2011, el deudor entró en proceso de liquidación voluntaria, dentro del cual se hizo parte el ICBF pero no fue posible la recuperación de estos recursos."/>
    <s v="falta de eficiencia y efectividad en el seguimiento y control del proceso de cobro coactivo, lo que ocasionó castigo de la cartera por remisibilidad, situación que se viene presentando en forma reiterativa en esta Regional"/>
    <s v="Coactivo efectuara riguroso control integral a los procesos que cursan en este despacho."/>
    <s v="Establecer una tabla de control para realizar jornadas mensuales de seguimiento y control integral a los procesos, se evidencie y alerte el vencimiento de  los mismos, notificaciones, prescripción de las obligaciones y estado de las medidas cautelares. Este Control deberá ser presentado por el abogado ejecutor a la Coordinación Jurídica"/>
    <s v="Tabla control."/>
    <n v="10"/>
    <d v="2015-10-01T00:00:00"/>
    <d v="2016-09-30T00:00:00"/>
    <n v="52.1"/>
    <m/>
    <n v="0"/>
    <n v="0"/>
    <n v="0"/>
    <n v="52.1"/>
    <m/>
    <m/>
  </r>
  <r>
    <x v="676"/>
    <s v="TOLIMA"/>
    <x v="39"/>
    <s v="Hallazgo N° 31. Remisibilidad (A - D). Tolima_x000a__x000a_En la revisión efectuada a la Resolución 2122 de 20 de noviembre de 2014 “Por la cual se decreta la remisión de la acción de cobro”, se encontró que el ICBF Regional Tolima, inició el proceso de cobro coactivo pero no se evidenció la notificación del mandamiento de pago correspondiente a las obligaciones por concepto de aportes parafiscales, soportadas en las Resoluciones 138 del 16 de febrero de 2011 y 1585 de 15 de noviembre de 2011, para un total de $38,01 millones; en julio de 2011, el deudor entró en proceso de liquidación voluntaria, dentro del cual se hizo parte el ICBF pero no fue posible la recuperación de estos recursos."/>
    <s v="falta de eficiencia y efectividad en el seguimiento y control del proceso de cobro coactivo, lo que ocasionó castigo de la cartera por remisibilidad, situación que se viene presentando en forma reiterativa en esta Regional"/>
    <s v="Coactivo efectuara riguroso control integral a los procesos que cursan en este despacho."/>
    <s v="Inlcuir en los compromisos de evaluación del abogado Ejecutor un informe bimensual para el Comité de Fiscalización sobre estado integral de los procesos,"/>
    <s v="Acta Comité de Fiscalización"/>
    <n v="5"/>
    <d v="2015-10-01T00:00:00"/>
    <d v="2016-09-30T00:00:00"/>
    <n v="52.1"/>
    <m/>
    <n v="0"/>
    <n v="0"/>
    <n v="0"/>
    <n v="52.1"/>
    <m/>
    <m/>
  </r>
  <r>
    <x v="677"/>
    <s v="TOLIMA"/>
    <x v="39"/>
    <s v="Hallazgo N° 32. Mandamiento de pago y Notificaciones (A- D). Tolima_x000a__x000a_El ICBF Regional Tolima durante la vigencia 2014, castigó cartera por la modalidad de prescripción por concepto de deudores en los procesos de ADN - Acido Desoxirribo Nucleico (pruebas de paternidad), resueltos a su favor en las respectivas sentencias judiciales, sin que se evidencien acciones efectivas como se observa en lo siguiente: _x000a_En el 2006 y 2007 se avocó conocimiento, pero no se encuentra evidencia documental que se haya librado mandamiento de pago, lo que dio lugar a que se decretara la prescripción por $5,29 millones. Así mismo, avocó conocimiento en 2006 y 2007, basado en las respectivas sentencias a su favor relacionadas con deudores por concepto de pruebas de ADN, libró mandamiento de pago mediante los respectivos actos administrativos, sin ser notificados a los deudores, dando lugar a que se configurara la prescripción de las obligaciones soportadas en las correspondientes Resoluciones por $2,7 millones."/>
    <s v="falta de eficiencia y efectividad en el seguimiento y control al proceso de gestión de cobro por parte de la administración, al no realizar los respectivos mandamientos de pago en algunos casos y notificaciones en otros, lo que generó castigo de la cartera por prescripción, situación que se viene presentando en forma reiterativa en esta Regional"/>
    <s v="Coactivo efectuara riguroso control integral a los procesos que cursan en este despacho."/>
    <s v="Establecer una tabla de control para realizar jornadas mensuales de seguimiento y control integral a los procesos, se evidencie y alerte el vencimiento de  los mismos, notificaciones, prescripción de las obligaciones y estado de las medidas cautelares. Este Control deberá ser presentado por el abogado ejecutor a la Coordinación Jurídica"/>
    <s v="Tabla control."/>
    <n v="10"/>
    <d v="2015-10-01T00:00:00"/>
    <d v="2016-09-30T00:00:00"/>
    <n v="52.1"/>
    <m/>
    <n v="0"/>
    <n v="0"/>
    <n v="0"/>
    <n v="52.1"/>
    <m/>
    <m/>
  </r>
  <r>
    <x v="677"/>
    <s v="TOLIMA"/>
    <x v="39"/>
    <s v="Hallazgo N° 32. Mandamiento de pago y Notificaciones (A- D). Tolima_x000a__x000a_El ICBF Regional Tolima durante la vigencia 2014, castigó cartera por la modalidad de prescripción por concepto de deudores en los procesos de ADN - Acido Desoxirribo Nucleico (pruebas de paternidad), resueltos a su favor en las respectivas sentencias judiciales, sin que se evidencien acciones efectivas como se observa en lo siguiente: _x000a_En el 2006 y 2007 se avocó conocimiento, pero no se encuentra evidencia documental que se haya librado mandamiento de pago, lo que dio lugar a que se decretara la prescripción por $5,29 millones. Así mismo, avocó conocimiento en 2006 y 2007, basado en las respectivas sentencias a su favor relacionadas con deudores por concepto de pruebas de ADN, libró mandamiento de pago mediante los respectivos actos administrativos, sin ser notificados a los deudores, dando lugar a que se configurara la prescripción de las obligaciones soportadas en las correspondientes Resoluciones por $2,7 millones."/>
    <s v="falta de eficiencia y efectividad en el seguimiento y control al proceso de gestión de cobro por parte de la administración, al no realizar los respectivos mandamientos de pago en algunos casos y notificaciones en otros, lo que generó castigo de la cartera por prescripción, situación que se viene presentando en forma reiterativa en esta Regional"/>
    <s v="Coactivo efectuara riguroso control integral a los procesos que cursan en este despacho."/>
    <s v="Inlcuir en los compromisos de evaluación del abogado Ejecutor un informe bimensual para el Comité de Fiscalización sobre estado integral de los procesos,"/>
    <s v="Acta Comité de Fiscalización"/>
    <n v="5"/>
    <d v="2015-10-01T00:00:00"/>
    <d v="2016-09-30T00:00:00"/>
    <n v="52.1"/>
    <m/>
    <n v="0"/>
    <n v="0"/>
    <n v="0"/>
    <n v="52.1"/>
    <m/>
    <m/>
  </r>
  <r>
    <x v="678"/>
    <s v="TOLIMA"/>
    <x v="39"/>
    <s v="Hallazgo N° 52. Capacidad financiera exigida para los contratos de aportes (A). Tolima _x000a__x000a_En desarrollo del proceso contractual, correspondiente al contrato Nro. 274 del 29 de julio de 2014, con el objeto de atender a la primera infancia en el marco de la estrategia de cero a siempre, específicamente a los niños y niñas menores de cinco años de familias en situación de vulnerabilidad de conformidad con las directrices, lineamientos y parámetros establecidos por el ICBF, así como regular las relaciones entre las partes derivada de la entrega de aportes del ICBF a la entidad administradora del servicio, para que ésta asuma bajo su exclusiva responsabilidad dicha atención. Ésta se prestará en la modalidad familiar en las unidades de atención de jurisdicción del centro zonal de Espinal de la Regional Tolima teniendo en cuenta el valor de la canasta de referencia establecida en los documentos técnicos de la modalidad, se evidenciaron las siguientes inconsistencias:_x000a__x000a_1- Alcontrato número 274, se le dio el tratamiento de adición siendo un contrato nuevo._x000a_2- Durante el mes de noviembre se realizó la entrega del paquete nutricional, sin establecer el tipo a que correspondía a 57 beneficiarios, sin tener en cuenta que aunque el valor es igual para todos, los productos cambian de acuerdo con las edades._x000a_3- Para el primer desembolso el operador debía presentar el registro de los beneficiarios realmente inscritos y atendidos entre el 1 y el 30 de julio de 2014, y la relación de beneficiarios inscritos para el contrato 274 fue la misma que se realizó el 10 de noviembre de 2013 para el contrato 353 de 2013."/>
    <s v="debilidades en la supervisión, generando riesgo de entregar paquetes nutricionales a quien no corresponda, incumpliendo requisitos para el desembolso al fundamentarse en datos de beneficiarios no actualizados"/>
    <s v="Fortalecer los procesos de Supervisión mediante la verificación de cumplimiento por parte del supervisor de las obligaciones contractuales pactadas."/>
    <s v="Reiterar la Solicitud a la Dirección de Primera Infancia desde Asistencia Técnica para la asignación de equipo de Supervisión para cada centro zonal, sustentado en el informe ya elaborado y enviado con las necesidades de recurso humano requeridas por centro zonal_x000a_"/>
    <s v="Oficio"/>
    <n v="1"/>
    <d v="2015-10-01T00:00:00"/>
    <d v="2015-11-30T00:00:00"/>
    <n v="8.6"/>
    <m/>
    <n v="0"/>
    <n v="0"/>
    <n v="0"/>
    <n v="8.6"/>
    <m/>
    <m/>
  </r>
  <r>
    <x v="678"/>
    <s v="TOLIMA"/>
    <x v="39"/>
    <s v="Hallazgo N° 52. Capacidad financiera exigida para los contratos de aportes (A). Tolima _x000a__x000a_En desarrollo del proceso contractual, correspondiente al contrato Nro. 274 del 29 de julio de 2014, con el objeto de atender a la primera infancia en el marco de la estrategia de cero a siempre, específicamente a los niños y niñas menores de cinco años de familias en situación de vulnerabilidad de conformidad con las directrices, lineamientos y parámetros establecidos por el ICBF, así como regular las relaciones entre las partes derivada de la entrega de aportes del ICBF a la entidad administradora del servicio, para que ésta asuma bajo su exclusiva responsabilidad dicha atención. Ésta se prestará en la modalidad familiar en las unidades de atención de jurisdicción del centro zonal de Espinal de la Regional Tolima teniendo en cuenta el valor de la canasta de referencia establecida en los documentos técnicos de la modalidad, se evidenciaron las siguientes inconsistencias:_x000a__x000a_1- Alcontrato número 274, se ledioeltratamiento deadiciónsiendo un contrato nuevo._x000a_2- Durante el mes de noviembre se realizó la entrega del paquete nutricional, sin establecer el tipo a que correspondía a 57 beneficiarios, sin tener en cuenta que aunque el valor es igual para todos, los productos cambian de acuerdo con las edades._x000a_3- Para el primer desembolso el operador debía presentar el registro de los beneficiarios realmente inscritos y atendidos entre el 1 y el 30 de julio de 2014, y la relación de beneficiarios inscritos para el contrato 274 fue la misma que se realizó el 10 de noviembre de 2013 para el contrato 353 de 2013."/>
    <s v="debilidades en la supervisión, generando riesgo de entregar paquetes nutricionales a quien no corresponda, incumpliendo requisitos para el desembolso al fundamentarse en datos de beneficiarios no actualizados"/>
    <s v="Fortalecer los procesos de Supervisión mediante la verificación de cumplimiento por parte del supervisor de las obligaciones contractuales pactadas."/>
    <s v="Verificación de cumplimiento de requisitos para pago por parte del Supervisor del Contrato, implementando como control la elaboración de un acta de reunión de equipo zonal que permita verificación de coberturas (número y edades),  RAM, registro contra cuéntame módulo de beneficiarios,  contra la rendición financiera e informe presentado por la Entidad Administradora _x000a__x000a_"/>
    <s v="Acta de Seguimiento Zonal"/>
    <n v="10"/>
    <d v="2015-10-01T00:00:00"/>
    <d v="2016-09-30T00:00:00"/>
    <n v="52.1"/>
    <m/>
    <n v="0"/>
    <n v="0"/>
    <n v="0"/>
    <n v="52.1"/>
    <m/>
    <m/>
  </r>
  <r>
    <x v="678"/>
    <s v="TOLIMA"/>
    <x v="39"/>
    <s v="Hallazgo N° 52. Capacidad financiera exigida para los contratos de aportes (A). Tolima _x000a__x000a_En desarrollo del proceso contractual, correspondiente al contrato Nro. 274 del 29 de julio de 2014, con el objeto de atender a la primera infancia en el marco de la estrategia de cero a siempre, específicamente a los niños y niñas menores de cinco años de familias en situación de vulnerabilidad de conformidad con las directrices, lineamientos y parámetros establecidos por el ICBF, así como regular las relaciones entre las partes derivada de la entrega de aportes del ICBF a la entidad administradora del servicio, para que ésta asuma bajo su exclusiva responsabilidad dicha atención. Ésta se prestará en la modalidad familiar en las unidades de atención de jurisdicción del centro zonal de Espinal de la Regional Tolima teniendo en cuenta el valor de la canasta de referencia establecida en los documentos técnicos de la modalidad, se evidenciaron las siguientes inconsistencias:_x000a__x000a_1- Alcontrato número 274, se ledioeltratamiento deadiciónsiendo un contrato nuevo._x000a_2- Durante el mes de noviembre se realizó la entrega del paquete nutricional, sin establecer el tipo a que correspondía a 57 beneficiarios, sin tener en cuenta que aunque el valor es igual para todos, los productos cambian de acuerdo con las edades._x000a_3- Para el primer desembolso el operador debía presentar el registro de los beneficiarios realmente inscritos y atendidos entre el 1 y el 30 de julio de 2014, y la relación de beneficiarios inscritos para el contrato 274 fue la misma que se realizó el 10 de noviembre de 2013 para el contrato 353 de 2013."/>
    <s v="debilidades en la supervisión, generando riesgo de entregar paquetes nutricionales a quien no corresponda, incumpliendo requisitos para el desembolso al fundamentarse en datos de beneficiarios no actualizados"/>
    <s v="Fortalecer los procesos de Supervisión mediante la verificación de cumplimiento por parte del supervisor de las obligaciones contractuales pactadas."/>
    <s v="Verificar en comité tecnico CDI Modalidad Familiar el cumplimiento total de requisitos para pago plasmando compromisos para corrección de inconsistencias detectadas en los informes del operador"/>
    <s v="Acta Comité Tecnico Operativo de la modalidad Familiar."/>
    <n v="3"/>
    <d v="2015-10-01T00:00:00"/>
    <d v="2016-09-30T00:00:00"/>
    <n v="52.1"/>
    <m/>
    <n v="0"/>
    <n v="0"/>
    <n v="0"/>
    <n v="52.1"/>
    <m/>
    <m/>
  </r>
  <r>
    <x v="679"/>
    <s v="TOLIMA"/>
    <x v="39"/>
    <s v="Hallazgo N° 77. Procesos Sancionatorios  (A – D). Tolima_x000a__x000a_A través de la supervisión de los contratos 174-2014  y 279-2014, en mayo y noviembre de 2014 respectivamente, se solicitó a la Oficina Jurídica del Instituto Colombiano de Bienestar Familiar, el inicio de proceso sancionatorio a los operadores por incumplimiento de obligaciones específicas y plazos suscritos para presentar el plan de mejoramiento y ejecución de los mismos, sin que hasta la fecha (mayo de 2015)se hayan dado dichas aperturas"/>
    <s v="falta de eficiencia, eficacia y apoyo oportuno de la Oficina Jurídica, lo que generó ausencia de control del Instituto ocasionando con ello el incumplimiento de las cláusulas contractuales poniendo en riesgo los recursos del Estado."/>
    <s v="Verificar en Comité Estratégico Ampliado el Estado de los procesos sancionatorios en trámite."/>
    <s v="Elaborar y sustentar ante el Comité por parte de jurídica un informe actualizado sobre solicitudes de procesos sancionatorio"/>
    <s v="Acta Comité Estratégico Ampliado"/>
    <n v="4"/>
    <d v="2015-10-01T00:00:00"/>
    <d v="2016-09-30T00:00:00"/>
    <n v="52.1"/>
    <m/>
    <n v="0"/>
    <n v="0"/>
    <n v="0"/>
    <n v="52.1"/>
    <m/>
    <m/>
  </r>
  <r>
    <x v="679"/>
    <s v="TOLIMA"/>
    <x v="39"/>
    <s v="Hallazgo N° 77. Procesos Sancionatorios  (A – D). Tolima_x000a__x000a_A través de la supervisión de los contratos 174-2014  y 279-2014, en mayo y noviembre de 2014 respectivamente, se solicitó a la Oficina Jurídica del Instituto Colombiano de Bienestar Familiar, el inicio de proceso sancionatorio a los operadores por incumplimiento de obligaciones específicas y plazos suscritos para presentar el plan de mejoramiento y ejecución de los mismos, sin que hasta la fecha (mayo de 2015)se hayan dado dichas aperturas"/>
    <s v="falta de eficiencia, eficacia y apoyo oportuno de la Oficina Jurídica, lo que generó ausencia de control del Instituto ocasionando con ello el incumplimiento de las cláusulas contractuales poniendo en riesgo los recursos del Estado."/>
    <s v="Verificar en Comité Estratégico Ampliado el Estado de los procesos sancionatorios en trámite."/>
    <s v="Presentar a Comité Estratégico informe avances en procesos sancionatorios"/>
    <s v="Acta Comité Estratégico Ampliado"/>
    <n v="4"/>
    <d v="2015-10-01T00:00:00"/>
    <d v="2016-09-30T00:00:00"/>
    <n v="52.1"/>
    <m/>
    <n v="0"/>
    <n v="0"/>
    <n v="0"/>
    <n v="52.1"/>
    <m/>
    <m/>
  </r>
  <r>
    <x v="680"/>
    <s v="TOLIMA"/>
    <x v="39"/>
    <s v="Hallazgo N° 78. Actas de visita precontractual (A). Tolima_x000a__x000a_En el contrato No. 274 de 2014 no se realizó la visita precontractual exigida y en el contrato No. 168 de 2014 pese a existir el acta de visita, no fue efectiva dado que las sedes donde iban a funcionar los Hogares Comunitarios de Bienestar - HCB, no se encontraban en condiciones de funcionamiento al inicio de ejecución del mismo, hecho que no fue advertido en ningún momento por el ICBF"/>
    <s v="falta de oportunidad en la práctica de los requisitos precontractuales por parte de las supervisiones y debilidades en la revisión de los estudios y documentos previos, lo que generó que la prestación del servicio no cumpliera con los estándares de calidad requeridos, al no tener certeza de la capacidad técnica de operación por no contar con la visita a las instalaciones de los operadores y conllevó a que se firmara el contrato 168, sin que se pudiera  iniciar su ejecución el primero de febrero de 2014 como estaba previsto sino dos semanas después, perjudicando de esta manera tanto a la población infantil como a los padres de familia"/>
    <s v="Garantizar la realización de visita precontractual para la elaboración de cada uno de los contratos que lo requieran, verificando que la infraestructura cumple con los estandares definidos"/>
    <s v="Verificar por parte del Coordinador de Centro Zonal el cumplimiento de todos los requisitos previos para la elaboración de cada contrato, especialmente las condiciones de la infraestructura"/>
    <s v="Estudios Previos completos"/>
    <n v="2"/>
    <d v="2015-10-01T00:00:00"/>
    <d v="2016-09-30T00:00:00"/>
    <n v="52.1"/>
    <m/>
    <n v="0"/>
    <n v="0"/>
    <n v="0"/>
    <n v="52.1"/>
    <m/>
    <m/>
  </r>
  <r>
    <x v="680"/>
    <s v="TOLIMA"/>
    <x v="39"/>
    <s v="Hallazgo N° 78. Actas de visita precontractual (A). Tolima_x000a__x000a_En el contrato No. 274 de 2014 no se realizó la visita precontractual exigida y en el contrato No. 168 de 2014 pese a existir el acta de visita, no fue efectiva dado que las sedes donde iban a funcionar los Hogares Comunitarios de Bienestar - HCB, no se encontraban en condiciones de funcionamiento al inicio de ejecución del mismo, hecho que no fue advertido en ningún momento por el ICBF"/>
    <s v="falta de oportunidad en la práctica de los requisitos precontractuales por parte de las supervisiones y debilidades en la revisión de los estudios y documentos previos, lo que generó que la prestación del servicio no cumpliera con los estándares de calidad requeridos, al no tener certeza de la capacidad técnica de operación por no contar con la visita a las instalaciones de los operadores y conllevó a que se firmara el contrato 168, sin que se pudiera  iniciar su ejecución el primero de febrero de 2014 como estaba previsto sino dos semanas después, perjudicando de esta manera tanto a la población infantil como a los padres de familia"/>
    <s v="Garantizar la realización de visita precontractual para la elaboración de cada uno de los contratos que lo requieran, verificando que la infraestructura cumple con los estandares definidos"/>
    <s v="Verificar por parte del Coordinador de Grupo Jurídico  el cumplimiento de todos los requisitos previos para la elaboración de cada contrato"/>
    <s v="Estudios Previos completos"/>
    <n v="2"/>
    <d v="2015-10-01T00:00:00"/>
    <d v="2016-09-30T00:00:00"/>
    <n v="52.1"/>
    <m/>
    <n v="0"/>
    <n v="0"/>
    <n v="0"/>
    <n v="52.1"/>
    <m/>
    <m/>
  </r>
  <r>
    <x v="681"/>
    <s v="TOLIMA"/>
    <x v="39"/>
    <s v="Hallazgo N° 99. Contratación de prestación de servicios (A). Tolima_x000a__x000a_Prestación de servicios profesionales. Durante la vigencia 2014, el Instituto Colombiano de Bienestar Familiar Regional Tolima, suscribió el contrato 021, con el objeto de Prestar los servicios profesionales en la Regional Tolima, para ejecutar acciones tanto misionales como de atención directa o de apoyo administrativo relacionado con el cumplimiento en la modalidad del proyecto C-320-1504-4, asistencia a la primera infancia nivel Nacional, por $32,43 millones, evidenciándose las siguientes inconsistencias:_x000a_- Se fundamentaron jurídicamente los estudios previos con el artículo 3 del Decreto 2474, cuando éste fue derogado desde la vigencia 2012._x000a_- En la descripción de la necesidad, no se describe el perfil profesional que se requiere para que preste sus servicios a la entidad, sino que simplemente se dice que se necesita un profesional._x000a_- En las características técnicas o especificaciones esenciales se establece que para efectos del objeto del contrato se ha definido el perfil requerido, pero allí no se especifica sino que se describen los requisitos para colaboradores de categoría asistencial, técnica y de profesional, sin hacer alusión a la profesión que se necesita para cumplir con el objeto del contrato."/>
    <s v="debilidades en la elaboración de los estudios previos por parte del área encargada, lo quepuede generar que no se contrate con el profesional que realmente requiere la entidad para el cumplimiento de su misión institucional."/>
    <s v="Garantizar el contenido y cumplimiento de los  requisitos  previos para la elaboración de cada uno de los contratos de prestación de servicios"/>
    <s v="Verificar por parte del area de gestión humana de la Coordinación Administrativa  el cumplimiento de todos los requisitos previos para la elaboración de cada contrato y el contenido de los mismos"/>
    <s v="Estudios Previos completos"/>
    <n v="2"/>
    <d v="2015-10-01T00:00:00"/>
    <d v="2016-09-30T00:00:00"/>
    <n v="52.1"/>
    <m/>
    <n v="0"/>
    <n v="0"/>
    <n v="0"/>
    <n v="52.1"/>
    <m/>
    <m/>
  </r>
  <r>
    <x v="681"/>
    <s v="TOLIMA"/>
    <x v="39"/>
    <s v="Hallazgo N° 99. Contratación de prestación de servicios (A). Tolima_x000a__x000a_Prestación de servicios profesionales. Durante la vigencia 2014, el Instituto Colombiano de Bienestar Familiar Regional Tolima, suscribió el contrato 021, con el objeto de Prestar los servicios profesionales en la Regional Tolima, para ejecutar acciones tanto misionales como de atención directa o de apoyo administrativo relacionado con el cumplimiento en la modalidad del proyecto C-320-1504-4, asistencia a la primera infancia nivel Nacional, por $32,43 millones, evidenciándose las siguientes inconsistencias:_x000a_- Se fundamentaron jurídicamente los estudios previos con el artículo 3 del Decreto 2474, cuando éste fue derogado desde la vigencia 2012._x000a_- En la descripción de la necesidad, no se describe el perfil profesional que se requiere para que preste sus servicios a la entidad, sino que simplemente se dice que se necesita un profesional._x000a_- En las características técnicas o especificaciones esenciales se establece que para efectos del objeto del contrato se ha definido el perfil requerido, pero allí no se especifica sino que se describen los requisitos para colaboradores de categoría asistencial, técnica y de profesional, sin hacer alusión a la profesión que se necesita para cumplir con el objeto del contrato."/>
    <s v="debilidades en la elaboración de los estudios previos por parte del área encargada, lo quepuede generar que no se contrate con el profesional que realmente requiere la entidad para el cumplimiento de su misión institucional."/>
    <s v="Garantizar el contenido y cumplimiento de los  requisitos  previos para la elaboración de cada uno de los contratos de prestación de servicios"/>
    <s v="Verificar por parte del Coordinador de Grupo Jurídico  el cumplimiento de todos los requisitos previos para la elaboración de cada contrato"/>
    <s v="Estudios Previos completos"/>
    <n v="2"/>
    <d v="2015-10-01T00:00:00"/>
    <d v="2016-09-30T00:00:00"/>
    <n v="52.1"/>
    <m/>
    <n v="0"/>
    <n v="0"/>
    <n v="0"/>
    <n v="52.1"/>
    <m/>
    <m/>
  </r>
  <r>
    <x v="682"/>
    <s v="TOLIMA"/>
    <x v="39"/>
    <s v="Hallazgo N° 120. Características espaciales CDI (A - IP). Tolima_x000a__x000a_En la visita realizada  a los Centros de Desarrollo Infantil en los que se intervino con obra civil en el año 2014, el primero denominado “Ciudad Musical” (Nazareth) ubicado en el Barrio Nazareth, el segundo denominado Los Ocobos (Travesuras) en el Barrio Jordán de la ciudad de Ibagué, se evidenció que las características espaciales de las dos edificaciones presentan las siguientes falencias:_x000a_CDI Ciudad Musical_x000a_- En la sala cuna se encuentra que en el área lactario no se dispone de una estufa._x000a_- Todas las puertas de la edificación abren hacia el interior, la guía especifica que la puerta de acceso debe abrir hacia el exterior, de tal forma que permita la fácil evacuación._x000a_- La altura de los enchapes de todos los baños no cumplen con la altura mínima de 1.80m._x000a_- El club infantil debe estar dotado con un depósito de 12m2 y el que se construyó en esta área de aprendizaje es de 3.66m2._x000a_- El baño de discapacitados no contiene espejo de pared._x000a_- El parque infantil debe tener una superficie en grama sintética y el construido en este CDI se encuentra ubicado sobre una superficie en grama natural._x000a_- En la dotación de la cocina especifica 8 estufas y únicamente hay 7._x000a_- El depósito de basuras únicamente tiene acceso por el interior de la edificación._x000a_CDI Los Ocobos_x000a_- En la batería sanitaria del comedor se encuentra una ducha de tipo convencional, no ducha teléfono como exige desde la normatividad de 2011._x000a_- En el área de sala cuna, el espacio lactario no dispone de estufa dentro de la dotación existente._x000a_- En el área de administración, el espacio de coordinación está ocupado por la enfermería y el espacio de enfermería por la coordinación con un puesto de trabajo, además el depósito no se construyó para la enfermería sino para la coordinación, por tal motivo se trasladó la enfermería al espacio de coordinación para almacenar la bienestarina. Esto implica perder la infraestructura dispuesta para la enfermería que se diferencia por tener guarda escobas en media caña de fácil aseo. _x000a_- En el área de lavandería la lavadora – secadora se encuentra instalada en el corredor de la cocina, ya que la lavandería queda en el exterior de la edificación y por seguridad no la sacan._x000a_- El parque infantil debe tener una superficie en grama sintética y el construido en este CDI se encuentra ubicado sobre una superficie en grama natural."/>
    <s v="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
    <s v="Teniendo en cuenta que los procesos de construccion y dotación fueron adelantados desde el nivel nacional, se solicitará a la Direccion Administrativa para que realice las respectivas adecuaciones con el fin de dar cumplimiento a los lineamientos establecidos para la construccion de CDI."/>
    <s v="Solicitud de revision desde Area Administrativa al grupo de infraestructura de la sede nacional con el fin de diagnosticar y corregir  las falencias encontradas en las ediificaciones de los CDI."/>
    <s v="Memorando"/>
    <n v="1"/>
    <d v="2015-10-01T00:00:00"/>
    <d v="2015-11-30T00:00:00"/>
    <n v="8.6"/>
    <m/>
    <n v="0"/>
    <n v="0"/>
    <n v="0"/>
    <n v="8.6"/>
    <m/>
    <m/>
  </r>
  <r>
    <x v="682"/>
    <s v="TOLIMA"/>
    <x v="39"/>
    <s v="Hallazgo N° 120. Características espaciales CDI (A - IP). Tolima_x000a__x000a_En la visita realizada  a los Centros de Desarrollo Infantil en los que se intervino con obra civil en el año 2014, el primero denominado “Ciudad Musical” (Nazareth) ubicado en el Barrio Nazareth, el segundo denominado Los Ocobos (Travesuras) en el Barrio Jordán de la ciudad de Ibagué, se evidenció que las características espaciales de las dos edificaciones presentan las siguientes falencias:_x000a_CDI Ciudad Musical_x000a_- En la sala cuna se encuentra que en el área lactario no se dispone de una estufa._x000a_- Todas las puertas de la edificación abren hacia el interior, la guía especifica que la puerta de acceso debe abrir hacia el exterior, de tal forma que permita la fácil evacuación._x000a_- La altura de los enchapes de todos los baños no cumplen con la altura mínima de 1.80m._x000a_- El club infantil debe estar dotado con un depósito de 12m2 y el que se construyó en esta área de aprendizaje es de 3.66m2._x000a_- El baño de discapacitados no contiene espejo de pared._x000a_- El parque infantil debe tener una superficie en grama sintética y el construido en este CDI se encuentra ubicado sobre una superficie en grama natural._x000a_- En la dotación de la cocina especifica 8 estufas y únicamente hay 7._x000a_- El depósito de basuras únicamente tiene acceso por el interior de la edificación._x000a_CDI Los Ocobos_x000a_- En la batería sanitaria del comedor se encuentra una ducha de tipo convencional, no ducha teléfono como exige desde la normatividad de 2011._x000a_- En el área de sala cuna, el espacio lactario no dispone de estufa dentro de la dotación existente._x000a_- En el área de administración, el espacio de coordinación está ocupado por la enfermería y el espacio de enfermería por la coordinación con un puesto de trabajo, además el depósito no se construyó para la enfermería sino para la coordinación, por tal motivo se trasladó la enfermería al espacio de coordinación para almacenar la bienestarina. Esto implica perder la infraestructura dispuesta para la enfermería que se diferencia por tener guarda escobas en media caña de fácil aseo. _x000a_- En el área de lavandería la lavadora – secadora se encuentra instalada en el corredor de la cocina, ya que la lavandería queda en el exterior de la edificación y por seguridad no la sacan._x000a_- El parque infantil debe tener una superficie en grama sintética y el construido en este CDI se encuentra ubicado sobre una superficie en grama natural."/>
    <s v="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
    <s v="Teniendo en cuenta que los procesos de construccion y dotación fueron adelantados desde el nivel nacional, se solicitará a la Direccion Administrativa para que realice las respectivas adecuaciones con el fin de dar cumplimiento a los lineamientos establecidos para la construccion de CDI."/>
    <s v="Presentar por parte del grupo administrativo a Comité Estratégico informe avances en la infraesctructura de CDI"/>
    <s v="Acta Comité Estratégico Ampliado"/>
    <n v="3"/>
    <d v="2015-10-01T00:00:00"/>
    <d v="2016-09-30T00:00:00"/>
    <n v="52.1"/>
    <m/>
    <n v="0"/>
    <n v="0"/>
    <n v="0"/>
    <n v="52.1"/>
    <m/>
    <m/>
  </r>
  <r>
    <x v="683"/>
    <s v="TOLIMA"/>
    <x v="39"/>
    <s v="Hallazgo N° 145. Conciliación judicial y extrajudicial (A). Tolima _x000a__x000a_En el trámite del proceso reivindicatorio de dominio N° 73411140890220100028300, se ha dado la suspensión de la audiencia de conciliación en repetidas ocasiones, sin que a la fecha se haya decidido sobre la cesión de la propiedad, distinguida con el número N° 364-7574, ubicada en el Municipio de Líbano Tolima, por lo que el bien no se encuentra prestando ninguna utilidad, tal y como se desprende del expediente donde se resalta que se inició el 10 de noviembre/2010"/>
    <s v="falta de control y seguimiento de la Administración sobre los bienes adquiridos por vocación hereditaria y a falta de eficiencia y eficacia del comité de conciliación del nivel central de la entidad, al no tomar acciones de manera oportuna para el saneamiento de los bienes, lo que genera gastos en desplazamientos para asistir a las audiencias, las cuales son aplazadas en repetidas ocasiones y que el bien no se encuentre prestando ninguna utilidad al Estado."/>
    <s v="Teniendo en cuenta que estos procesos son supervisados desde el nivel nacional, se reiterará mediante oficio a la Oficina Jurídica las instrucciones pertinentes para sanear los bienes"/>
    <s v="Reiterar desde la Coordinación Juridica a la Oficina Jurídica Nacional el caso y solicitar Instrucciones"/>
    <s v="Memorando"/>
    <n v="1"/>
    <d v="2015-10-01T00:00:00"/>
    <d v="2015-12-30T00:00:00"/>
    <n v="12.9"/>
    <m/>
    <n v="0"/>
    <n v="0"/>
    <n v="0"/>
    <n v="12.9"/>
    <m/>
    <m/>
  </r>
  <r>
    <x v="684"/>
    <s v="TOLIMA"/>
    <x v="39"/>
    <s v="Hallazgo N° 146. Fallo de adjudicación (A). Tolima_x000a__x000a_El fallo de adjudicación del proceso de vocación hereditaria Nº 73275408901420040021900, no fue registrado porque el denunciante incluyó el inmueble distinguido con el número 360-0009927, ubicado en el municipio del Guamo con una extensión de 18 hectáreas y en la sentencia que aprueba el trabajo de participación se identificó un inmueble con área de 32.8 hectáreas, excediendo lo consignado en el folio de matrícula inmobiliaria antes señalado, teniendo que efectuarse posteriormente un nuevo trabajo de partición donde se incluyera el inmueble faltante, prolongándose innecesariamente el trámite"/>
    <s v="falta de oportunidad en la presentación de la demanda y seguimiento de parte de la entidad a las actuaciones del denunciante, lo que pone en riesgo dicha propiedad ya que pueden presentarse constituciones de pertenencias a favor de un tercero y afectar la adjudicación de los bienes que por ley le corresponden a la Institución"/>
    <s v="Presentar en Comité de bienes los casos para estudio y decisión"/>
    <s v="Preparar y sustentar desde Jurídica el informe de cada caso para el Comité de Bienes"/>
    <s v="Acta Comité de Bienes"/>
    <n v="2"/>
    <d v="2015-10-01T00:00:00"/>
    <d v="2016-09-30T00:00:00"/>
    <n v="52.1"/>
    <m/>
    <n v="0"/>
    <n v="0"/>
    <n v="0"/>
    <n v="52.1"/>
    <m/>
    <m/>
  </r>
  <r>
    <x v="684"/>
    <s v="TOLIMA"/>
    <x v="39"/>
    <s v="Hallazgo N° 146. Fallo de adjudicación (A). Tolima_x000a__x000a_El fallo de adjudicación del proceso de vocación hereditaria Nº 73275408901420040021900, no fue registrado porque el denunciante incluyó el inmueble distinguido con el número 360-0009927, ubicado en el municipio del Guamo con una extensión de 18 hectáreas y en la sentencia que aprueba el trabajo de participación se identificó un inmueble con área de 32.8 hectáreas, excediendo lo consignado en el folio de matrícula inmobiliaria antes señalado, teniendo que efectuarse posteriormente un nuevo trabajo de partición donde se incluyera el inmueble faltante, prolongándose innecesariamente el trámite"/>
    <s v="falta de oportunidad en la presentación de la demanda y seguimiento de parte de la entidad a las actuaciones del denunciante, lo que pone en riesgo dicha propiedad ya que pueden presentarse constituciones de pertenencias a favor de un tercero y afectar la adjudicación de los bienes que por ley le corresponden a la Institución"/>
    <s v="Presentar en Comité de bienes los casos para estudio y decisión"/>
    <s v="Analizar y Definir en Comité de bienes el camino a seguir en cada caso"/>
    <s v="Acta Comité de Bienes"/>
    <n v="2"/>
    <d v="2015-10-01T00:00:00"/>
    <d v="2016-09-30T00:00:00"/>
    <n v="52.1"/>
    <m/>
    <n v="0"/>
    <n v="0"/>
    <n v="0"/>
    <n v="52.1"/>
    <m/>
    <m/>
  </r>
  <r>
    <x v="685"/>
    <s v="TOLIMA"/>
    <x v="39"/>
    <s v="Hallazgo N° 147. Sucesión (A). Tolima_x000a__x000a_El Instituto colombiano de Bienestar Familiar Regional Tolima, a la fecha no ha realizado el registro de los inmuebles distinguidos con los números 350-3663, 350-3551, 350-47199 ubicados en el Municipio de Ibagué, porque se encuentran con varias acreencias, pese a que en múltiples ocasiones el contratista- denunciante le solicitó a la entidad, autorización para que con los dineros producto de los arrendamientos de los inmuebles adjudicados, se pagaran las acreencias y de igual forma los derechos de registro y de esta forma poder entregar los bienes saneados al Instituto, que a la fecha no han sido  atendidos"/>
    <s v="debido a falta de gestión de la Administración al no tomar decisiones oportunas respecto a los requerimientos que surgen de los procesos, y debilidades en la supervisión del contrato al no realizar seguimiento, lo que pone en riesgo los bienes del Estado al dar lugar a la constitución de pertenencias y a que la institución incurra en gastos que podrían evitarse en el evento de entrar a dirimir controversias sobre propiedad"/>
    <s v="Presentar en Comité de bienes los casos para estudio y decisión"/>
    <s v="Preparar y sustentar desde Jurídica el informe de cada caso para el Comité de Bienes"/>
    <s v="Acta Comité de Bienes"/>
    <n v="2"/>
    <d v="2015-10-01T00:00:00"/>
    <d v="2016-09-30T00:00:00"/>
    <n v="52.1"/>
    <m/>
    <n v="0"/>
    <n v="0"/>
    <n v="0"/>
    <n v="52.1"/>
    <m/>
    <m/>
  </r>
  <r>
    <x v="685"/>
    <s v="TOLIMA"/>
    <x v="39"/>
    <s v="Hallazgo N° 147. Sucesión (A). Tolima_x000a__x000a_El Instituto colombiano de Bienestar Familiar Regional Tolima, a la fecha no ha realizado el registro de los inmuebles distinguidos con los números 350-3663, 350-3551, 350-47199 ubicados en el Municipio de Ibagué, porque se encuentran con varias acreencias, pese a que en múltiples ocasiones el contratista- denunciante le solicitó a la entidad, autorización para que con los dineros producto de los arrendamientos de los inmuebles adjudicados, se pagaran las acreencias y de igual forma los derechos de registro y de esta forma poder entregar los bienes saneados al Instituto, que a la fecha no han sido  atendidos"/>
    <s v="debido a falta de gestión de la Administración al no tomar decisiones oportunas respecto a los requerimientos que surgen de los procesos, y debilidades en la supervisión del contrato al no realizar seguimiento, lo que pone en riesgo los bienes del Estado al dar lugar a la constitución de pertenencias y a que la institución incurra en gastos que podrían evitarse en el evento de entrar a dirimir controversias sobre propiedad"/>
    <s v="Presentar en Comité de bienes los casos para estudio y decisión"/>
    <s v="Analizar y Definir en Comité estratégico el camino a seguir en cada caso"/>
    <s v="Acta Comité de Bienes"/>
    <n v="2"/>
    <d v="2015-10-01T00:00:00"/>
    <d v="2016-09-30T00:00:00"/>
    <n v="52.1"/>
    <m/>
    <n v="0"/>
    <n v="0"/>
    <n v="0"/>
    <n v="52.1"/>
    <m/>
    <m/>
  </r>
  <r>
    <x v="686"/>
    <s v="TOLIMA"/>
    <x v="39"/>
    <s v="Hallazgo N° 160. Gestión ambiental (A). Tolima _x000a__x000a_En la evaluación realizada a la ejecución del Plan de Gestión Ambiental del ICBF Regional Tolima, se evidenciaron debilidades en la planeación y programación del plan de gestión ambiental 2014, como se muestra en el cuadro No. 140"/>
    <s v="eficiencia y eficacia en el seguimiento y control del eje temático ambiental dentro del sistema de gestión de calidad, ocasionando que no se prevengan, mitiguen ó corrijan los impactos ambientales de manera oportuna."/>
    <s v="Realizacion desde Administrativa de un efectivo seguimiento a las actividades contenidas en el Plan de Gestion Ambiental de la Regional Tolima."/>
    <s v="Reunion mensual con la Ingeniera Ambiental para la revisión del PGA para el seguimiento de los indicadores."/>
    <s v="Acta de Reunión"/>
    <n v="10"/>
    <d v="2015-10-01T00:00:00"/>
    <d v="2016-09-30T00:00:00"/>
    <n v="52.1"/>
    <m/>
    <n v="0"/>
    <n v="0"/>
    <n v="0"/>
    <n v="52.1"/>
    <m/>
    <m/>
  </r>
  <r>
    <x v="687"/>
    <s v="TOLIMA"/>
    <x v="39"/>
    <s v="Hallazgo N° 161. Almacenamiento del agua (A). Tolima_x000a__x000a_el ICBF Regional Tolima no realizó el mantenimiento y lavado del tanque de almacenamiento de agua potable, en la frecuencia estipulada en la normatividad vigente durante el 2014_x000a_"/>
    <s v="falta de eficiencia de la administración, al no implementar un plan de lavado y desinfección periódico del tanque anteriormente mencionado, generando el riesgo que se desarrollen agentes patógenos y su posterior transmisión a los usuarios externos e internos, constituyéndose en un riesgo de salud pública e incumpliendo el plan de gestión ambiental de la Entidad"/>
    <s v="Realizar desde Administrativa un Cronograma Anual para el lavado de los tanques de los inmuebles de la Sede Regional Y los Centros Zonales, solicitar los recursos a la sede nacional para cumplir con esta norma y hacer el seguimiento para cumplimiento del cronograma propuesto."/>
    <s v="En la programación anual solicitar los recursos para la contratación del servicio de lavado de tanques, para dar cumplimiento a la programación realizada por la Ingeniera Ambiental y hacer seguimiento al cumplimienbto de la programación."/>
    <s v="Acta de Sustentación de Programacion"/>
    <n v="1"/>
    <d v="2015-10-30T00:00:00"/>
    <d v="2016-01-30T00:00:00"/>
    <n v="13.1"/>
    <m/>
    <n v="0"/>
    <n v="0"/>
    <n v="0"/>
    <n v="13.1"/>
    <m/>
    <m/>
  </r>
  <r>
    <x v="687"/>
    <s v="TOLIMA"/>
    <x v="39"/>
    <s v="Hallazgo N° 161. Almacenamiento del agua (A). Tolima_x000a__x000a_el ICBF Regional Tolima no realizó el mantenimiento y lavado del tanque de almacenamiento de agua potable, en la frecuencia estipulada en la normatividad vigente durante el 2014_x000a_"/>
    <s v="falta de eficiencia de la administración, al no implementar un plan de lavado y desinfección periódico del tanque anteriormente mencionado, generando el riesgo que se desarrollen agentes patógenos y su posterior transmisión a los usuarios externos e internos, constituyéndose en un riesgo de salud pública e incumpliendo el plan de gestión ambiental de la Entidad"/>
    <s v="Realizar desde Administrativa un Cronograma Anual para el lavado de los tanques de los inmuebles de la Sede Regional Y los Centros Zonales, solicitar los recursos a la sede nacional para cumplir con esta norma y hacer el seguimiento para cumplimiento del cronograma propuesto."/>
    <s v="Reunion mensual con la Ingeniera Ambiental para la revisión del cronograma planteado,"/>
    <s v="Acta de Reunión"/>
    <n v="10"/>
    <d v="2015-10-01T00:00:00"/>
    <d v="2016-09-30T00:00:00"/>
    <n v="52.1"/>
    <m/>
    <n v="0"/>
    <n v="0"/>
    <n v="0"/>
    <n v="52.1"/>
    <m/>
    <m/>
  </r>
  <r>
    <x v="688"/>
    <s v="TOLIMA"/>
    <x v="39"/>
    <s v="Hallazgo N° 167. Cartera (A). Tolima_x000a__x000a_Confirmación saldos cartera. El ICBF Regional Tolima, al cierre de la vigencia 2014, no realizó en forma adecuada conciliación y depuración de saldos por concepto de deudores de aportes parafiscales, presentando la siguiente inconsistencia (cuadro No. 160 Confirmación saldos cartera) Esta diferencia constituye una deuda incobrable teniendo en cuenta que se trata de una entidad pública en liquidación y tomada en posesión por la superintendencia de servicios públicos mediante Resolución SSPP-20061300036085 del 28-09-2006, fecha a partir de la cual, fueron suspendidos los pagos."/>
    <s v="debilidades en el saneamiento de la cartera, así como en la conciliación de operaciones recíprocas con entidades públicas, lo que ocasiona incertidumbre en las cuentas: 140202 Aportes sobre la nómina ICBF; 147083 Otros Intereses y 3225 Resultado de ejercicios anteriores."/>
    <s v="Con relación  a la circularización,  como se biene realizando, en forma trimestral.  Se establece  un control que permita evidenciar la respuesta de cada requerimiento de información del ICBF,  con el objeto de  hacer  seguimiento y de ser el caso reiterar  y gestionar en  las entidades   que tienen  ausencia de  respuesta .  "/>
    <s v="Generar informe  una vez se  envie los oficios de reciprocidad,  donde se evidencie como minimo, cuantos oficios fueron enviados, aquien y  validación con el SIIF.  Si no hay respuesta  generar historico de ello y hacer seguimiento en lo  posible.   Este informe se genera dos meses despues de la reciprocidad. "/>
    <s v="Archivo control. (el primero  en dic 5 de 2015 y  el segundo en marzo 5  2016)"/>
    <n v="2"/>
    <d v="2015-10-01T00:00:00"/>
    <d v="2016-03-31T00:00:00"/>
    <n v="26"/>
    <m/>
    <n v="0"/>
    <n v="0"/>
    <n v="0"/>
    <n v="26"/>
    <m/>
    <m/>
  </r>
  <r>
    <x v="689"/>
    <s v="TOLIMA"/>
    <x v="39"/>
    <s v="Hallazgo N° 171. Causación de intereses (A). Tolima_x000a__x000a_El ICBF Regional Tolima durante la vigencia 2014 no causó la totalidad de los intereses de cartera por concepto de aportes parafiscales, tal como se muestra a continuación:_x000a_El recaudo de intereses durante la vigencia 2014 fue de $62,77 millones (según información del área de recaudo de la Regional Tolima); adicionalmente al cierre de la vigencia 2014 quedó un saldo en la cuenta 147083 deudores Otros Intereses de $385,65 millones, dando como resultado un total de ingresos por incorporar en la vigencia 2014 por $448,42 millones de los cuales $226,66 millones corresponde a vigencias anteriores y el valor restante a vigencia actual; lo anterior, en razón a que el saldo inicial de esta cuenta a 01.01.2014 estaba en $0. Al revisar la información contable a diciembre 31 de 2014, se observa que se causaron ingresos en la cuenta 411003- intereses - por $96,20 millones y ajuste a ingresos de ejercicios anteriores por $205,51 millones en la cuenta 481509, para un total de $301,71 millones, quedando un saldo de ingresos pendiente por registrar contablemente de $146,72 millones._x000a_Adicionalmente, se evidencia que la causación contable no se realizó en forma mensual, sino que se realizaron ajustes al cierre de la vigencia por disposición del nivel central del ICBF"/>
    <s v="debilidades en el procedimiento establecido por el nivel central del ICBF para la causación de intereses, lo que genera una subestimación de las cuentas 3230 resultado del ejercicio por $125,56 millones, 3225 resultado de ejercicios anteriores por $21,15 millones y una sobrestimación de la cuenta 320801001 Capital fiscal por $146,72 millones."/>
    <s v="En atención a que esta actividad fue eventual  en atención al proceso de adaptación de cuentas  del SIF ICBF al SIIF NACIÓN y que  para la presente vigencia ya se esta registrando en forma mensual.   Se continuara causando mensualmente  y  generando el respectivo soporte."/>
    <s v="Causar mensualmente los intereses."/>
    <s v="reporte contable de causación de intereses. "/>
    <n v="3"/>
    <d v="2015-10-01T00:00:00"/>
    <d v="2015-12-31T00:00:00"/>
    <n v="13"/>
    <m/>
    <n v="0"/>
    <n v="0"/>
    <n v="0"/>
    <n v="13"/>
    <m/>
    <m/>
  </r>
  <r>
    <x v="690"/>
    <s v="TOLIMA"/>
    <x v="39"/>
    <s v="Hallazgo N° 177. Construcciones en curso (A). Tolima_x000a__x000a_El ICBF Regional Tolima reveló en la información financiera, un saldo a diciembre 31 de 2014 en la cuenta 161501 por $11.228,26 millones correspondiente a los convenios 081 de 2010; 218, 263, 265, 514, 525, 501 de 2011; 3322 de 2012; 1498 y 1640 de 2013 por concepto de desembolsos efectuados por el Nivel Central para proyectos de interventoría, diseño, construcción, adecuación y dotación de Jardines Infantiles, Centros de Desarrollo Integral y Centros Zonales, los cuales se encuentran en su totalidad terminados, construidos y pendientes de legalizar debiendo estar registrados en la cuenta 164027- Edificaciones pendientes de legalizar"/>
    <s v="debilidades en el suministro de información del nivel central hacia las regionales en cuanto a los soportes de los registros efectuados directamente por la Dirección Financiera del ICBF en el SIIF Nación, lo que no permite efectuar los ajustes y reclasificaciones pertinentes en forma oportuna y exacta, generando sobrestimación de la cuenta 161501 -Construcciones en Curso-por $11.228,26 millones y subestimación de la cuenta 164027-Edificaciones pendientes de legalizar, en igual cuantía"/>
    <s v="Programar Comites de Gestión de bienes en los que se revisen los avances en la legalizacion de convenios registrados en la cuenta 161501 y se con base en estos avances se tomen decisiones para lograr La Legalización de estos convenios registrados en la cuenta mencionada. Lo anterior teniendo en cuenta que que estas legalizaciones estan sujetas a los avances en el aporte de la documantación requerida para los registros por parte del grupo de gestion de bienes de la sede nacional."/>
    <s v="Programar Comité de Gestión de bienes cada 2 meses, con el proposito de verificar los avances y de acuerdo a estos asignar los respectivos compromisas con el objeto de avanzar en la actualización de la cuenta de Construcciones en curso."/>
    <s v="Acta Comité Gestión de Bienes"/>
    <n v="6"/>
    <d v="2015-10-19T00:00:00"/>
    <d v="2016-09-15T00:00:00"/>
    <n v="47.4"/>
    <m/>
    <n v="0"/>
    <n v="0"/>
    <n v="0"/>
    <n v="47.4"/>
    <m/>
    <m/>
  </r>
  <r>
    <x v="691"/>
    <s v="TOLIMA"/>
    <x v="39"/>
    <s v="Hallazgo N° 181. Baja de bienes (A). Tolima_x000a__x000a_No se efectuó el registro contable correspondiente al proceso de baja de bienes muebles inservibles realizado mediante acta del comité de bienes del ICBF Regional Tolima con fecha 25 de junio de 2014 y subastados el 19 de diciembre de 2014, ni se retiraron los bienes de los inventarios."/>
    <s v="debilidades de control interno contable e inoportunidad en el flujo de información desde el nivel central el ICBF hacia las regionales, lo que ocasionó sobrestimación de las cuentas 1635 Bienes muebles en bodega por $22,13 millones; 1655 Maquinaria y equipo por $14,78 millones; 1665 Muebles, enseres y equipo de oficina por $14,35 millones; 1670 Equipo de comunicación y computación por $154,10 millones; 1680 Equipo de comedor por $1,03 millones y 1685 Depreciación acumulada (CR)-$192,32 millones Así mismo, se generó subestimación de la cuenta 147078 Enajenación de activos por $0,23 millones y sobrestimación de la cuenta 323001 Utilidad o excedente del ejercicio por $13,43 millones."/>
    <s v="Desde el area financiera se apoyara  al area administrativa, realizando seguimiento a las acciones según compromisos adquiridos que tengan que ver con los estados financieros.  Una vez el area administrativa,  haga llegar las actas del comité de bienes al area contable de la regional. "/>
    <s v="Seguimiento a las actas de Comites de Bienes.  (compromiso administrativa envio de actas)."/>
    <s v="correo de alerta,   5 diciembre de 2015."/>
    <n v="5"/>
    <d v="2015-10-01T00:00:00"/>
    <d v="2015-12-31T00:00:00"/>
    <n v="13"/>
    <m/>
    <n v="0"/>
    <n v="0"/>
    <n v="0"/>
    <n v="13"/>
    <m/>
    <m/>
  </r>
  <r>
    <x v="692"/>
    <s v="TOLIMA"/>
    <x v="39"/>
    <s v="Hallazgo N° 190. Cuentas por pagar (A). Tolima_x000a__x000a_El Instituto Colombiano de Bienestar familiar Regional Tolima, constituyó Cuentas por Pagar para la vigencia 2014 por $74.956.393,00 correspondientes a los contratos de Aportes del programa primera infancia con el objetos de Atender a niños y niñas menores de cinco años en las unidades respectivas, suscritos entre el 10 y 31 de diciembre de 2014, teniendo como fundamento la constancia del Supervisor sobre el cumplimiento de alistamiento, cuando éste no es el objeto de los contratos."/>
    <s v="fallas en los controles por parte de los supervisores para la clasificación de los contratos, lo que generó sobreestimación de la cuenta 2401, cuentas por pagar en $74,96 millones y subestimación de la cuenta 3230 resultados del ejercicio"/>
    <s v="Dar orientación desde Financiera a los supervisores de contrato, para que las cuentas de diciembre contengan el objeto del contrato, por si alguna de ellas queda como cuenta por pagar,  cumplan esta cuenta por pagar,  con el registro del objeto del contrato. "/>
    <s v="Dar directriz y hacer seguimiento para que las certificaciones detallen objeto del contrato y  concepto de pago. "/>
    <s v="1 correo y  acta de comité ampliado informando. "/>
    <n v="1"/>
    <d v="2015-10-01T00:00:00"/>
    <d v="2015-11-30T00:00:00"/>
    <n v="8.6"/>
    <m/>
    <n v="0"/>
    <n v="0"/>
    <n v="0"/>
    <n v="8.6"/>
    <m/>
    <m/>
  </r>
  <r>
    <x v="693"/>
    <s v="TOLIMA"/>
    <x v="39"/>
    <s v="Hallazgo N° 194. Pasivos estimados (A). Tolima_x000a__x000a_EL ICBF-Regional Tolima, durante la vigencia 2014, en el registro contable de los litigios y demandas a favor y en contra del Instituto, presenta las siguientes inconsistencias:_x000a_1. No se causó el ingreso correspondiente al fallo del proceso judicial laboral 73853103000120020012100 a favor del ICBF, el cual se encuentra en estado “Terminado”, en cuantía de $6,08 millones, ni se cancelaron las cuentas de orden respectivas 831536- Deudores y 890506- Litigios por este valor. _x000a_2. Los procesos judiciales civiles a favor del ICBF se encuentran registrados contablemente en las cuentas 812001 – 890506 por mayor valor equivalente a $233,80 millones, como resultado del proceso 73168310300120090002700 por $248,80 millones el cual se encuentra registrado contablemente a pesar de estar en estado terminado e irrecuperable y el proceso 73411140890220100028300 por $15 millones que no está registrado contablemente al cierre de la vigencia 2014._x000a_3. Los procesos judiciales administrativos en contra, se encuentran registrados contablemente por un mayor valor equivalente a $182,57 millones, en las cuentas de orden 912004- Administrativos y 990505 - Litigios, correspondiente a la diferencia en el proceso 73001333300420120021100 registrado contablemente por el valor inicial del mismo ($182,57 millones) frente al valor real del proceso por $40,50 millones según expediente y auto del 26 de noviembre de 2014 que aprobó la conciliación._x000a_4. La provisión para contingencias a diciembre 31 de 2014 no se encuentra ajustada a la estimada por la oficina jurídica de la Regional Tolima,  presentando en la cuenta 271005 Litigios un saldo mayor equivalente a $33,48 millones."/>
    <s v="debilidades de los cruces efectuados entre áreas y del flujo de información que las diferentes dependencias deben reportar al área contable lo que ocasiona subestimación de las cuentas 147079 y 3230 Resultado del ejercicio y sobrestimación de las cuentas de orden 831536- Deudores y 890506- Litigios en cuantía de $6,08 millones; así mismo sobrestimación de las cuentas de orden deudoras 812001 – Civiles y 890506 – Derechos contingentes por contra (CR) por $233,80 millones; sobrestimación de las cuentas de orden acreedoras 912004- Administrativos y 990505 – Litigios por $182,57 millones; subestimación de la cuenta 246002 Litigios y sobrestimación de la cuenta 271005 Litigios por $40,50 millones; sobrestimación de las cuentas 271005 litigios y 3230 Resultado del ejercicio por $33,48 millones"/>
    <s v="Desde el area financiera,  se hara levantamiento con el apoyo del area juridica,  de una base de procesos y su estado,  para realizar seguimiento por tiempo y  generar alertas al area juridica.  "/>
    <s v="Levantamiento de información por procesos y su estado desde el area contable en una base de datos única, para realizar alertas y acompañamiento mensual. "/>
    <s v="Correo Electrónico"/>
    <n v="6"/>
    <d v="2015-10-01T00:00:00"/>
    <d v="2016-09-30T00:00:00"/>
    <n v="52.1"/>
    <m/>
    <n v="0"/>
    <n v="0"/>
    <n v="0"/>
    <n v="52.1"/>
    <m/>
    <m/>
  </r>
  <r>
    <x v="694"/>
    <s v="TOLIMA"/>
    <x v="39"/>
    <s v="Hallazgo N° 232. Sistema de Información Cuéntame (A). Tolima _x000a__x000a_Sistema de información Cuéntame contrato 288 hogar infantil. En el Contrato número 288 de 2014, suscrito por el Instituto Colombiano de Bienestar Familiar para ejecutarse en el municipio de Alpujarra a fin de brindar atención a 72 niñas y niños menores de 5 años, no se evidencia el cargue por parte del operador en el sistema de información dispuesto por el ICBF (CUENTAME) de los niños y niñas objeto del contrato"/>
    <s v="deficiencias en la supervisión del contrato, lo que genera que la información registrada en el sistema de información CUENTAME, no sea confiable ya que no refleja la realidad."/>
    <s v="Fortalecer los procesos de Supervisión mediante la verificación de cumplimiento por parte del supervisor de las obligaciones contractuales pactadas."/>
    <s v="Verificación de cumplimiento de requisitos para pago por parte del Supervisor del Contrato, implementando como control la elaboración de un acta de reunión de equipo zonal que permita establecer los avances cuantitativos y cualitativos en el cargue de información en el módulo de beneficiarios del aplicativo CUENTAME frente al  RAM e informes presentados por la Entidad Administradora _x000a__x000a_"/>
    <s v="Acta de Seguimiento Zonal"/>
    <n v="10"/>
    <d v="2015-10-01T00:00:00"/>
    <d v="2016-09-30T00:00:00"/>
    <n v="52.1"/>
    <m/>
    <n v="0"/>
    <n v="0"/>
    <n v="0"/>
    <n v="52.1"/>
    <m/>
    <m/>
  </r>
  <r>
    <x v="694"/>
    <s v="TOLIMA"/>
    <x v="39"/>
    <s v="Hallazgo N° 232. Sistema de Información Cuéntame (A). Tolima _x000a__x000a_Sistema de información Cuéntame contrato 288 hogar infantil. En el Contrato número 288 de 2014, suscrito por el Instituto Colombiano de Bienestar Familiar para ejecutarse en el municipio de Alpujarra a fin de brindar atención a 72 niñas y niños menores de 5 años, no se evidencia el cargue por parte del operador en el sistema de información dispuesto por el ICBF (CUENTAME) de los niños y niñas objeto del contrato"/>
    <s v="deficiencias en la supervisión del contrato, lo que genera que la información registrada en el sistema de información CUENTAME, no sea confiable ya que no refleja la realidad."/>
    <s v="Fortalecer los procesos de Supervisión mediante la verificación de cumplimiento por parte del supervisor de las obligaciones contractuales pactadas."/>
    <s v="En caso de detectar demoras o incumplimientos, el supervisor generará requerimiento"/>
    <s v="Oficio"/>
    <n v="3"/>
    <d v="2015-10-01T00:00:00"/>
    <d v="2016-09-30T00:00:00"/>
    <n v="52.1"/>
    <m/>
    <n v="0"/>
    <n v="0"/>
    <n v="0"/>
    <n v="52.1"/>
    <m/>
    <m/>
  </r>
  <r>
    <x v="694"/>
    <s v="TOLIMA"/>
    <x v="39"/>
    <s v="Hallazgo N° 232. Sistema de Información Cuéntame (A). Tolima _x000a__x000a_Sistema de información Cuéntame contrato 288 hogar infantil. En el Contrato número 288 de 2014, suscrito por el Instituto Colombiano de Bienestar Familiar para ejecutarse en el municipio de Alpujarra a fin de brindar atención a 72 niñas y niños menores de 5 años, no se evidencia el cargue por parte del operador en el sistema de información dispuesto por el ICBF (CUENTAME) de los niños y niñas objeto del contrato"/>
    <s v="deficiencias en la supervisión del contrato, lo que genera que la información registrada en el sistema de información CUENTAME, no sea confiable ya que no refleja la realidad."/>
    <s v="Fortalecer los procesos de Supervisión mediante la verificación de cumplimiento por parte del supervisor de las obligaciones contractuales pactadas."/>
    <s v="Realizar seguimiento trimestral desde el grupo de Planeación de la regional para verificación de cumplimiento por parte del supervisor de las obligaciones contractuales pactadas."/>
    <s v="Acta de Visita a Centros Zonales"/>
    <n v="10"/>
    <d v="2015-10-01T00:00:00"/>
    <d v="2016-09-30T00:00:00"/>
    <n v="52.1"/>
    <m/>
    <n v="0"/>
    <n v="0"/>
    <n v="0"/>
    <n v="52.1"/>
    <m/>
    <m/>
  </r>
  <r>
    <x v="695"/>
    <s v="TOLIMA"/>
    <x v="39"/>
    <s v="Hallazgo N° 244. Contratos de aporte (A-BA). Tolima_x000a__x000a_En el contrato de aporte No. 288 de 2014, celebrado con la Asociación de padres de familia del Hogar Infantil centro vecinal del niño JAIME OSORIO LOPEZ del municipio de Alpujarra Tolima, por $75,75 millones, cuyo objeto era la atención de 72 niños y niñas menores de cinco años, en el marco de la estrategia &quot;De Cero a Siempre&quot;, en la modalidad de Hogar Infantil, se presentaron las siguientes deficiencias:_x000a_1. El ICBF pagó $0,76 millones, valor correspondiente a las raciones de 4 días no atendidos por parte del operador, ya que atendió 85 días y no los 89 días de atención directa estipulados en el contrato._x000a_2. El ICBF pagó $0,83 millones, valor correspondiente a 4 cupos no utilizados en el periodo de agosto de 2014, ya que solo se atendió 68 niños y no 72 como lo indicaba el objeto contractual._x000a_3. El ICBF pagó $0,83 millones, valor correspondiente a las raciones de los niños no atendidos por inasistencia durante la ejecución del contrato. (cuadro No. 217)"/>
    <s v="deficiencias en el control y seguimiento por parte del ICBF a la ejecución de los contratos e inexactitud en los informes presentados por el contratista, constituyendo un detrimento patrimonial por $2.42 millones"/>
    <s v="Fortalecer los procesos de Supervisión mediante la verificación de cumplimiento por parte del supervisor de las obligaciones contractuales pactadas."/>
    <s v="Verificación de cumplimiento de requisitos para pago por parte del Supervisor del Contrato en reunión con el equipo de apoyo,  implementando como control la elaboración de un acta zonal que permita establecer los niños registrados adecuadamente en CUENTAME, en RAM, en informes de Supervisión frente a los informes presentados por la Entidad Administradora _x000a__x000a_"/>
    <s v="Acta de Seguimiento Zonal"/>
    <n v="10"/>
    <d v="2015-10-01T00:00:00"/>
    <d v="2016-09-30T00:00:00"/>
    <n v="52.1"/>
    <m/>
    <n v="0"/>
    <n v="0"/>
    <n v="0"/>
    <n v="52.1"/>
    <m/>
    <m/>
  </r>
  <r>
    <x v="695"/>
    <s v="TOLIMA"/>
    <x v="39"/>
    <s v="Hallazgo N° 244. Contratos de aporte (A-BA). Tolima_x000a__x000a_En el contrato de aporte No. 288 de 2014, celebrado con la Asociación de padres de familia del Hogar Infantil centro vecinal del niño JAIME OSORIO LOPEZ del municipio de Alpujarra Tolima, por $75,75 millones, cuyo objeto era la atención de 72 niños y niñas menores de cinco años, en el marco de la estrategia &quot;De Cero a Siempre&quot;, en la modalidad de Hogar Infantil, se presentaron las siguientes deficiencias:_x000a_1. El ICBF pagó $0,76 millones, valor correspondiente a las raciones de 4 días no atendidos por parte del operador, ya que atendió 85 días y no los 89 días de atención directa estipulados en el contrato._x000a_2. El ICBF pagó $0,83 millones, valor correspondiente a 4 cupos no utilizados en el periodo de agosto de 2014, ya que solo se atendió 68 niños y no 72 como lo indicaba el objeto contractual._x000a_3. El ICBF pagó $0,83 millones, valor correspondiente a las raciones de los niños no atendidos por inasistencia durante la ejecución del contrato. (cuadro No. 217)"/>
    <s v="deficiencias en el control y seguimiento por parte del ICBF a la ejecución de los contratos e inexactitud en los informes presentados por el contratista, constituyendo un detrimento patrimonial por $2.42 millones"/>
    <s v="Fortalecer los procesos de Supervisión mediante la verificación de cumplimiento por parte del supervisor de las obligaciones contractuales pactadas."/>
    <s v="Verificar cobertura aleatoriamente en las UDS. "/>
    <s v="Informe de Supervisión"/>
    <n v="10"/>
    <d v="2015-10-01T00:00:00"/>
    <d v="2015-12-20T00:00:00"/>
    <n v="11.4"/>
    <m/>
    <n v="0"/>
    <n v="0"/>
    <n v="0"/>
    <n v="11.4"/>
    <m/>
    <m/>
  </r>
  <r>
    <x v="695"/>
    <s v="TOLIMA"/>
    <x v="39"/>
    <s v="Hallazgo N° 244. Contratos de aporte (A-BA). Tolima_x000a__x000a_En el contrato de aporte No. 288 de 2014, celebrado con la Asociación de padres de familia del Hogar Infantil centro vecinal del niño JAIME OSORIO LOPEZ del municipio de Alpujarra Tolima, por $75,75 millones, cuyo objeto era la atención de 72 niños y niñas menores de cinco años, en el marco de la estrategia &quot;De Cero a Siempre&quot;, en la modalidad de Hogar Infantil, se presentaron las siguientes deficiencias:_x000a_1. El ICBF pagó $0,76 millones, valor correspondiente a las raciones de 4 días no atendidos por parte del operador, ya que atendió 85 días y no los 89 días de atención directa estipulados en el contrato._x000a_2. El ICBF pagó $0,83 millones, valor correspondiente a 4 cupos no utilizados en el periodo de agosto de 2014, ya que solo se atendió 68 niños y no 72 como lo indicaba el objeto contractual._x000a_3. El ICBF pagó $0,83 millones, valor correspondiente a las raciones de los niños no atendidos por inasistencia durante la ejecución del contrato. (cuadro No. 217)"/>
    <s v="deficiencias en el control y seguimiento por parte del ICBF a la ejecución de los contratos e inexactitud en los informes presentados por el contratista, constituyendo un detrimento patrimonial por $2.42 millones"/>
    <s v="Fortalecer los procesos de Supervisión mediante la verificación de cumplimiento por parte del supervisor de las obligaciones contractuales pactadas."/>
    <s v="Verificar en comité tecnico el cumplimiento total de requisitos para pago plasmando compromisos para corrección de inconsistencias detectadas en los informes del operador"/>
    <s v="Acta Comité Operativo"/>
    <n v="10"/>
    <d v="2015-10-01T00:00:00"/>
    <d v="2016-09-30T00:00:00"/>
    <n v="52.1"/>
    <m/>
    <n v="0"/>
    <n v="0"/>
    <n v="0"/>
    <n v="52.1"/>
    <m/>
    <m/>
  </r>
  <r>
    <x v="695"/>
    <s v="TOLIMA"/>
    <x v="39"/>
    <s v="Hallazgo N° 244. Contratos de aporte (A-BA). Tolima_x000a__x000a_En el contrato de aporte No. 288 de 2014, celebrado con la Asociación de padres de familia del Hogar Infantil centro vecinal del niño JAIME OSORIO LOPEZ del municipio de Alpujarra Tolima, por $75,75 millones, cuyo objeto era la atención de 72 niños y niñas menores de cinco años, en el marco de la estrategia &quot;De Cero a Siempre&quot;, en la modalidad de Hogar Infantil, se presentaron las siguientes deficiencias:_x000a_1. El ICBF pagó $0,76 millones, valor correspondiente a las raciones de 4 días no atendidos por parte del operador, ya que atendió 85 días y no los 89 días de atención directa estipulados en el contrato._x000a_2. El ICBF pagó $0,83 millones, valor correspondiente a 4 cupos no utilizados en el periodo de agosto de 2014, ya que solo se atendió 68 niños y no 72 como lo indicaba el objeto contractual._x000a_3. El ICBF pagó $0,83 millones, valor correspondiente a las raciones de los niños no atendidos por inasistencia durante la ejecución del contrato. (cuadro No. 217)"/>
    <s v="deficiencias en el control y seguimiento por parte del ICBF a la ejecución de los contratos e inexactitud en los informes presentados por el contratista, constituyendo un detrimento patrimonial por $2.42 millones"/>
    <s v="Fortalecer los procesos de Supervisión mediante la verificación de cumplimiento por parte del supervisor de las obligaciones contractuales pactadas."/>
    <s v="Reiterar la Solicitud a la Dirección de Primera Infancia desde Asistencia Técnica para la asignación de equipo de Supervisión para cada centro zonal, sustentado en el informe ya elaborado y enviado con las necesidades de recurso humano requeridas por centro zonal_x000a_"/>
    <s v="Oficio "/>
    <n v="1"/>
    <d v="2015-10-01T00:00:00"/>
    <d v="2016-09-30T00:00:00"/>
    <n v="52.1"/>
    <m/>
    <n v="0"/>
    <n v="0"/>
    <n v="0"/>
    <n v="52.1"/>
    <m/>
    <m/>
  </r>
  <r>
    <x v="695"/>
    <s v="TOLIMA"/>
    <x v="39"/>
    <s v="Hallazgo N° 244. Contratos de aporte (A-BA). Tolima_x000a__x000a_En el contrato de aporte No. 288 de 2014, celebrado con la Asociación de padres de familia del Hogar Infantil centro vecinal del niño JAIME OSORIO LOPEZ del municipio de Alpujarra Tolima, por $75,75 millones, cuyo objeto era la atención de 72 niños y niñas menores de cinco años, en el marco de la estrategia &quot;De Cero a Siempre&quot;, en la modalidad de Hogar Infantil, se presentaron las siguientes deficiencias:_x000a_1. El ICBF pagó $0,76 millones, valor correspondiente a las raciones de 4 días no atendidos por parte del operador, ya que atendió 85 días y no los 89 días de atención directa estipulados en el contrato._x000a_2. El ICBF pagó $0,83 millones, valor correspondiente a 4 cupos no utilizados en el periodo de agosto de 2014, ya que solo se atendió 68 niños y no 72 como lo indicaba el objeto contractual._x000a_3. El ICBF pagó $0,83 millones, valor correspondiente a las raciones de los niños no atendidos por inasistencia durante la ejecución del contrato. (cuadro No. 217)"/>
    <s v="deficiencias en el control y seguimiento por parte del ICBF a la ejecución de los contratos e inexactitud en los informes presentados por el contratista, constituyendo un detrimento patrimonial por $2.42 millones"/>
    <s v="Fortalecer los procesos de Supervisión mediante la verificación de cumplimiento por parte del supervisor de las obligaciones contractuales pactadas."/>
    <s v="Realizar seguimiento trimestral desde el grupo de Planeación de la regional para verificación de cumplimiento por parte del supervisor de las obligaciones contractuales pactadas."/>
    <s v="Acta de Visita a Centros Zonales"/>
    <n v="10"/>
    <d v="2015-10-01T00:00:00"/>
    <d v="2016-09-30T00:00:00"/>
    <n v="52.1"/>
    <m/>
    <n v="0"/>
    <n v="0"/>
    <n v="0"/>
    <n v="52.1"/>
    <m/>
    <m/>
  </r>
  <r>
    <x v="696"/>
    <s v="VALLE "/>
    <x v="40"/>
    <s v="Hallazgo 23A. D3 Deficiencias  Contratación  ICBF_x000a__x000a_Condición: En la contratación realizada por el ICBF para el  programa de alimentación    escolar  en   la  vigencia  2013,    no  se  evidencia   la   apropiado seguimiento y control, al cumplimiento del objeto contractual, por cuanto no se observaron los soportes de recibo de desayunos preparados e industrializados por parte de los responsables de las Instituciones educativas, aetas de supervisión, soportes de pago y aetas de liquidación._x000a__x000a_Esto se pudo evidenciar en los siguientes contratos:_x000a__x000a_Contrato 1076 de 2012   para Brindar  el servicio  desayunos   objeto  del contrato de acuerdo  a la zona  9 (Sevilla,  Caicedonia,  Andalucia,   Bugalagrande,   Riofrio, Trujillo   y   Tulua,   según   modalidad    de   atención,    la   ubicación y cupos asignados)_x000a__x000a_En el contrato 1076  no se encuentran informes de supervisión respecto de los avances en PAE, no hay acta de liquidación del contrato. Por otra parte dentro del expediente no se incluyen los formatos de recibo a satisfacción del suministro de alimentación escolar, firmados par representantes de las sedes educativas atendidas y no se evidencian actividades de supervisión, visitas o algún tipo de acciones de verificación, orientadas a establecer el cumplimiento del objeto contractual._x000a__x000a_Convenio interadministrativo 502 de 2012   tiene varias disminuciones en el valor  inicial  según  10   dicho  por  cupos  no  atendidos  durante  el  mes  de septiembre de 2013, pero no se evidencian dentro del mismo los soportes que den fe del recibo de los alimentos en  las zonas donde  deberá prestarse el servicio._x000a__x000a_Contrato 1073 de 2012,  no se evidencia dentro  del  contrato  1073 soportes financieros en los que la entidad de fe del pago de los gastos y de los dineros por el cumplimiento del objeto contractual, pero se cuenta con informe final de supervisión en el cual de igual manera no se certifican los pagos_x000a__x000a_En el contrato 1075 de 2012: a desarrollar en la zona 5 del Departamento del Valle del Cauca: Cartago (Alcalá, Ansermanuevo, Argelia, Cartago, EI Águila, EI Cairo,  La Victoria,  Obando y  Ulloa), se  presentaron  modificaciones con respecto al  número de cupos,  pero no se informa en  que  Instituciones se prestara el servicio además no se cuenta con soportes de recibo a satisfacción por parte de las autoridades de  las Instituciones educativas, esto debido a la falta  de  seguimiento y  control  (no hay  informes  de  supervisión  dentro del expediente) de por  parte de la supervisión del  contrato que  no requirió al operador los soportes idóneos del cumplimiento del objeto contractual como son las aetas de entrega en las sedes educativas, en  las que se consigna información sobre cuantos días se recibió el suministro, cuántos alumnos recibieron y de que grados._x000a__x000a_EI contrato no cuenta con informes de supervisión en la carpeta contractual, no hay certificados financieros de pago de aporte al operador, esto debido a la falta de seguimiento y control en la labor de supervisión e interventoría ya que no se encuentran en el contratos los informes de supervisión 0  interventoría, 10 que genera que no se puedan identificar posibles inconsistencia 0 inconformidades por parte del operador 0 eI ICBF._x000a__x000a_..._x000a__x000a_Además se origina en las insuficientes tareas de seguimiento y control por parte de la supervisión del contrato que no requirió al operador los soportes idóneos del cumplimiento del objeto contractual como son las aetas de entrega en las sedes educativas, en las que se consigna información sobre cuantos días se recibió el suministro, cuántos alumnos recibieron, de que grados, y además se permite a la comunidad educativa plasmar las observaciones de satisfacción 0 insatisfacción respecto de la prestación del servicio._x000a__x000a__x000a_Efecto:   Esto no permite efectuar su análisis y evidenciar 10 transcurrido durante su ejecución, además de conceptuar sobre la debida destinación de los recursos del Estado, los informes y actas de entrega son el instrumento idóneo a partir del cual se puede establecer que las raciones alimenticias se entregaron  realmente, en número y condiciones establecidas en el contrato._x000a_Hallazgo con connotación disciplinaria_x000a_"/>
    <s v="Causa: Esto debido a las deficiencias en las labores de supervisión y  la falta de organización del expediente como una integralidad."/>
    <s v="Realizar la liquidación de los contratos del programa de Alimentación escolar PAE que se encuentran pendientes de Liquidación."/>
    <s v="1, Realizar la Liquidación de los 23  Contratos de la Programa de Alimentación Escolar PAE pendientes por Liquidar."/>
    <s v="Acta de Liquidación"/>
    <n v="23"/>
    <d v="2015-10-01T00:00:00"/>
    <d v="2016-03-31T00:00:00"/>
    <n v="26"/>
    <m/>
    <n v="0"/>
    <n v="0"/>
    <n v="0"/>
    <n v="26"/>
    <s v="Como avance se envia memorando a la Sede de la Dirección General No. 009568 del Octubre 23 de 2014 a la Dra. Sandra LILiana Roja Blanco._x000a__x000a_Se Reitera Menorando No. 000578 de enero 19 de 2015, a la Dra. Sandra Liliana Roya Blanco, Secretaria General del ICBF Sede Nacional, sobre directriz que debe asumir la Regional Valle, respecto a la Liquidación de los contratos del Plan de Alimentación escolar- PAE, vigencia 2013,_x000a__x000a_En el mes de julio se realizo la liquidación correspondientes a 35 contratos PAE :  9 Contratos suscritoe en el 2012 y 26 contratos de 2013 por el Consorcio C&amp;G_x000a__x000a_Mediante correo electrónico del dia 21 de julio enviado   a la Doctora LUISA FERM¿NADA MACHADO – Coordinadora del Grupo Pos contractual- Sede Nacional,  al cual se adjuntó documentación correspondiente concepto sobre la viabilidad de actas de liquidación proyectadas por esta Oficina, en consecuencia en fecha 28 de julio de 2015, se recibe correo electrónico procedente de  la Coordinadora Grupo Pos contractual, en el cual se indica la necesidad de absolver algunas inquietudes, por lo cual se procede en fecha 30 de julio de 2015,  por correo electrónico, a dar respuesta a la solicitud, el 12, 28 de agosto  de 2015, se reitera la necesidad de que se absuelva lo solicitado por la oficina jurídica, a la fecha nos encontramos en espera de una respuesta, en virtud de que por directriz Sede Nacional, estos contratos relacionados con el Programa de Atención Escolar – PAE, deben estar liquidados el 30 de septiembre de 2015._x000a_Mediante memorando con Radicación No.011656 de agosto 14 de 2015, se puso en conocimiento de la Dra. CATALINA PIMIENTO GOMEZ- Directora de Contratación – Sede Nacional, todos las diligencias que esta Oficina ha realizado en relación con el trámite que conduzca a la liquidación de estos contratos._x000a__x000a__x000a_"/>
    <m/>
  </r>
  <r>
    <x v="697"/>
    <s v="VALLE "/>
    <x v="40"/>
    <s v="H32. VALLE. INVERSIÓN RECURSOS DE ALISTAMIENTO ALIMENTACiÓN ESCOLAR (A, IP)_x000a_La cláusula cuarta de los contratos de aporte N° 76.26.12.1074, 1068, 1067 y 1077, suscritos en diciembre de 2012, para el Programa de Alimentación Escolar - PAE, relacionada con obligaciones técnicas del operador para la modalidad de ración preparada en sitio, establecen el cumplimiento de la etapa de  alistamiento._x000a__x000a_Los citados contratos contemplan el pago integral del servicio (suministros alimentario, pago a las manipuladoras, componente administrativo) y un anticipo equivalente al 9.5% del valor del contrato que corresponde al alistamiento._x000a__x000a_No se observó en el primer informe del supervisor, la autorización para realizar esta actividad, ni el cumplimiento de ella, clarificando el perfeccionamiento del contrato y el inicio de las labores escolares, ni la relación de causalidad de la inversión del anticipo._x000a__x000a_Con base en la respuesta, la entidad adjunta soportes de inversión, sobre los cuales se requiere un análisis financiero, que permita diferenciar la inversión de los recursos con RP del 2012, de Ios recursos con RP del 2013 y la relación de causalidad de esos gastos._x000a_Este hallazgo se trasladará para indagación preliminar, con el fin de examinar los soportes de pagos y conceptuar sobre la etapa de alistamiento, en relación con el tiempo dispuesto para su realización, en los Contratos PAE 76.26.12.1074,1068, 1067 Y 1077, anticipos por $285 millones, $533 millones, $607 millones y $891 millones respectivamente, para un totaí de $2.316 millones."/>
    <s v="Ocasionado por falta de supervisión oportuna en la gestión, planeación contractual, inobservancia del clausulado del contrato, situación que pone en riesgo Ios recursos contemplados para el programa PAE que procura la cobertura educativa y la disminución total de la deserción escolar._x000a_"/>
    <s v="Realizar la liquidación de los contratos del programa de Alimentación escolar PAE que se encuentran pendientes de Liquidación."/>
    <s v="1. Realizar la Liquidación de los 23  Contratos de la Programa de Alimentación Escolar PAE pendientes por Liquidar."/>
    <s v="Acta de Liquidación"/>
    <n v="23"/>
    <d v="2015-10-01T00:00:00"/>
    <d v="2016-03-31T00:00:00"/>
    <n v="26"/>
    <m/>
    <n v="0"/>
    <n v="0"/>
    <n v="0"/>
    <n v="26"/>
    <s v="Como avance se envia memorando a la Sede de la Dirección General No. 009568 del Octubre 23 de 2014 a la Dra. Sandra LILiana Roja Blanco._x000a__x000a_Se Reitera Menorando No. 000578 de enero 19 de 2015, a la Dra. Sandra Liliana Roya Blanco, Secretaria General del ICBF Sede Nacional, sobre directriz que debe asumir la Regional Valle, respecto a la Liquidación de los contratos del Plan de Alimentación escolar- PAE, vigencia 2013,_x000a__x000a_En el mes de julio se realizo la liquidación correspondientes a 35 contratos PAE :  9 Contratos suscritoe en el 2012 y 26 contratos de 2013 por el Consorcio C&amp;G_x000a__x000a_Mediante correo electrónico del dia 21 de julio enviado   a la Doctora LUISA FERM¿NADA MACHADO – Coordinadora del Grupo Pos contractual- Sede Nacional,  al cual se adjuntó documentación correspondiente concepto sobre la viabilidad de actas de liquidación proyectadas por esta Oficina, en consecuencia en fecha 28 de julio de 2015, se recibe correo electrónico procedente de  la Coordinadora Grupo Pos contractual, en el cual se indica la necesidad de absolver algunas inquietudes, por lo cual se procede en fecha 30 de julio de 2015,  por correo electrónico, a dar respuesta a la solicitud, el 12, 28 de agosto  de 2015, se reitera la necesidad de que se absuelva lo solicitado por la oficina jurídica, a la fecha nos encontramos en espera de una respuesta, en virtud de que por directriz Sede Nacional, estos contratos relacionados con el Programa de Atención Escolar – PAE, deben estar liquidados el 30 de septiembre de 2015._x000a_Mediante memorando con Radicación No.011656 de agosto 14 de 2015, se puso en conocimiento de la Dra. CATALINA PIMIENTO GOMEZ- Directora de Contratación – Sede Nacional, todos las diligencias que esta Oficina ha realizado en relación con el trámite que conduzca a la liquidación de estos contratos._x000a__x000a__x000a_"/>
    <m/>
  </r>
  <r>
    <x v="280"/>
    <s v="VALLE "/>
    <x v="40"/>
    <s v="H33. VALLE. RENDICIÓN DE CUENTAS OPERADORES (A, D, IP, SA) _x000a_La Guía del Sistema de Supervisión de los Contratos de Aporte suscritos con el ICBF y el Manual de Legalización de Cuentas Versión 2012,(...)_x000a_El 30 de abril de 2013 se expide la Resolución Interna del ICBF N° 2926 por el cual se incorporan a I.oSLineamientos Técnicos de los Pr.ogramas y Modalidades de Restablecimient.o de Derechos, Sistema de Resp.onsabilidad Penal para Adolescentes, Niñez y Adolescencía y Primera Infancia a cargo del fCBF, los requisitos para el proceso de certificación de cumplimiento y la expedición del certificado de pago por Ios supervisores y/o interventores de los servicios contratados._x000a_Adicional a esto la información contable debe cumplir y contar con ciertas cualidades para poder satisfacer adecuadamente sus objetivos, por lo cual se requiere entre otras, que sea comprensible cuando es clara y fácil de entender._x000a_Con fundamento en los argumentos anteriores, se evidenció en los documentos que soportan la ejecución de los siguientes contratos de aportes vigencia del 2013, lo relacionado a continuación:_x000a_• Contrato 451 de 2013 - Buenaventura:_x000a_El informe de gastos, vigencia 2013 presentado por el operador en algunos meses no concuerdan con la sumatoria real de los gastos, arrojando las siguientes diferencias:_x000a_Se evidenciaron informes mensuales de ingresos y gastos reportados inicialmente que no coinciden con lo presentado en la visita al Centro Zonal, como es el caso de los meses de febrero, marzo, octubre y noviembre de 2013. En el mes de marzo el saldo inicial en raciones por $346.8 millones, no coincide con el saldo final en el mes de febrero, como también el saldo final a octubre de 2013 por $482.1 millones no coincide con el saldo inicial de noviembre por $486.2 millones._x000a_De otro lado el total de la sumatoria de los aportes del mes de noviembre por los conceptos de beca, ración, aseo y combustible y tasa compensatoria desplazados reportados en la cuenta por $464.3 millones no coincide con la sumatoria real por $480.06 millones presentando una diferencia en el presupuesto de $15.6 millones._x000a_El saldo anterior del mes de noviembre por $489,7 millones, no es concordante con el inicial en el mes de diciembre por $446.2 millones presentando diferencia en el valor de las becas por $56.000 y en ración por $43.4 millones._x000a_De lo anterior se tomó muestra aleatoria de gastos determinando lo siguiente:_x000a_En la rendición del informe de gastos no es concordante lo reportado en la cuenta con los documentos soportes, como por ejemplo en los siguientes meses:_x000a_En febrero el total soportado de los gastos por el concepto de ración, material_x000a_didáctico de acuerdo a los comprobantes de egreso y facturas no coincide con lo pagado en extractos, como se relaciona en el siguiente cuadro:_x000a_Tabla No. 10 Diferencia Informe de Cuentas Operador_x000a__x000a_No se evidencian facturas N° 21666 Y 21323 relacionadas en documento Factura de Compra - FC N° 691 de 2013-02-19._x000a_En el mes de marzo se evidenciaron facturas por concepto de ración el valor de $69.502.705 pero de acuerdo a documento soporte FC-000671 de 2013~03-27 suman $63.826.631._x000a_En abril se evidenció relación de facturas de febrero por concepto de ración por $59.01 millones y $76.8 millones (FC N° 669 de 2013-02-26) para un total de $365.7 millones incluyendo lo relacionado el mes de febrero {$229,9 millones}, lo cual no coincide con lo presentado en la cuenta por $360..4 millones, presentando diferencia por $ 5.3 millones._x000a_En el informe de los meses de junio hasta diciembre lo reflejado por concepto de ración no coincide con los soportes._x000a_• Los comprobantes de egreso no se encuentran consecutivamente organizados,obstaculizando de esta manera la verificación de los gastos ejecutados._x000a_• En el mes de enero de 2014 se hacen dos pagos por $85.08 millones y $75.5 millones, no relacionados en las cuentas anteriores._x000a_• Así mismo se determinó en algunos meses facturas de aseo relacionadas y_x000a_pagadas como material didáctico y ración, como se relacionan en el siguiente_x000a_Tabla._x000a_Tabla N° 11. Conceotos de Facturacion_x000a_• Contrato 378 de 2013 - Nororíental_x000a_El informe rendido por el Centro Zonal no fue suficiente para la verificación del reporte de la ejecución de los ingresos y gastos, puesto que contenían soportes que no hacían parte de este contrato, lo cual se tuvo que solicitar al operador la información, evidenciando lo siguiente:_x000a_Se presentó diferencia por $152.490 en la compra de material didáctico entre el valor real de la factura por $5.3 millones y lo pagado por el operador por $5.5 millones. Una vez observado el operador comunicó al proveedor siendo este valor reintegrado el8 de octubre de 2014._x000a_Igualmente, se evidenció gasto no autorizado por pago de transporte a las madres por $120.000, valor reintegrado según respuesta de la Entidad._x000a_No obstante, se determinó de acuerdo con información aportada por el operador, con base en seguimiento a cuentas bancarias, donde se transfieren recursos de diferentes contratos con el ICBF, se observan pagos que presuntamente no tienen relación de causalidad con el objeto contractual, como se evidencia en libro auxiliar por cuenta de la Cooperativa de los meses de enero y febrero de 2014, Cuenta 012269997412 de Davivienda. Este antecedente requiere seguimiento para la vigencia 2013, razón por la cual será objeto de indagación Preliminar._x000a_• Contratos 473-379 de 2013 - Nororiental-Sur_x000a_Se determinó en la misma cuenta bancaria N° 01516999628 Davivienda el manejo de varios contratos de aportes, obstaculizando la revisión y verificación de la ejecución de los gastos, creando de esta manera incertidumbre en los pagos realizados._x000a_(...) El antecedente tiene presunto alcance disciplinario y será objeto de indagación preliminar para los contratos de 2013 que presentan diferencias. Beneficio de auditoría por $272.470."/>
    <s v="Lo anterior, se deb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sus operaciones de los gastos en cuanto a soportes, informes o registros poco útiles en cuanto al manejo de los recursos._x000a_El antecedente tiene presunto alcance disciplinario y será objeto de indagación preliminar para los contratos de 2013 que presentan diferencias. Beneficio de auditoría por $272.470."/>
    <s v="1. Seguimiento mensual a los operadores de los  centros zonales mediante proceso de legalizacion de cuentas realizadas por el perfil 1 del Centro zonal._x000a__x000a__x000a__x000a__x000a__x000a__x000a__x000a__x000a__x000a__x000a__x000a_"/>
    <s v="2.  Realizar  revisión de cuentas de todos los operadores adscritos a cada centro Zonal ( 14 Mensuales)   con una periodicidad mensual.  Enviar dicho reporte a la coordinación del Grupo Financiero"/>
    <s v=" Acta informe financiero"/>
    <n v="112"/>
    <d v="2015-10-01T00:00:00"/>
    <d v="2015-12-31T00:00:00"/>
    <n v="13"/>
    <n v="74"/>
    <n v="0.6607142857142857"/>
    <n v="8.6"/>
    <n v="8.6"/>
    <n v="13"/>
    <s v="EN ABRIL SE ADJUNTAN LAS ACTAS DE REVISION Y LEGALIZACION DE CUENTAS DE LOS CENTROS ZONALES:_x000a_SUR, CENTRO, TULUA. SEVILLA, YUMBO_x000a__x000a_EN MAYO SE ADJUNTAN LAS ACTAS DE REVISION Y LEGALIZACION DE CUENTAS DE LOS CENTROS ZONALES:  PALMIRA, SEVILLA, SUR, SURORIENTAL, TULUA, NORORIENTAL, CENTRO, BUENAVENTURA, CENTRO,PALMIRA, TULUA, YUMBO.SEVILLA_x000a__x000a_EN JUNIO SE ADJUNTAN LAS ACTAS DE REVISION Y LEGALIZACION DE CUENTAS DE LOS CENTROS ZONALES:  BUGA, JAMUNDI, CENTRO, ROLDANILLO, SURORIENTAL, SEVILLA, TULUA, PALMIRA,  BUEVENTURA, CENTRO, SURORIENTAL. ROLDANILLO, SEVILLA, SUR, TULUA, , YUMBO_x000a__x000a__x000a_EN JULIO  SE ADJUNTAN LAS ACTAS DE REVISION Y LEGALIZACION DE CUENTAS DE LOS CENTROS ZONALES:_x000a_BUENAVENTURA, JAMUNDI. CARTAGO 7, NORORIENTAL, SEVILLA 2, TULUA, YUMBO_x000a__x000a_EN AGOSTO  SE ADJUNTAN LAS ACTAS DE REVISION Y LEGALIZACION DE CUENTAS DE LOS CENTROS ZONALES:_x000a_CENTRO, PALMIRA, SUR, SURORIENTAL._x000a__x000a_En Septiembre se reportan SURORIENTAL, (1) AGOSTO_x000a_NORORIENTAL, (4) AGOSTO_x000a_CENTRO (1) AGOSTO, (3) SEPTIEMBRE_x000a_SUR (1) AGOSTO_x000a_PALMIRA (1) AGOSTO_x000a_ SEVILLA (2) AGOSTO_x000a_ROLDANILLO, (2) AGOSTO_x000a_CARTAGO (2) AGOSTO"/>
    <m/>
  </r>
  <r>
    <x v="280"/>
    <s v="VALLE "/>
    <x v="40"/>
    <s v="H33. VALLE. RENDICIÓN DE CUENTAS OPERADORES (A, D, IP, SA) _x000a_La Guía del Sistema de Supervisión de los Contratos de Aporte suscritos con el ICBF y el Manual de Legalización de Cuentas Versión 2012,(...)_x000a_El 30 de abril de 2013 se expide la Resolución Interna del ICBF N° 2926 por el cual se incorporan a I.oSLineamientos Técnicos de los Pr.ogramas y Modalidades de Restablecimient.o de Derechos, Sistema de Resp.onsabilidad Penal para Adolescentes, Niñez y Adolescencía y Primera Infancia a cargo del fCBF, los requisitos para el proceso de certificación de cumplimiento y la expedición del certificado de pago por Ios supervisores y/o interventores de los servicios contratados._x000a_Adicional a esto la información contable debe cumplir y contar con ciertas cualidades para poder satisfacer adecuadamente sus objetivos, por lo cual se requiere entre otras, que sea comprensible cuando es clara y fácil de entender._x000a_Con fundamento en los argumentos anteriores, se evidenció en los documentos que soportan la ejecución de los siguientes contratos de aportes vigencia del 2013, lo relacionado a continuación:_x000a_• Contrato 451 de 2013 - Buenaventura:_x000a_El informe de gastos, vigencia 2013 presentado por el operador en algunos meses no concuerdan con la sumatoria real de los gastos, arrojando las siguientes diferencias:_x000a_Se evidenciaron informes mensuales de ingresos y gastos reportados inicialmente que no coinciden con lo presentado en la visita al Centro Zonal, como es el caso de los meses de febrero, marzo, octubre y noviembre de 2013. En el mes de marzo el saldo inicial en raciones por $346.8 millones, no coincide con el saldo final en el mes de febrero, como también el saldo final a octubre de 2013 por $482.1 millones no coincide con el saldo inicial de noviembre por $486.2 millones._x000a_De otro lado el total de la sumatoria de los aportes del mes de noviembre por los conceptos de beca, ración, aseo y combustible y tasa compensatoria desplazados reportados en la cuenta por $464.3 millones no coincide con la sumatoria real por $480.06 millones presentando una diferencia en el presupuesto de $15.6 millones._x000a_El saldo anterior del mes de noviembre por $489,7 millones, no es concordante con el inicial en el mes de diciembre por $446.2 millones presentando diferencia en el valor de las becas por $56.000 y en ración por $43.4 millones._x000a_De lo anterior se tomó muestra aleatoria de gastos determinando lo siguiente:_x000a_En la rendición del informe de gastos no es concordante lo reportado en la cuenta con los documentos soportes, como por ejemplo en los siguientes meses:_x000a_En febrero el total soportado de los gastos por el concepto de ración, material_x000a_didáctico de acuerdo a los comprobantes de egreso y facturas no coincide con lo pagado en extractos, como se relaciona en el siguiente cuadro:_x000a_Tabla No. 10 Diferencia Informe de Cuentas Operador_x000a__x000a_No se evidencian facturas N° 21666 Y 21323 relacionadas en documento Factura de Compra - FC N° 691 de 2013-02-19._x000a_En el mes de marzo se evidenciaron facturas por concepto de ración el valor de $69.502.705 pero de acuerdo a documento soporte FC-000671 de 2013~03-27 suman $63.826.631._x000a_En abril se evidenció relación de facturas de febrero por concepto de ración por $59.01 millones y $76.8 millones (FC N° 669 de 2013-02-26) para un total de $365.7 millones incluyendo lo relacionado el mes de febrero {$229,9 millones}, lo cual no coincide con lo presentado en la cuenta por $360..4 millones, presentando diferencia por $ 5.3 millones._x000a_En el informe de los meses de junio hasta diciembre lo reflejado por concepto de ración no coincide con los soportes._x000a_• Los comprobantes de egreso no se encuentran consecutivamente organizados,obstaculizando de esta manera la verificación de los gastos ejecutados._x000a_• En el mes de enero de 2014 se hacen dos pagos por $85.08 millones y $75.5 millones, no relacionados en las cuentas anteriores._x000a_• Así mismo se determinó en algunos meses facturas de aseo relacionadas y_x000a_pagadas como material didáctico y ración, como se relacionan en el siguiente_x000a_Tabla._x000a_Tabla N° 11. Conceotos de Facturacion_x000a_• Contrato 378 de 2013 - Nororíental_x000a_El informe rendido por el Centro Zonal no fue suficiente para la verificación del reporte de la ejecución de los ingresos y gastos, puesto que contenían soportes que no hacían parte de este contrato, lo cual se tuvo que solicitar al operador la información, evidenciando lo siguiente:_x000a_Se presentó diferencia por $152.490 en la compra de material didáctico entre el valor real de la factura por $5.3 millones y lo pagado por el operador por $5.5 millones. Una vez observado el operador comunicó al proveedor siendo este valor reintegrado el8 de octubre de 2014._x000a_Igualmente, se evidenció gasto no autorizado por pago de transporte a las madres por $120.000, valor reintegrado según respuesta de la Entidad._x000a_No obstante, se determinó de acuerdo con información aportada por el operador, con base en seguimiento a cuentas bancarias, donde se transfieren recursos de diferentes contratos con el ICBF, se observan pagos que presuntamente no tienen relación de causalidad con el objeto contractual, como se evidencia en libro auxiliar por cuenta de la Cooperativa de los meses de enero y febrero de 2014, Cuenta 012269997412 de Davivienda. Este antecedente requiere seguimiento para la vigencia 2013, razón por la cual será objeto de indagación Preliminar._x000a_• Contratos 473-379 de 2013 - Nororiental-Sur_x000a_Se determinó en la misma cuenta bancaria N° 01516999628 Davivienda el manejo de varios contratos de aportes, obstaculizando la revisión y verificación de la ejecución de los gastos, creando de esta manera incertidumbre en los pagos realizados._x000a_(...) El antecedente tiene presunto alcance disciplinario y será objeto de indagación preliminar para los contratos de 2013 que presentan diferencias. Beneficio de auditoría por $272.470."/>
    <s v="Lo anterior, se deb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sus operaciones de los gastos en cuanto a soportes, informes o registros poco útiles en cuanto al manejo de los recursos._x000a_El antecedente tiene presunto alcance disciplinario y será objeto de indagación preliminar para los contratos de 2013 que presentan diferencias. Beneficio de auditoría por $272.470."/>
    <s v="1. Seguimiento mensual a los operadores de los  centros zonales mediante proceso de legalizacion de cuentas realizadas por el perfil 1 del Centro zonal._x000a__x000a__x000a__x000a__x000a__x000a__x000a__x000a__x000a__x000a__x000a__x000a_"/>
    <s v="3. Se realizar una visita mensual al centro zonal por parte del grupo financiero verificando que los soportes de legalizacion de cuenta de los operadores repocen en el Centro Zonal ( 14 Actas Mensuales)  Reporta Grupo Financiera"/>
    <s v="Informe"/>
    <n v="112"/>
    <d v="2015-10-01T00:00:00"/>
    <d v="2015-12-31T00:00:00"/>
    <n v="13"/>
    <n v="55"/>
    <n v="0.49107142857142855"/>
    <n v="6.4"/>
    <n v="6.4"/>
    <n v="13"/>
    <s v="Se adjunta el Acta No.01 de Abril 27 de 2015, en donde se evidencia la legalizaciòn de cuentas realizada en el Centro Zonal Roldanillo._x000a__x000a_SE ADJUNTA ACTA No.01 DE VISITA AL CENTRO ZONAL NORORIENTAL_x000a__x000a_PARA EL MES DE AGOSTO SE REALIZARON VISITAS A: SURORIENTAL, LADERA, CENTRO, SUR, JAMUNDI, YUMBO, PALMIRA, YUMBO, BUGA, TULUA, SEVILLA, ROLDANILLO_x000a__x000a_Para el mes de Septiembre se Adjuntan actas de: _x000a_SURORIENTAL, (1) SEPTIEMBRE_x000a_NORORIENTAL, (1) SEPTIEMBRE_x000a_LADERA, (2) SEPTIEMBRE_x000a_CENTRO, (2) SEPTIEMBRE_x000a_SUR (1) SEPTIEMBRE_x000a_JAMUNDI (2) SEPTIEMBRE_x000a_YUMBO (2) SEPTIEMBRE_x000a_PALMIRA (2) SEPTIEMBRE_x000a_BUGA (1) SEPTIEMBRE_x000a_TULUA (3) SEPTIEMBRE_x000a_ROLDANILLO, (2) SEPTIEMBRE_x000a_CARTAGO, (2) SEPTIEMBRE_x000a_BUENAVENTURA, (5) SEPTIEMBRE"/>
    <m/>
  </r>
  <r>
    <x v="280"/>
    <s v="VALLE "/>
    <x v="40"/>
    <s v="H33. VALLE. RENDICIÓN DE CUENTAS OPERADORES (A, D, IP, SA) _x000a_La Guía del Sistema de Supervisión de los Contratos de Aporte suscritos con el ICBF y el Manual de Legalización de Cuentas Versión 2012,(...)_x000a_El 30 de abril de 2013 se expide la Resolución Interna del ICBF N° 2926 por el cual se incorporan a I.oSLineamientos Técnicos de los Pr.ogramas y Modalidades de Restablecimient.o de Derechos, Sistema de Resp.onsabilidad Penal para Adolescentes, Niñez y Adolescencía y Primera Infancia a cargo del fCBF, los requisitos para el proceso de certificación de cumplimiento y la expedición del certificado de pago por Ios supervisores y/o interventores de los servicios contratados._x000a_Adicional a esto la información contable debe cumplir y contar con ciertas cualidades para poder satisfacer adecuadamente sus objetivos, por lo cual se requiere entre otras, que sea comprensible cuando es clara y fácil de entender._x000a_Con fundamento en los argumentos anteriores, se evidenció en los documentos que soportan la ejecución de los siguientes contratos de aportes vigencia del 2013, lo relacionado a continuación:_x000a_• Contrato 451 de 2013 - Buenaventura:_x000a_El informe de gastos, vigencia 2013 presentado por el operador en algunos meses no concuerdan con la sumatoria real de los gastos, arrojando las siguientes diferencias:_x000a_Se evidenciaron informes mensuales de ingresos y gastos reportados inicialmente que no coinciden con lo presentado en la visita al Centro Zonal, como es el caso de los meses de febrero, marzo, octubre y noviembre de 2013. En el mes de marzo el saldo inicial en raciones por $346.8 millones, no coincide con el saldo final en el mes de febrero, como también el saldo final a octubre de 2013 por $482.1 millones no coincide con el saldo inicial de noviembre por $486.2 millones._x000a_De otro lado el total de la sumatoria de los aportes del mes de noviembre por los conceptos de beca, ración, aseo y combustible y tasa compensatoria desplazados reportados en la cuenta por $464.3 millones no coincide con la sumatoria real por $480.06 millones presentando una diferencia en el presupuesto de $15.6 millones._x000a_El saldo anterior del mes de noviembre por $489,7 millones, no es concordante con el inicial en el mes de diciembre por $446.2 millones presentando diferencia en el valor de las becas por $56.000 y en ración por $43.4 millones._x000a_De lo anterior se tomó muestra aleatoria de gastos determinando lo siguiente:_x000a_En la rendición del informe de gastos no es concordante lo reportado en la cuenta con los documentos soportes, como por ejemplo en los siguientes meses:_x000a_En febrero el total soportado de los gastos por el concepto de ración, material_x000a_didáctico de acuerdo a los comprobantes de egreso y facturas no coincide con lo pagado en extractos, como se relaciona en el siguiente cuadro:_x000a_Tabla No. 10 Diferencia Informe de Cuentas Operador_x000a__x000a_No se evidencian facturas N° 21666 Y 21323 relacionadas en documento Factura de Compra - FC N° 691 de 2013-02-19._x000a_En el mes de marzo se evidenciaron facturas por concepto de ración el valor de $69.502.705 pero de acuerdo a documento soporte FC-000671 de 2013~03-27 suman $63.826.631._x000a_En abril se evidenció relación de facturas de febrero por concepto de ración por $59.01 millones y $76.8 millones (FC N° 669 de 2013-02-26) para un total de $365.7 millones incluyendo lo relacionado el mes de febrero {$229,9 millones}, lo cual no coincide con lo presentado en la cuenta por $360..4 millones, presentando diferencia por $ 5.3 millones._x000a_En el informe de los meses de junio hasta diciembre lo reflejado por concepto de ración no coincide con los soportes._x000a_• Los comprobantes de egreso no se encuentran consecutivamente organizados,obstaculizando de esta manera la verificación de los gastos ejecutados._x000a_• En el mes de enero de 2014 se hacen dos pagos por $85.08 millones y $75.5 millones, no relacionados en las cuentas anteriores._x000a_• Así mismo se determinó en algunos meses facturas de aseo relacionadas y_x000a_pagadas como material didáctico y ración, como se relacionan en el siguiente_x000a_Tabla._x000a_Tabla N° 11. Conceotos de Facturacion_x000a_• Contrato 378 de 2013 - Nororíental_x000a_El informe rendido por el Centro Zonal no fue suficiente para la verificación del reporte de la ejecución de los ingresos y gastos, puesto que contenían soportes que no hacían parte de este contrato, lo cual se tuvo que solicitar al operador la información, evidenciando lo siguiente:_x000a_Se presentó diferencia por $152.490 en la compra de material didáctico entre el valor real de la factura por $5.3 millones y lo pagado por el operador por $5.5 millones. Una vez observado el operador comunicó al proveedor siendo este valor reintegrado el8 de octubre de 2014._x000a_Igualmente, se evidenció gasto no autorizado por pago de transporte a las madres por $120.000, valor reintegrado según respuesta de la Entidad._x000a_No obstante, se determinó de acuerdo con información aportada por el operador, con base en seguimiento a cuentas bancarias, donde se transfieren recursos de diferentes contratos con el ICBF, se observan pagos que presuntamente no tienen relación de causalidad con el objeto contractual, como se evidencia en libro auxiliar por cuenta de la Cooperativa de los meses de enero y febrero de 2014, Cuenta 012269997412 de Davivienda. Este antecedente requiere seguimiento para la vigencia 2013, razón por la cual será objeto de indagación Preliminar._x000a_• Contratos 473-379 de 2013 - Nororiental-Sur_x000a_Se determinó en la misma cuenta bancaria N° 01516999628 Davivienda el manejo de varios contratos de aportes, obstaculizando la revisión y verificación de la ejecución de los gastos, creando de esta manera incertidumbre en los pagos realizados._x000a_(...) El antecedente tiene presunto alcance disciplinario y será objeto de indagación preliminar para los contratos de 2013 que presentan diferencias. Beneficio de auditoría por $272.470."/>
    <s v="Lo anterior, se deb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sus operaciones de los gastos en cuanto a soportes, informes o registros poco útiles en cuanto al manejo de los recursos._x000a_El antecedente tiene presunto alcance disciplinario y será objeto de indagación preliminar para los contratos de 2013 que presentan diferencias. Beneficio de auditoría por $272.470."/>
    <s v="2. Realizar  dos vistas mensuales  a los operadores  que esten obligados a llevar contabilidad para revision financiera en sitio"/>
    <s v="4. En visitas realizadas a los operadores ( 2 Mensuales)  por parte del centro zonal, revisar pago de impuestos, revision de facturas que esten acordes al objeto del  contrato, pago de las nominas, Seguridad Social, paquete contable y  licencia del mismo, firma de las certificaciones de pago a los proveedores enviar al Grupo Financiero."/>
    <s v=" Actas _x000a__x000a_"/>
    <n v="224"/>
    <d v="2015-10-01T00:00:00"/>
    <d v="2015-12-31T00:00:00"/>
    <n v="13"/>
    <n v="171"/>
    <n v="0.7633928571428571"/>
    <n v="9.9"/>
    <n v="9.9"/>
    <n v="13"/>
    <s v="EN ABRIL SE ADJUNTAN LOS INFORMES DE SEGUIMIENTO FINANCIERO DE LOS OPERADORES: ROLDANILLO 3 , YUMBO 2, CENTRO 1, SEVILLA 2,, SUR 2, YUMBO 2._x000a__x000a_EN MAYO SE ADJUNTAN LOS INFORMES DE SEGUIMIENTO FINANCIERO DE LOS OPERADORES:: PALMIRA 2, SEVILLA 2 , SUR 2 , SURORIENTAL  2Y NORORIENTAL, ROLDANILLO 2, CENTRO 1, BUGA 3, JAMUNDI 1, SEVILLA 2, SUR 2,  TULUA 2, YUMBO2._x000a__x000a_EN JUNIO SE ADJUNTAN LAS ACTAS DE REVISION Y LEGALIZACION DE CUENTAS DE LOS OPERADORES: BUGA 2,  ,  SURORIENTAL 2, SUR, PALMIRA 2, ROLDANILLO 2, CENTRO 1, SEVILLA 2, SUR 2TULUA 2, YUMBO 1._x000a__x000a_EN JULIO SE ADJUNTAN LOS INFORMES DE SEGUIMIENTO FINANCIERO DE LOS OPERADORES: BUGA 1 , PALMIRA 2, SURORIENTAL 2. BUGA 2, CENTRO 2, LADERA 7, JULIO 2, SEVILLA 2, SUR 2,  TULUA 2, YUMBO 3._x000a__x000a_eN AGOSTO SE ADJUNTA INFORMES DE EGUIMIENTO FINANCIERO DE LOS OPERADORES: BUGA 2, CENTRO 3, JAMUNDI 2, LADERA 6, PALMIRA 2, SEVILLA 2 SUR 2, SURORIENTAL 2 TULUA 2, YUMBO 2._x000a__x000a_SE ADJUNTAN INFORMES  DEL MES DE SEPTIEMBRE._x000a_SURORIENTAL, (2) SEPTIEMBRE_x000a_NORORIENTAL, JUNIO(2), JULIO(5), AGOSTO (4), SEPTIEMBRE (2)_x000a_LADERA, JULIO (2)_x000a_CENTRO, (6) SEPTIEMBRE_x000a_SUR (2) SEPTIEMBRE_x000a_PALMIRA (2) SEPTIEMBRE_x000a_SEVILLA (2) SEPTIEMBRE_x000a_ROLDANILLO, (2) SEPTIEMBRE_x000a_CARTAGO, (13) SEPTIEMBRE_x000a_BUENAVENTURA, (2) AGOSTO, (2) SEPTIEMBRE"/>
    <m/>
  </r>
  <r>
    <x v="698"/>
    <s v="VALLE "/>
    <x v="40"/>
    <s v="H34. VALLE. CONVENIOS DE ADHESiÓN A CONTRATOS DE APORTE DE ALIMENTACiÓN ESCOLAR (A)_x000a_El Manual de Contratación del ICBF contempla las modalidades de los contratos de aportes, dentro de los cuales se contemplan los convenios de adhesión.  La ley 715 de 2001, asigna recursos a los entes territoriales para los programas de alimentación escolar._x000a__x000a_Si bien estos convenios de adhesión tienen por objeto la ampliación de cupos,_x000a_mejoramiento de ración o ampliación de plazo; en la evaluación de los contratos PAE con estas adhesiones no se certifica la población a cubrir que permita diferenciarla de aquella que ya recibe el programa, tratándose de convenios por ampliación de cupos._x000a__x000a_Por mandato legal los alcaldes municipales disponen de los recursos del SGP con destinación específica para alimentación escolar. Sin embargo, se desconoce si son atendidos los mismos niños y al mismo tiempo por el programa PAE deIICBF, dado que sería el mismo complemento nutricional para una misma población, en igual término._x000a__x000a_Los contratos o convenios de adhesión respecto al PAE fueron suprimidos en _x000a_vigencia 2014, razón por la cual son los municipios o el Departamento para los _x000a_municipios no certificados, quienes asumen el deber de proveer el componente_x000a_nutricional a los escolares actualmente."/>
    <s v="_x000a_Lo anterior, obedecería a falta de supervisión del contrato, aspecto que genera incertidumbre de la inversión eficaz de recursos por parte deIICBF, en atención a que los municipios cuentan con recursos de destinación específica para el mismo programa, y se dificulta establecer el presunto detrimento, con base en las Actas, contratos y/o convenios de adhesión, con el contrato de aporté del ICBF, las  instituciones educativas, y los cruces de información o bases de datos de los estudiantes beneficiarios del programa._x000a_"/>
    <s v="Realizar la liquidación de los contratos del programa de Alimentación escolar PAE que se encuentran pendientes de Liquidación."/>
    <s v="1, Realizar la Liquidación de los 23  Contratos de la Programa de Alimentación Escolar PAE Pendientes por Liquidar."/>
    <s v="Acta de Liquidación"/>
    <n v="23"/>
    <d v="2015-10-01T00:00:00"/>
    <d v="2016-03-31T00:00:00"/>
    <n v="26"/>
    <m/>
    <n v="0"/>
    <n v="0"/>
    <n v="0"/>
    <n v="26"/>
    <s v="Como avance se envia memorando a la Sede de la Dirección General No. 009568 del Octubre 23 de 2014 a la Dra. Sandra LILiana Roja Blanco._x000a__x000a_Se Reitera Menorando No. 000578 de enero 19 de 2015, a la Dra. Sandra Liliana Roya Blanco, Secretaria General del ICBF Sede Nacional, sobre directriz que debe asumir la Regional Valle, respecto a la Liquidación de los contratos del Plan de Alimentación escolar- PAE, vigencia 2013,_x000a__x000a_En el mes de julio se realizo la liquidación correspondientes a 35 contratos PAE :  9 Contratos suscritoe en el 2012 y 26 contratos de 2013 por el Consorcio C&amp;G_x000a__x000a_Mediante correo electrónico del dia 21 de julio enviado   a la Doctora LUISA FERM¿NADA MACHADO – Coordinadora del Grupo Pos contractual- Sede Nacional,  al cual se adjuntó documentación correspondiente concepto sobre la viabilidad de actas de liquidación proyectadas por esta Oficina, en consecuencia en fecha 28 de julio de 2015, se recibe correo electrónico procedente de  la Coordinadora Grupo Pos contractual, en el cual se indica la necesidad de absolver algunas inquietudes, por lo cual se procede en fecha 30 de julio de 2015,  por correo electrónico, a dar respuesta a la solicitud, el 12, 28 de agosto  de 2015, se reitera la necesidad de que se absuelva lo solicitado por la oficina jurídica, a la fecha nos encontramos en espera de una respuesta, en virtud de que por directriz Sede Nacional, estos contratos relacionados con el Programa de Atención Escolar – PAE, deben estar liquidados el 30 de septiembre de 2015._x000a_Mediante memorando con Radicación No.011656 de agosto 14 de 2015, se puso en conocimiento de la Dra. CATALINA PIMIENTO GOMEZ- Directora de Contratación – Sede Nacional, todos las diligencias que esta Oficina ha realizado en relación con el trámite que conduzca a la liquidación de estos contratos._x000a__x000a__x000a_"/>
    <m/>
  </r>
  <r>
    <x v="300"/>
    <s v="VALLE "/>
    <x v="40"/>
    <s v="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_x000a__x000a_a) Acompañamiento familiar:_x000a__x000a_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_x000a__x000a_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_x000a_"/>
    <s v="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
    <s v="A.Elaborar formatos de visita de seguimiento y  supervision de recurso financiero .                                                                                                                                                                                                                                      _x000a__x000a_"/>
    <s v="1: Realizar y documentar  217 visitas Mensuales a la Modalidad de Discapacidad  para el acompañamiento, orientación y verificación del cumplimiento, logros y avances en acuerdos establecidos en el Pacto Familiar para la efectiva garantía de los derechos de los niños, niñas y adolescentes.  La coordinación de cada cz deberá priorizar igualmente la asignación del transporte para que se pueda cumplir con la meta asignada.  Grupo Protección_x000a__x000a_Buenaventura 12_x000a_Buga 9   _x000a_Cartago 35_x000a_Centro 34_x000a_Jamundi 4_x000a_Nororiental 12_x000a_Palmira 30_x000a_Roldanillo 5_x000a_Sevilla 14_x000a_Sur 7_x000a_Suroriental 30_x000a_Tulua 13_x000a_Yumbo 12"/>
    <s v="Informe visita de Seguimiento"/>
    <n v="1736"/>
    <d v="2015-04-01T00:00:00"/>
    <d v="2015-11-30T00:00:00"/>
    <n v="34.700000000000003"/>
    <n v="898"/>
    <n v="0.51728110599078336"/>
    <n v="17.899999999999999"/>
    <n v="17.899999999999999"/>
    <n v="34.700000000000003"/>
    <s v=" En el mes de abril se  elaboran  formatos de visita de seguimiento y  supervision de recurso financiero.  y se realizan 119 visitas  a la       Modalidad de Hogar Gestor Discapacidad asi:                                                        Buenaventura: 8 visitas  falto el informe de  una familia que no se encontraba en la residencia al momento de la visita.                                                        Buga:9 visitas Se Realizaron todas las visitas, falto el formato de supervicion de recurso de un hogar gestor de la comisaria de familia de guacari valle, dado que el menor se encuentra hospitalizado  y la progenitora no entrego el documento de supervicion. Cartago: 35 visitas Se logro realizar el 100% de las visitas de seguimiento y supervisión de los recurso  en coordinación entre el equipo de la defensoría y la coordinación del centro zonal.                     Centro:12 visitas Dificultades: en algunos hogares gestores al momento de la visita no  habia nadie en la casa,    falta de cultura en algunas familias responsables del proceso, en organizar mes a mes  las facturas de compra y entregarlas a tiempo, para hacer la respectiva revisión durante la visita domiciliaria o en seguimiento en la defensoría.  Como plan de mejora en la defensoría se están llevando acabo las siguientes acciones: Llamados de atención a quienes no están dando cumplimiento con el pacto familiar; sensibilización y orientación, durante la intervención y en los talleres realizados mes a mes para el manejo del formato del control del dinero y su presentación a tiempo, así como el respectivo seguimiento del proceso desde el área de salud, educación y proyecto productivo,  Jamundi: 2  visitas                                         Nororiental: 9 visitas no se pudo contactar 5 familias, una porque la madre cambio de residencia y dio direccion errada y en los otros casos por no encontrarse nadie en la vivienda al momento de la visita.                                                                Palmira: 4 visitas  se realizaron 9 visitas de las cuales solo a 4 se logró el seguimeinto, las otras 5  no se logro hacer el respectivo seguimiento debido a que no se encontraba nadie en las residencias.                                                                                                                                                                                                Roldanillo: 5  visitas  Se logro realizar el 100% de las visitas de seguimiento y supervisión de los recurso  en coordinación entre el equipo de la defensoría y la coordinación del centro zonal.   Sevilla: 7 visitas  La comisaria de Caicedonia no entrego reporte de visitas del mes de Abril y tiene 8 hogares gestores a su cargo,  y no se superviso un recurso porque la familia se traslado a zona rural y no pudo entregar la informacion.                           Sur: 3  visitas   no se logra realizar el 100% de la meta mensual siete (7) visitas, el motivo es el no contar con asignación de transporte. Lo anterior se analiza, y se decide asignar 4 horas más de transporte para el cumplimiento de las metas del Programa.                                                    Suroriental:4  visitas Aunque se programa el transporte para las visitas, se cancela esta programación para atender urgencias como la de ubicación niños en instituciones.  Como las visitas no se anuncian en algunas ocasiones no se encuentra nadie en el inmueble.  Se debe disponer de tiempo para ingresar en el aplicativo sim  todas las actuaciones que se requieren para que el defensor de familia pueda vulnerar y cerrar historias de los diferentes instituciones en modalidad de externado que se manejan en la defensoría;   tarea que actualmente está a mi cargo, ya que desde aproximadamente el 20 de diciembre de 2014 no se cuenta con profesional de psicología para realizar distribución de las funciones.                              Tulua: 12 visitas  Se realizar el 100% de las visitas de seguimiento y supervisión de los recurso  en coordinación entre el equipo dela defensoría y la coordinación del centro zonal ; la numero 13 es nueva y todavía no ha recibido el primer desembolsos de los recursos                          Yumbo: 9  visitas  Aunque se coordina el transporte y se va a todos los hogares  algunas visitas resultan  fallidas al no  encontrar  al progenitor en casa  pese a que se realizan varios desplazamientos a la vivienda, llamadas telefónicas (sin lograr establecer contacto)  y   boleta de citación.  Se identifica dificultades con el diligenciamiento del formato de supervision del recurso porque algunos usuarios  pese a que se les hizo entrega del formato a diligenciar y se explica el diligenciamiento del mismo, no ha sido posible que lo presenten de manera oportuna ni en el momento de la visita ni citándolos  al centro zonal. En el caso del hogar de la Cumbre, se contó con el apoyo de la autoridad local (Comisaria) para el seguimiento.      _x000a_                                                 _x000a_Para el mes de mayo se reportan las siguientes Visitas:_x000a__x000a_ En el mes de Mayo se  elaboran  formatos de visita de seguimiento y  supervision de recurso financiero.  y se realizan 107 visitas  a la       Modalidad de Hogar Gestor Discapacidad asi:_x000a_ _x000a_Buenaventura: 3 visitas Dificultad con asignacion de transporte  y problemas de energia                                                                Buga: 8 visitas falto el informe de una visita por ser fallida                                                                   Cartago: 19 visitas dificultan con la asignacion del transporte                                                         Centro: 25 visitas Dificultad asignacion transporte y se enfermo la trabajadora social               Jamundi: 2  visitas      Dificultad con la asignacion del transporte                                               Nororiental: 12 visitas  se logro 100%                                          Palmira: 5 visitas  Dificultad en la asignacion de transporte                                                    Roldanillo: 6  visitas  Se logro realizar el 100% de las visitas de seguimiento y supervisión de los recurso  en coordinación entre el equipo de la defensoría y la coordinación del centro zonal.   Sevilla: 4 visitas  Dificultad en la asignacion del transporte                                                              Sur: 7  visitas    dificultad con la asignacion de transporte.                                                    Suroriental: 4  visitas Dificultad en la asignacion del transporte y Como las visitas no se anuncian en algunas ocasiones no se encuentra nadie en el inmueble.  Se debe disponer de tiempo para ingresar en el aplicativo sim  todas las actuaciones que se requieren para que el defensor de familia pueda vulnerar y cerrar historias de los diferentes instituciones en modalidad de externado que se manejan en la defensoría;   tarea que actualmente está a mi cargo, ya que desde aproximadamente el 20 de diciembre de 2014 no se cuenta con profesional de psicología para realizar distribución de las funciones.                                               Tulua: 12 visitas Una (1)  visita fallida                        Yumbo: 7  visitas  Dificultad con la asignacion del transporte._x000a__x000a_Para el mes de Junio se realizaron las siguientes según la distribución de los Centros Zonales:_x000a_Buenaventura: 3 visitas No se conto con transporte                                                            Buga: 7 visitas falto el informe de dos visita por ser fallida                                                                   Cartago: 22 visitas Mediana disponibilidad del transporte en el Centro Zonal cartago en el mes de Junio                                                                 Centro: 32 visitas dificultad dos visitas fallidas                Jamundi: 3  visitas      Dificultad con la asignacion del transporte                                                Nororiental: 12 visitas  se logro 100%                             Palmira: 0 visitas  Dificultad en la asignacion de transporte                                                    Roldanillo: 5 visitas  Se logro realizar el 100% de las visitas de seguimiento y supervisión de los recurso  en coordinación entre el equipo de la defensoría y la coordinación del centro zonal.   Sevilla: 10 visitas  Dificultad en la asignacion del transporte                                                              Sur: 7  visitas    se logro 100%                                         Suroriental: 10  visitas Dificultad en la asignacion del transporte                                                     Tulua: 13 visitas  se logro 100%                          Yumbo: 10  visitas  dificultad dos visitas fallidas. _x000a__x000a_ En el mes de Julio se  elaboran  formatos de visita de seguimiento y  supervision de recurso financiero.  y se realizan 157 visitas  a la       Modalidad de Hogar Gestor Discapacidad asi:                                 Buenaventura: 6 visitas falto el informe de 6 visitas por ser fallidas                                                            Buga: 8 visitas falto el informe de una visita por ser fallida                                                                   Cartago: 21 visitas Mediana disponibilidad del transporte en el Centro Zonal cartago en el mes de Junio                                                                 Centro: 34 visitas  se logro 100%                Jamundi: 4  visitas      se logro 100%                                 Nororiental: 12 visitas  se logro 100%                             Palmira: 20 visitas  Dificultad en la asignacion de transporte                                                    Roldanillo: 5 visitas  Se logro realizar el 100% Sevilla: 14 visitas  se logro 100%                                               Sur: 8  visitas    se logro mas del 100%                                         Suroriental: 1  visitas Dificultad con el transporte y la Trabajadora social estuvo incapacitada una semana .                                                             Tulua: 13 visitas  se logro 100%                          Yumbo: 10  visitas  dificultad dos visitas fallidas._x000a__x000a_ En el mes de Agosto se  elaboran  formatos de visita de seguimiento y  supervision de recurso financiero.  y se realizan 222 visitas  a la       Modalidad de Hogar Gestor Discapacidad asi:                                 Buenaventura: 10 visitas falto el informe de 2  por ser fallidas                                                            Buga: 7 visitas falto el informe de 2  por ser fallidaS                                                                   Cartago: 21 visitas Mediana disponibilidad del transporte en el Centro Zonal cartago en el mes de Agosto.                                                                 Centro: 34 visitas  se logro 100%                Jamundi: 4  visitas      se logro 100%                                 Nororiental: 13 visitas  se logro 100%                             Palmira: 74 visitas Se logro mas del 100% ,Se activan estrategias para resolver las dificultades de transporte y cumplir con el compromiso.                                                    Roldanillo: 5 visitas  Se logro realizar el 100% Sevilla: 12 visitas   falto el informe de 2  por ser fallidas                                                                          Sur: 7  visitas    se logro mas del 100%                                         Suroriental: 11  visitas Dificultad con el transporte, .                                                             Tulua: 15 visitas  se logro 100%                          Yumbo: 9  visitas  dificultad 3 visitas fallidas. _x000a__x000a_ En el mes de Septiembre se  elaboran  formatos de visita de seguimiento y  supervision de recurso financiero.  y se realizan 209 visitas  a la       Modalidad de Hogar Gestor Discapacidad asi:                                 Buenaventura: 15 se logro  + 100%                                             Buga: 7 visitas falto el informe de 2  por ser fallida                                                                   Cartago: 23 visitas Mediana disponibilidad del transporte en el Centro Zonal cartago en el mes de Septiembre.                                                                 Centro: 34 visitas  se logro 100%                Jamundi: 5  visitas      se logro + 100%                                 Nororiental: 13 visitas  se logro 100%                             Palmira:47 visitas Se logro mas del 100% ,Se activan estrategias para resolver las dificultades de transporte y cumplir con el compromiso.                                                    Roldanillo: 5 visitas  Se logro realizar el 100% Sevilla: 15 se logro  + 100%                                                                  Sur: 8  visitas    se logro mas del 100%                                         Suroriental: 12  visitas Dificultad con el transporte, .                                                             Tulua: 13 visitas  se logro 100%                          Yumbo: 12  visitas  dificultad 3 visitas fallidas. "/>
    <m/>
  </r>
  <r>
    <x v="300"/>
    <s v="VALLE "/>
    <x v="40"/>
    <s v="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_x000a__x000a_a) Acompañamiento familiar:_x000a__x000a_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_x000a__x000a_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_x000a_"/>
    <s v="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
    <s v="A.Elaborar formatos de visita de seguimiento y  supervision de recurso financiero .                                                                                                                                                                                                                                      _x000a__x000a_"/>
    <s v=" 2.  Realizar y documentar 54  visitas Mensuales a la Modalidad de doble condicion Victimas del conflicto armado  Auto 006  Desplazamiento con Discapacidad  para el acompañamiento, orientación y verificación del cumplimiento, logros y avances en acuerdos establecidos en el Pacto Familiar para la efectiva garantía de los derechos de los niños, niñas y adolescentes. La coordinación de cada cz deberá priorizar igualmente la asignación del transporte para que se pueda cumplir con la meta asignada.   Reporta Grupo Protección_x000a__x000a_Buenaventura 5_x000a_Buga 1_x000a_Cartago 1_x000a_Centro 4_x000a_Jamundi 2_x000a_Nororiental 6_x000a_Palmira 10_x000a_Sevilla 2_x000a_Sur 8_x000a_Suroriental 15_x000a_"/>
    <s v="Informe visita de Seguimiento"/>
    <n v="432"/>
    <d v="2015-04-01T00:00:00"/>
    <d v="2015-11-30T00:00:00"/>
    <n v="34.700000000000003"/>
    <n v="249"/>
    <n v="0.57638888888888884"/>
    <n v="20"/>
    <n v="20"/>
    <n v="34.700000000000003"/>
    <s v=" En el mes de abril se  elaboran  formatos de visita de seguimiento y  supervision de recurso financiero.  y se realizan 30 visitas  a la       Modalidad de Hogar Gestor Desplazmiento forzado con Discapacidad asi:                                                         Buenaventura: 4 visitas                                                             Buga: 1 visitas                                                                            Cartago: 1 visitas                                                                     Centro:4 visitas                                                                       Jamundi: 2  visitas                                                                    Nororiental: 4 visitas                                                                 Palmira: 0 visitas                                                                                   Sevilla: 2 visitas                                                                              Sur: 7  visitas                                                                            Suroriental:5  visitas                                           _x000a__x000a_ En el mes de Mayo se  elaboran  formatos de visita de seguimiento y  supervision de recurso financiero.  y se realizan 23 visitas  a la       Modalidad de Hogar Gestor Desplazmiento forzado con Discapacidad asi:                                                         Buenaventura: 0 visitas                                                            Buga: 1 visitas                                                                      Cartago: 1 visitas                                                                 Centro:3 visitas                                                                    Jamundi: 1  visitas                                                             Nororiental: 6 visitas                                                              Palmira: 1 visitas                                                                                   Sevilla: 2 visitas                                                                          Sur: 8  visitas                                                                   Suroriental: 0  visitas   _x000a__x000a_En el mes de Junio se  elaboran  formatos de visita de seguimiento y  supervision de recurso financiero.  y se realizan 1 visitas  a la       Modalidad de Hogar Gestor Desplazmiento forzado con Discapacidad asi:      _x000a__x000a_Buenaventura: 3 visitas                                                             Buga: 2 visitas  Dificultad no envia reporte comisaria Darien                                                              Cartago: 1 visitas   se logro 100%                                            Centro:4 visitas      se logro 100%                                          Jamundi: 1  visitas    Dificultad con la asignacion del transporte                                                                  Nororiental: 6 visitas  se logro 100%                                       Palmira: 0 visitas    Dificultad con la asignacion del transporte                                                                                               Sevilla: 1 visitas                                                                           Sur: 8  visitas     se logro 100%                                                Suroriental: 7  visitas    Dificultad con la asignacion del transporte_x000a__x000a_En el mes de Julio se  elaboran  formatos de visita de seguimiento y  supervision de recurso financiero.  y se realizan 43 visitas  a la       Modalidad de Hogar Gestor Desplazmiento forzado con Discapacidad asi:                                                         Buenaventura: 7 visitas   se logro mas del 100%                                    Buga: 1 visitas se logro 100%                                               Cartago: 1 visitas   se logro 100%                                            Centro:4 visitas      se logro 100%                                          Jamundi: 2 visitas   se logro 100%                                                  Nororiental: 6 visitas  se logro 100%                                       Palmira: 6 visitas    Dificultad con la asignacion del transporte                                                                                               Sevilla: 2 visitas se logro 100%                                                     Sur: 12  visitas     se logro mas del 100%                                                Suroriental: 2  visitas    Dificultad con la asignacion del transporte, y la trabajadora social estuvo incapacitada una semana.         _x000a__x000a_ En el mes de Agosto se  elaboran  formatos de visita de seguimiento y  supervision de recurso financiero.  y se realizan 37 visitas  a la       Modalidad de Hogar Gestor Desplazmiento forzado con Discapacidad asi:                                                         Buenaventura: 5 visitas   se logro  100%                                    Buga: 1 visitas se logro 100%                                               Cartago: 1 visitas   se logro 100%                                            Centro:4 visitas      se logro 100%                                          Jamundi: 3 visitas   se logro mas del 100%                                                  Nororiental: 6 visitas  se logro 100%                                       Palmira: 7 visitas    Dificultad con la asignacion del transporte                                                                                               Sevilla: 1 visitas dificultad 1 visita fallida.                                                   Sur: 8  visitas     se logro mas del 100%                                                Suroriental: 1  visitas    Dificultad con la asignacion del transporte _x000a__x000a_ En el mes de Septiembre  se  elaboran  formatos de visita de seguimiento y  supervision de recurso financiero.  y se realizan 76 visitas  a la       Modalidad de Hogar Gestor Desplazmiento forzado con Discapacidad asi:                                                         Buenaventura: 6  visitas   se logro + 100%                                    Buga: 1 visitas se logro 100%                                               Cartago: 0 visitas  dificultad transporte                                            Centro:4 visitas      se logro 100%                                          Jamundi:  4 visitas   se logro mas del 100%                                                  Nororiental: 6 visitas  se logro 100%                                       Palmira: 37 visitas    Dificultad con la asignacion del transporte                                                                                               Sevilla: 2 visitas dificultad 1 visita fallida.                                                   Sur: 10  visitas     se logro mas del 100%                                                Suroriental: 6  visitas    Dificultad con la asignacion del transporte      "/>
    <m/>
  </r>
  <r>
    <x v="300"/>
    <s v="VALLE "/>
    <x v="40"/>
    <s v="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_x000a__x000a_a) Acompañamiento familiar:_x000a__x000a_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_x000a__x000a_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_x000a_"/>
    <s v="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
    <s v="A.Elaborar formatos de visita de seguimiento y  supervision de recurso financiero .                                                                                                                                                                                                                                      _x000a__x000a_"/>
    <s v=" 3    Realizar y documentar  10  visitas Mensuales a la Modalidad de Desvinculados   para el acompañamiento, orientación y verificación del cumplimiento, logros y avances en acuerdos establecidos en el Pacto Familiar para la efectiva garantía de los derechos de los niños, niñas y adolescentes.    Centro Zonal Sur    La coordinación del cz deberá priorizar igualmente la asignación del transporte para que se pueda cumplir con la meta asignada.      Reporta Grupo Protección"/>
    <s v="Informe visita de Seguimiento"/>
    <n v="80"/>
    <d v="2015-04-01T00:00:00"/>
    <d v="2015-11-30T00:00:00"/>
    <n v="34.700000000000003"/>
    <n v="60"/>
    <n v="0.75"/>
    <n v="26"/>
    <n v="26"/>
    <n v="34.700000000000003"/>
    <s v="En el mes de abril se  elaboran  formatos de visita de seguimiento y  supervision de recurso financiero.  y se realizan 10 visitas  a la       Modalidad de Hogar Gestor Desvinculados asi:                                                         Sur desvinculados: 10 visitas Logro: se realiza el 100% de las visitas siendo este un equipo de defensoria especializada que solo atiende la modalidad de desvinculados. Dificultades: las madres no han asumido la cultura de registro de los gastos del recurso de Hogar Gestor, se trabajara inicicialmente realizando este registro junto con ellas en cada visita, para que luego lo puedan hacer sola._x000a__x000a_En el mes de Mayo se  elaboran  formatos de visita de seguimiento y  supervision de recurso financiero.  y se realizan 10 visitas  a la       Modalidad de Hogar Gestor Desvinculados asi:                                                         Sur desvinculados: 10 visitas Logro: se realiza el 100% de las visitas siendo este un equipo de defensoria especializada que solo atiende la modalidad de desvinculados. _x000a__x000a_En el mes de Junio se  elaboran  formatos de visita de seguimiento y  supervision de recurso financiero.  y se realizan 10 visitas  a la       Modalidad de Hogar Gestor Desvinculados asi:                                                         Sur desvinculados: 10 visitas Logro: se realiza el 100% de las visitas siendo este un equipo de defensoria especializada que solo atiende la modalidad de desvinculados. _x000a__x000a_Para el mes de Julio se realizaron las siguientes visitas: Sur desvinculados: 10 visitas Logro: se realiza el 100% de las visitas siendo este un equipo de defensoria especializada que solo atiende la modalidad de desvinculados. _x000a__x000a_En el mes de Agosto se  elaboran  formatos de visita de seguimiento y  supervision de recurso financiero.  y se realizan 10 visitas  a la       Modalidad de Hogar Gestor Desvinculados asi:                                                         Sur desvinculados: 10 visitas Logro: se realiza el 100% de las visitas siendo este un equipo de defensoria especializada que solo atiende la modalidad de desvinculados. _x000a__x000a_En el mes deSeptiembre  se  elaboran  formatos de visita de seguimiento y  supervision de recurso financiero.  y se realizan 10 visitas  a la       Modalidad de Hogar Gestor Desvinculados asi:                                                         Sur desvinculados: 10 visitas Logro: 100%"/>
    <m/>
  </r>
  <r>
    <x v="634"/>
    <s v="VALLE "/>
    <x v="40"/>
    <s v="Hallazgo 48. En los contratos de aporte y prestación de servicios, se contempla cláusula relacionada con la terminación y liquidación, algunos con términos de cuatro (4) meses y otros seis (6) meses, de conformidad con lo preceptuado en el artículo 11 de la Ley 1150 de 2007, el manual de contratación del ICBF y las normas que en el respectivo momento sean aplicables._x000a__x000a_Adicionalmente, señala: “vencido el plazo señalado el operador no se presenta a la liquidación o las partes no llegan  a un acuerdo sobre el contenido de la misma, será aplicada directa y unilateralmente por el ICBF y se adoptará por acto administrativo motivado, susceptible del recurso de reposición”    _x000a__x000a_No se evidencia acta de terminación ni liquidación de los siguientes contratos terminados en diciembre de 2013 No 16, 17, 551, 110, 26, 28 (prestación de servicios); 909, 243, 914, 906, 932 (Apoyo a la familia); 1074, 1068, 1077, 1067 (Alimentación escolar); 265, 289, 296, 336, 378, 379, 451, 473 (tradicionales); 242, 946, 956 (Vulnerabilidad o adoptabilidad); 999 (Restablecimiento y Administración de Justicia)_x000a_"/>
    <s v="Lo anterior, ocasionado por falta de oportunidad de la Oficina Jurídica y supervisores en el proceso de liquidación, conforme a los plazos pactados en las cláusulas contractuales; generando incertidumbre en relación con los balances de ingresos y egresos de la contratación terminada, pone en riesgo la reclamación de las garantías contractuales por vencimiento y prescripción, adicional al riesgo de pérdida de recursos."/>
    <s v="Realizar por parte del Grupo Juridico de la Regional Valle del Cauca, acompañamiento, seguimiento y verificación de los contratos terminados y la oportunidad en terminos de ley de los cz y Grupos de solicitar la proyección de las liquidaciones y de igual forma que los documentos soportes de la solicitud esten correctamente elaborados y completos"/>
    <s v="4. Realizar por parte de la persona encargada en el grupo juridico del tramite de liquidaciones un seguimiento mensual mediante memorando dirigido a los cz, realizando alertas sobre las liquidaciones pendientes por solicitar_x000a_"/>
    <s v="Memorando"/>
    <n v="7"/>
    <d v="2015-04-01T00:00:00"/>
    <d v="2015-11-30T00:00:00"/>
    <n v="34.700000000000003"/>
    <n v="5"/>
    <n v="0.7142857142857143"/>
    <n v="24.8"/>
    <n v="24.8"/>
    <n v="34.700000000000003"/>
    <s v="se envia memorando No 004512 del 20 de marzo de 2015, donde se estipula para cz y grupos el seguimiento y plazo para entregar solicitudes de liquidaciones faltantes._x000a__x000a_Se envian memorando NO. 005082 de Abril 7 de 2015. Memorando No. 008066 de junio 4 de 2015, Memorando No. 009538 dee julio 1/15 y Memorando No. 012320 de septiembre 1 de 2015 solicitudes de devolucion de anexos para liquidación."/>
    <m/>
  </r>
  <r>
    <x v="634"/>
    <s v="VALLE "/>
    <x v="40"/>
    <s v="Hallazgo 48. En los contratos de aporte y prestación de servicios, se contempla cláusula relacionada con la terminación y liquidación, algunos con términos de cuatro (4) meses y otros seis (6) meses, de conformidad con lo preceptuado en el artículo 11 de la Ley 1150 de 2007, el manual de contratación del ICBF y las normas que en el respectivo momento sean aplicables._x000a__x000a_Adicionalmente, señala: “vencido el plazo señalado el operador no se presenta a la liquidación o las partes no llegan  a un acuerdo sobre el contenido de la misma, será aplicada directa y unilateralmente por el ICBF y se adoptará por acto administrativo motivado, susceptible del recurso de reposición”    _x000a__x000a_No se evidencia acta de terminación ni liquidación de los siguientes contratos terminados en diciembre de 2013 No 16, 17, 551, 110, 26, 28 (prestación de servicios); 909, 243, 914, 906, 932 (Apoyo a la familia); 1074, 1068, 1077, 1067 (Alimentación escolar); 265, 289, 296, 336, 378, 379, 451, 473 (tradicionales); 242, 946, 956 (Vulnerabilidad o adoptabilidad); 999 (Restablecimiento y Administración de Justicia)_x000a_"/>
    <s v="Lo anterior, ocasionado por falta de oportunidad de la Oficina Jurídica y supervisores en el proceso de liquidación, conforme a los plazos pactados en las cláusulas contractuales; generando incertidumbre en relación con los balances de ingresos y egresos de la contratación terminada, pone en riesgo la reclamación de las garantías contractuales por vencimiento y prescripción, adicional al riesgo de pérdida de recursos."/>
    <s v="Realizar por parte del Grupo Juridico de la Regional Valle del Cauca, acompañamiento, seguimiento y verificación de los contratos terminados y la oportunidad en terminos de ley de los cz y Grupos de solicitar la proyección de las liquidaciones y de igual forma que los documentos soportes de la solicitud esten correctamente elaborados y completos"/>
    <s v="5, Realizar un informe consolidado mensual de los avances en solicitudes y proyección de liquidaciones dirigido a la dirección regional y poner en conocimiento a los grupos y centros zonales solicitantes  Reporta Grupo Juridico"/>
    <s v="Informe"/>
    <n v="7"/>
    <d v="2015-01-04T00:00:00"/>
    <d v="2015-11-30T00:00:00"/>
    <n v="47.1"/>
    <n v="5"/>
    <n v="0.7142857142857143"/>
    <n v="33.6"/>
    <n v="33.6"/>
    <n v="47.1"/>
    <s v="se envia consolidado de liquidaciones a corte 30 de marzo al director regional y  para conocmineto de cz y grupos_x000a__x000a_ se envia consolidado de liquidaciones con corte al 30 de junio al director regional._x000a__x000a_En comité estrategico Mdiante Acta No. 21 de julio 13/15 y Acta No. 22 de julio 14 de 2015, se socializan  los avances en el proceso  de liquidaciones._x000a__x000a_Se remite informe a la dirección mediante memorando No. 012448 de septiembre 3/15 con el trámite de contratación a junio 30 de 2015."/>
    <m/>
  </r>
  <r>
    <x v="699"/>
    <s v="VALLE "/>
    <x v="40"/>
    <s v="HALLAZGO 097. PRINCIPIO DE PUBLICIDAD SECOP (A, D). _x000a_Contrario a lo señalado en las normas precedentes, se observó que la Regional Valle, tan solo publica en su página web los procesos de contratación, y en el SECOP tan solo publica los contratos principales, sin el cumplimiento del término establecido, tal es el caso entre otros, de los contratos de aporte 76.26.13.335, 336, 473, 378, 379 y 401 de 2013, los cuales se publicaron diez (10) meses después de su suscripción; evidenciándose que el 100% de las modificaciones, contratos adicionales o adiciones, Otrosíes contentivos de disminuciones que oscilaron entre 6 y 14 deducciones en el valor de los contratos seleccionados en la muestra, de otra parte las actas de liquidaciones realizadas, y demás actuaciones previas y contractuales, no fueron objeto de publicación en el SECOP._x000a_"/>
    <s v="La situación se presenta por inobservancia de la normatividad vigente aplicable, en virtud de los principios de publicidad, transparencia, eficiencia, eficacia y economía, a través del SECOP, durante los procesos de planeación, ejecución y liquidación de la contratación estatal; generando riesgos de afectación de los derechos de la ciudadanía, de las entidades y las personas naturales y jurídicas aptas para participar en igualdad de condiciones en procura de brindar los servicios de bienestar a los niños, niñas y adolescentes en atención a la calidad de las mejores ofertas. Hallazgo con presunta incidencia disciplinaria de conformidad con lo previsto en la Ley 734 de 2002."/>
    <s v="Realizar un estricto cumplimiento por parte del grupo juridico de la regional Valle del Cauca a la oportunidad en terminos de ley de la publicación en el SECOP de todo acto realizado al contrato "/>
    <s v="2. Realizar una verificación mensual por parte de la coordinadora Juridica, que todos los actos realizados contractualmente se hayan publicado en terminos en la pagina del SECOP, se levantará acta mensual de verificación- Reporta Grupo Juridico_x000a__x000a_"/>
    <s v="Acta"/>
    <n v="8"/>
    <d v="2015-04-01T00:00:00"/>
    <d v="2015-11-30T00:00:00"/>
    <n v="34.700000000000003"/>
    <n v="5"/>
    <n v="0.625"/>
    <n v="21.7"/>
    <n v="21.7"/>
    <n v="34.700000000000003"/>
    <s v="Se levanta acta No 3 y 4 del mes de marzo y abril respectivamente donde se realiza la verificación de que los actos admnistrativos contractuales efcetuados en el mes tengan la debida publicación en la pagina del SECOP_x000a__x000a_Se levanta acta No 6 de Mayo,7 de Junio y 8 del mes de Julio  donde se realiza la verificación de que los actos admnistrativos contractuales efcetuados en el mes tengan la debida publicación en la pagina del SECOP"/>
    <m/>
  </r>
  <r>
    <x v="700"/>
    <s v="VALLE "/>
    <x v="40"/>
    <s v="Hallazgo 104. GARANTIA DE RESPONSABILIDAD CIVIL EXTRACONTRACTUAL (A). De conformidad con lo establecido en el numeral 6 del artículo 4º de la Ley 80 de 1993, la entidad contratante deberá evaluar si con ocasión de la ejecución del contrato existe riesgo de daño para sus bienes. En este evento deberá exigir a su contratista, en la póliza de responsabilidad extracontractual, la contratación de un anexo de responsabilidad contractual que cubra los daños a esos bienes que se puedan generar con ocasión del contrato. El valor asegurado se establecerá a criterio de la entidad._x000a__x000a_Contrario a lo establecido, en el contrato de aporte No 76.26.12.1067, el asegurado no incluye al ICBF, observándose número de documento de identificación de terceros afectados, en el contrato No 1067 no se constituyeron las coberturas expresas de los amparos estipulados en las normas precitadas; evidenciándose tan solo amparo de predios, labores y operaciones y la de Responsabilidad Civil Patronal._x000a_"/>
    <s v="Debido a la falta de seguimiento y aplicación de las normas transcritas en el proceso de aprobación de las garantías en la Regional, lo que pone en riesgo los intereses y/o protección de los recursos, bienes de la entidad y de los terceros posiblemente afectados con las actuaciones u omisiones del contratista o subcontratistas. La entidad aduce la aplicación de régimen exceptivo, aspecto que contraría la normatividad contractual estatal y el decreto 1137 de 1999, artículo 40. "/>
    <s v="Se elaborará consulta a la sede nacional sore la exigencia de porcentajes diferentes en las grantias, teniendo em cuenta que las minutas vienen pre establecidas sin ningun tipo de oportunidad de modificación "/>
    <s v="2. Realizar revisión aleatoria mensual de 5 garatias contractuales con el fin de determinar si dicha aprobación grantiza que las polizas cuenten con los respctivos anexos, donde se pueda evidenciar los amparos que cubre. ( reporta Grupo Juridico)_x000a__x000a_"/>
    <s v="acta de reunion"/>
    <n v="8"/>
    <d v="2015-04-10T00:00:00"/>
    <d v="2015-11-30T00:00:00"/>
    <n v="33.4"/>
    <n v="5"/>
    <n v="0.625"/>
    <n v="20.9"/>
    <n v="20.9"/>
    <n v="33.4"/>
    <s v="Se levanta acta No 3 y 4 del mes de marzo y abril respectivamente donde se realiza la verificación de que los actos admnistrativos contractuales._x000a__x000a_Se levanta acta No 6 de Mayo,7 de Junio y 8 del mes de Julio  donde se realiza la verificación de que los actos admnistrativos contractuales. "/>
    <m/>
  </r>
  <r>
    <x v="147"/>
    <s v="VALLE "/>
    <x v="40"/>
    <s v="Hallazgo 108. INFORMACIÓN CONTRATACIÓN 2013 (A). _x000a__x000a_En la información reportada por la Entidad se presentan diferencias en el número de los contratos celebrados durante la vigencia de 2013, entre la información reportada por las Áreas de Jurídica y Presupuesto, correspondiente a los subproyectos objeto de la auditoría, tal y como se relaciona en los cuadros anexos. Situación presentada por falta de claridad y calidad de la información; entre otros aspectos por lo siguiente:_x000a_ver informe de auditoría"/>
    <s v="Lo anterior se debe a debilidades en los mecanismos de seguimiento y monitoreo en el registro de la información reportada entre dependencias, conllevando de esta manera que se presente informes o registros inexactos en el reporte de la misma. Este antecedente se detectó en esta auditoría; sin embargo, es recurrente dado que se ha evidenciado en auditorías anteriores."/>
    <s v="Mediante seguimiento realizada entre las areas Juridica y  financiera realizar monitoreo de los Contratos emitidos"/>
    <s v="2. Realizar monitoreo de los registros oportunos en el FUC de los contratos emitidos mensualmente. ( reporta Grupo Juridico)_x000a__x000a_"/>
    <s v="Acta"/>
    <n v="8"/>
    <d v="2015-04-01T00:00:00"/>
    <d v="2015-11-30T00:00:00"/>
    <n v="34.700000000000003"/>
    <n v="7"/>
    <n v="0.875"/>
    <n v="30.4"/>
    <n v="30.4"/>
    <n v="34.700000000000003"/>
    <s v="Se adjunta Acta No. 1 y Acta No. 2 de Marzo y Abril, donde se verifica la contratación de Enero y Febrero de 2015 en el FUC._x000a__x000a_SE ANEXA INFORME DE CONCILIACION DEL FUC A MAYO DE 2015_x000a__x000a_SE ANEXA INFORME DE CONCILIACION DEL FUC AJUNIO DE 2015_x000a__x000a_SE ANEXA INFORME DE CONCILIACION DEL FUC DE JULIO, AGOSTO/2015_x000a__x000a_SE ANEXA INFORME DE CONCILIACION DEL FUC DE SEPTIEMBRE/2015"/>
    <m/>
  </r>
  <r>
    <x v="701"/>
    <s v="VAUPES"/>
    <x v="41"/>
    <s v="Hallazgo N° 9. Gestión de Bienes (A-D). Vaupés_x000a__x000a_La CGR evidenció el incumplimiento de la Guía de Gestión de Bienes y el inadecuado uso del aplicativo SEVEN – ERP como se describe a continuación:_x000a__x000a_1) Los registros de ingresos en el aplicativo SEVEN-ERP no se encuentran actualizados para que el Coordinador de Gestión de soporte disponga de la información oportuna en la toma de decisiones administrativas. _x000a_2) La toma física y el reporte de inventario no registra ordenada y detalladamente los elementos que existen a cargo de la Regional. Algunos elementos carecen de las especificaciones de identidad, clase, uso, cantidad y estado de conservación o funcionamiento._x000a_..........................................._x000a_11) El módulo de mantenimientos previsto en el aplicativo SEVEN-ERP para reflejar los movimientos por dicho concepto no se utiliza y tampoco existe documento soporte en las respectivas carpetas donde consten los servicios de mantenimiento preventivo y correctivo realizados a cada uno de los bienes de propiedad de la Regional Vaupés."/>
    <s v="La inadecuada administración o manejo de bienes, en sus diferentes y sucesivas etapas de recaudo o percepción, conservación, adquisición, enajenación, gasto, aseguramiento, custodia, inversión o disposición, adquiridos bajo las diferentes modalidades de contratación estatal por el ICBF Regional Vaupés, desconoce los principios que la orientan como los que sustentan el Estado colombiano. "/>
    <s v="Inspeccionar los procesos y procedimientos con el objeto de tener un panorama general del estado actual y capacitar a la Almacenista en todo lo relacionado con la administración y adecuado manejo de los bienes de la Regional Vaupés. _x000a__x000a__x000a_"/>
    <s v="Generar diagnostico del estado a 30 de septiembre del 2015 de los registros en aplicativo SEVEN y reportarlo al grupo de gestión de bienes, con el fin de verificar y validarla información._x000a__x000a__x000a__x000a_"/>
    <s v="Informe"/>
    <n v="1"/>
    <d v="2015-08-01T00:00:00"/>
    <d v="2015-12-31T00:00:00"/>
    <n v="21.7"/>
    <m/>
    <n v="0"/>
    <n v="0"/>
    <n v="0"/>
    <n v="21.7"/>
    <m/>
    <m/>
  </r>
  <r>
    <x v="701"/>
    <s v="VAUPES"/>
    <x v="41"/>
    <s v="Hallazgo N° 9. Gestión de Bienes (A-D). Vaupés_x000a__x000a_La CGR evidenció el incumplimiento de la Guía de Gestión de Bienes y el inadecuado uso del aplicativo SEVEN – ERP como se describe a continuación:_x000a__x000a_1) Los registros de ingresos en el aplicativo SEVEN-ERP no se encuentran actualizados para que el Coordinador de Gestión de soporte disponga de la información oportuna en la toma de decisiones administrativas. _x000a_2) La toma física y el reporte de inventario no registra ordenada y detalladamente los elementos que existen a cargo de la Regional. Algunos elementos carecen de las especificaciones de identidad, clase, uso, cantidad y estado de conservación o funcionamiento._x000a_..........................................._x000a_11) El módulo de mantenimientos previsto en el aplicativo SEVEN-ERP para reflejar los movimientos por dicho concepto no se utiliza y tampoco existe documento soporte en las respectivas carpetas donde consten los servicios de mantenimiento preventivo y correctivo realizados a cada uno de los bienes de propiedad de la Regional Vaupés."/>
    <s v="La inadecuada administración o manejo de bienes, en sus diferentes y sucesivas etapas de recaudo o percepción, conservación, adquisición, enajenación, gasto, aseguramiento, custodia, inversión o disposición, adquiridos bajo las diferentes modalidades de contratación estatal por el ICBF Regional Vaupés, desconoce los principios que la orientan como los que sustentan el Estado colombiano. "/>
    <s v="Inspeccionar los procesos y procedimientos con el objeto de tener un panorama general del estado actual y capacitar a la Almacenista en todo lo relacionado con la administración y adecuado manejo de los bienes de la Regional Vaupés. "/>
    <s v="Solicitar al Grupo de Gestión de Bienes de la Dirección Administrativa de la Sede de la Dirección General la asesoria (capacitación) y acompañamiento para la revisión y manejo de los registros en el aplicativo SEVEN."/>
    <s v="Oficio"/>
    <n v="1"/>
    <d v="2015-07-01T00:00:00"/>
    <d v="2016-09-30T00:00:00"/>
    <n v="65.3"/>
    <m/>
    <n v="0"/>
    <n v="0"/>
    <n v="0"/>
    <n v="65.3"/>
    <m/>
    <m/>
  </r>
  <r>
    <x v="701"/>
    <s v="VAUPES"/>
    <x v="41"/>
    <s v="Hallazgo N° 9. Gestión de Bienes (A-D). Vaupés_x000a__x000a_La CGR evidenció el incumplimiento de la Guía de Gestión de Bienes y el inadecuado uso del aplicativo SEVEN – ERP como se describe a continuación:_x000a__x000a_1) Los registros de ingresos en el aplicativo SEVEN-ERP no se encuentran actualizados para que el Coordinador de Gestión de soporte disponga de la información oportuna en la toma de decisiones administrativas. _x000a_2) La toma física y el reporte de inventario no registra ordenada y detalladamente los elementos que existen a cargo de la Regional. Algunos elementos carecen de las especificaciones de identidad, clase, uso, cantidad y estado de conservación o funcionamiento._x000a_..........................................._x000a_11) El módulo de mantenimientos previsto en el aplicativo SEVEN-ERP para reflejar los movimientos por dicho concepto no se utiliza y tampoco existe documento soporte en las respectivas carpetas donde consten los servicios de mantenimiento preventivo y correctivo realizados a cada uno de los bienes de propiedad de la Regional Vaupés."/>
    <s v="La inadecuada administración o manejo de bienes, en sus diferentes y sucesivas etapas de recaudo o percepción, conservación, adquisición, enajenación, gasto, aseguramiento, custodia, inversión o disposición, adquiridos bajo las diferentes modalidades de contratación estatal por el ICBF Regional Vaupés, desconoce los principios que la orientan como los que sustentan el Estado colombiano. "/>
    <s v="Inspeccionar los procesos y procedimientos con el objeto de tener un panorama general del estado actual y capacitar a la Almacenista en todo lo relacionado con la administración y adecuado manejo de los bienes de la Regional Vaupés. "/>
    <s v="Presentar informe de los registros en aplicativo SEVEN al grupo de gestión de bienes, con el fin de verificar y validar la información, levantando y actualizando el inventario tanto de bienes muebles como inmuebles de la regional._x000a__x000a_"/>
    <s v="Informe"/>
    <n v="1"/>
    <d v="2015-07-01T00:00:00"/>
    <d v="2015-12-31T00:00:00"/>
    <n v="26.1"/>
    <m/>
    <n v="0"/>
    <n v="0"/>
    <n v="0"/>
    <n v="26.1"/>
    <m/>
    <m/>
  </r>
  <r>
    <x v="702"/>
    <s v="VAUPES"/>
    <x v="41"/>
    <s v="Hallazgo N° 97. Suministro de Combustible (A-F- D- P). Vaupés_x000a__x000a_El ICBF Regional Vaupés suscribió el Contrato No. 55 de 2012 que tiene como objeto el suministro de combustible y lubricantes (Gasolina, Aceites, ACPM), durante las vigencias 2012 (1 mes), 2013 (12 meses) y 2014 (11 meses), el cual fue liquidado mediante acta del 14 de abril de 2015, por $52,5 millones, donde consta que el contratista cumplió el objeto y todas las demás obligaciones contractuales._x000a__x000a_La CGR al ejecutar los procedimientos de auditoría sobre el Contrato No. 55 de 2012, encontró lo siguiente:_x000a_- La justificación que sustentó el estudio previo fue garantizar el “normal funcionamiento del Parque Automotor y la Planta Diésel del ICBF Regional Vaupés, para el cumplimiento de las funciones diarias que se realizan por parte de los equipos de cómputo y de los funcionarios de planta y contratistas en las Áreas Administrativa y Técnica durante la Vigencia 2012, 2013 y 2014”._x000a_- El parque automotor de la Regional Vaupés durante las vigencias 2012, 2013 y 2014 estuvo compuesto por: VER CUADRO No. 65_x000a_..............................................._x000a_De otro lado, se evidenciaron las siguientes irregularidades:_x000a_- Se constató que no existen soportes de autorización para el consumo de Gasolina, ACPM, Aceites y Lubricantes por $14, 4 millones. _x000a_.............................................._x000a_Hallazgo con incidencia fiscal por $18,7 millones y presunta connotación penal y posible disciplinaria."/>
    <m/>
    <s v="Mantener estricto control entre los datos del consumo de combustible con los pagos realizados y  registrados por el area financiera, tales datos deberán permanecer concilliados."/>
    <s v="Verificar consumo de combustible mensual, el cual deberá ser presentado en el comité estrategico de la  Regional con los soportes correspondientes._x000a_"/>
    <s v="Informe del consumo mensual del combustible y presentarlo en los comites estratégicos correspondientes."/>
    <n v="11"/>
    <d v="2015-10-01T00:00:00"/>
    <d v="2016-09-30T00:00:00"/>
    <n v="52.1"/>
    <m/>
    <n v="0"/>
    <n v="0"/>
    <n v="0"/>
    <n v="52.1"/>
    <m/>
    <m/>
  </r>
  <r>
    <x v="702"/>
    <s v="VAUPES"/>
    <x v="41"/>
    <s v="Hallazgo N° 97. Suministro de Combustible (A-F- D- P). Vaupés_x000a__x000a_El ICBF Regional Vaupés suscribió el Contrato No. 55 de 2012 que tiene como objeto el suministro de combustible y lubricantes (Gasolina, Aceites, ACPM), durante las vigencias 2012 (1 mes), 2013 (12 meses) y 2014 (11 meses), el cual fue liquidado mediante acta del 14 de abril de 2015, por $52,5 millones, donde consta que el contratista cumplió el objeto y todas las demás obligaciones contractuales._x000a__x000a_La CGR al ejecutar los procedimientos de auditoría sobre el Contrato No. 55 de 2012, encontró lo siguiente:_x000a_- La justificación que sustentó el estudio previo fue garantizar el “normal funcionamiento del Parque Automotor y la Planta Diésel del ICBF Regional Vaupés, para el cumplimiento de las funciones diarias que se realizan por parte de los equipos de cómputo y de los funcionarios de planta y contratistas en las Áreas Administrativa y Técnica durante la Vigencia 2012, 2013 y 2014”._x000a_- El parque automotor de la Regional Vaupés durante las vigencias 2012, 2013 y 2014 estuvo compuesto por: VER CUADRO No. 65_x000a_..............................................._x000a_De otro lado, se evidenciaron las siguientes irregularidades:_x000a_- Se constató que no existen soportes de autorización para el consumo de Gasolina, ACPM, Aceites y Lubricantes por $14, 4 millones. _x000a_.............................................._x000a_Hallazgo con incidencia fiscal por $18,7 millones y presunta connotación penal y posible disciplinaria."/>
    <m/>
    <s v="Mantener estricto control entre los datos del consumo de combustible con los pagos realizados y  registrados por el area financiera, tales datos deberán permanecer concilliados."/>
    <s v="Verificar la conciliación de los datos"/>
    <s v="Informe"/>
    <n v="3"/>
    <d v="2015-10-01T00:00:00"/>
    <d v="2016-09-30T00:00:00"/>
    <n v="52.1"/>
    <m/>
    <n v="0"/>
    <n v="0"/>
    <n v="0"/>
    <n v="52.1"/>
    <m/>
    <m/>
  </r>
  <r>
    <x v="703"/>
    <s v="VAUPES"/>
    <x v="41"/>
    <s v="Hallazgo N° 98. Estudio de mercado arrendamiento bien Inmueble (A - D). Vaupés_x000a__x000a_El ICBF Regional Vaupés, suscribió el 27 de diciembre de 2012, el Contrato No. 63 por $39 millones con el objeto de arrendar un bien inmueble que garantizara el buen almacenamiento de los productos con alto valor nutricional (raciones alimentarias y Bienestarina) destinados a los diferentes programas misionales, hasta la vigencia 2014, en la se realizó la liquidación mediante acta de fecha 30 de abril de igual anualidad._x000a__x000a_Al examinar la documentación precontractual, la CGR constató que no reposa por escrito la constancia de los estudios de mercado inmobiliario que se hayan realizado en el momento en el que se celebró el contrato, la cual por Ley y normativa especial del orden nacional e interno hace parte del expediente de contratación. Sólo a folio 12 aparece el siguiente texto: “ESTUDIO DE MERCADO: Se toma como base el canon de arrendamiento cobrado para este tipo de inmuebles en el municipio de Mitú”._x000a_VER CUADRO No. 67_x000a_"/>
    <s v="La potestad de contratación directa no fue ejercida con estricta sujeción a los principios de economía, transparencia y selección objetiva establecidos en el Estatuto Contractual aplicable, configurándose un hallazgo con presunta incidencia disciplinaria."/>
    <s v="Dar estricta aplicación al manual de contratación del ICBF con relación a la obligatoriedad de contar con estudios de mercado para llevar a cabo cualquier tipo de proceso contractual que lo exija.  "/>
    <s v="Solicitar los estudios de mercado correspondientes en cualquier tipo de proceso contractual que lo exija._x000a__x000a__x000a_"/>
    <s v="Estudio de Mercado"/>
    <n v="1"/>
    <d v="2015-10-01T00:00:00"/>
    <d v="2016-09-30T00:00:00"/>
    <n v="52.1"/>
    <m/>
    <n v="0"/>
    <n v="0"/>
    <n v="0"/>
    <n v="52.1"/>
    <m/>
    <m/>
  </r>
  <r>
    <x v="703"/>
    <s v="VAUPES"/>
    <x v="41"/>
    <s v="Hallazgo N° 98. Estudio de mercado arrendamiento bien Inmueble (A - D). Vaupés_x000a__x000a_El ICBF Regional Vaupés, suscribió el 27 de diciembre de 2012, el Contrato No. 63 por $39 millones con el objeto de arrendar un bien inmueble que garantizara el buen almacenamiento de los productos con alto valor nutricional (raciones alimentarias y Bienestarina) destinados a los diferentes programas misionales, hasta la vigencia 2014, en la se realizó la liquidación mediante acta de fecha 30 de abril de igual anualidad._x000a__x000a_Al examinar la documentación precontractual, la CGR constató que no reposa por escrito la constancia de los estudios de mercado inmobiliario que se hayan realizado en el momento en el que se celebró el contrato, la cual por Ley y normativa especial del orden nacional e interno hace parte del expediente de contratación. Sólo a folio 12 aparece el siguiente texto: “ESTUDIO DE MERCADO: Se toma como base el canon de arrendamiento cobrado para este tipo de inmuebles en el municipio de Mitú”._x000a_VER CUADRO No. 67_x000a_"/>
    <s v="La potestad de contratación directa no fue ejercida con estricta sujeción a los principios de economía, transparencia y selección objetiva establecidos en el Estatuto Contractual aplicable, configurándose un hallazgo con presunta incidencia disciplinaria."/>
    <s v="Dar estricta aplicación al manual de contratación del ICBF con relación a la obligatoriedad de contar con estudios de mercado para llevar a cabo cualquier tipo de proceso contractual que lo exija.  "/>
    <s v="Rendir informe en el comité estrategico de la regional sobre el proceso o procesos  adelantados para la contratación del inmueble para el almacenamiento de lo productos con alto valor nutricional tanto de la vigencia 2014,  2015, 2016._x000a__x000a__x000a_"/>
    <s v="Acta Comité Estratégico"/>
    <n v="22"/>
    <d v="2015-10-01T00:00:00"/>
    <d v="2016-09-30T00:00:00"/>
    <n v="52.1"/>
    <m/>
    <n v="0"/>
    <n v="0"/>
    <n v="0"/>
    <n v="52.1"/>
    <m/>
    <m/>
  </r>
  <r>
    <x v="704"/>
    <s v="VAUPES"/>
    <x v="41"/>
    <s v="Hallazgo N° 101. Contratación directa transporte fluvial y terrestre (A - D-F). Vaupés_x000a__x000a_El ICBF Regional Vaupés suscribió los Contratos de Prestación de Servicios de apoyo a la Gestión No. 31 y No. 32 de 2014 por $26,2 y $30 millones, respectivamente, ambos con el fin de “contratar la prestación del servicio los gastos de soporte a la gestión de tipo administrativo, transporte terrestre y/o fluvial de los servidores públicos, contratistas o interventores que realicen las labores propias del proyecto, .........................”._x000a__x000a_Para la CGR, los documentos que reposan en las carpetas contractuales evidenciaron lo siguiente:_x000a_- Los contratos fueron pagados con recursos del CDP No. 1314 del 14 de enero de 2014._x000a_......................................_x000a_Los gestores fiscales de la entidad lesionaron el patrimonio del Estado, al ordenar el pago de sobrecostos en el precio de algunos trayectos cobrados por los contratistas por $ 3,92 millones, discriminados de la siguiente forma: VER CUADRO No. 68 Y CUADRO No. 69"/>
    <s v="Como se puede observar, la entidad no realizó un efectivo seguimiento y control durante la ejecución de los recursos pagados en virtud de los contratos No. 31 y 32 de 2014, situación que vulneró los principios que orientan la gestión fiscal y el adecuado ejercicio de la función administrativa ocasionando un daño por $8,07 millones. Hallazgo con incidencia fiscal por $8,07 millones y con presunta connotación disciplinaria."/>
    <s v="Efectuar seguimiento y control en la ejecución del transporte fluvial y terrestre."/>
    <s v="Presentar informe de Ejecución mensual con las correspondientes planillas de pasajeros con las respectivas firmas de los comisionados"/>
    <s v="Informe "/>
    <n v="11"/>
    <d v="2015-10-01T00:00:00"/>
    <d v="2016-09-30T00:00:00"/>
    <n v="52.1"/>
    <m/>
    <n v="0"/>
    <n v="0"/>
    <n v="0"/>
    <n v="52.1"/>
    <m/>
    <m/>
  </r>
  <r>
    <x v="704"/>
    <s v="VAUPES"/>
    <x v="41"/>
    <s v="Hallazgo N° 101. Contratación directa transporte fluvial y terrestre (A - D-F). Vaupés_x000a__x000a_El ICBF Regional Vaupés suscribió los Contratos de Prestación de Servicios de apoyo a la Gestión No. 31 y No. 32 de 2014 por $26,2 y $30 millones, respectivamente, ambos con el fin de “contratar la prestación del servicio los gastos de soporte a la gestión de tipo administrativo, transporte terrestre y/o fluvial de los servidores públicos, contratistas o interventores que realicen las labores propias del proyecto, .........................”._x000a__x000a_Para la CGR, los documentos que reposan en las carpetas contractuales evidenciaron lo siguiente:_x000a_- Los contratos fueron pagados con recursos del CDP No. 1314 del 14 de enero de 2014._x000a_......................................_x000a_Los gestores fiscales de la entidad lesionaron el patrimonio del Estado, al ordenar el pago de sobrecostos en el precio de algunos trayectos cobrados por los contratistas por $ 3,92 millones, discriminados de la siguiente forma: VER CUADRO No. 68 Y CUADRO No. 69"/>
    <s v="Como se puede observar, la entidad no realizó un efectivo seguimiento y control durante la ejecución de los recursos pagados en virtud de los contratos No. 31 y 32 de 2014, situación que vulneró los principios que orientan la gestión fiscal y el adecuado ejercicio de la función administrativa ocasionando un daño por $8,07 millones. Hallazgo con incidencia fiscal por $8,07 millones y con presunta connotación disciplinaria."/>
    <s v="Mantener estricto control en la ejecución de contrato suscrito para el transporte fluvial y terrestre con los pagos realizados y  registrados por el area financiera, tales datos deberán permanecer concilliados."/>
    <s v="Verificar la conciliación de los datos"/>
    <s v="Informe y presentarlo al comité estratégico"/>
    <n v="4"/>
    <d v="2015-10-01T00:00:00"/>
    <d v="2015-12-31T00:00:00"/>
    <n v="13"/>
    <m/>
    <n v="0"/>
    <n v="0"/>
    <n v="0"/>
    <n v="13"/>
    <m/>
    <m/>
  </r>
  <r>
    <x v="705"/>
    <s v="VAUPES"/>
    <x v="41"/>
    <s v="Hallazgo N° 104. Registros y condiciones de atención (A-D). Vaupés CDI modalidad institucional_x000a__x000a_El ICBF Regional Vaupés suscribió el Contrato de Aporte No. 59 de 2013 por $256,3 millones con el objeto de “Atender a la primera infancia en el marco de la estrategia ‘De cero a siempre’, de conformidad con las directrices, lineamientos y parámetros establecidos por el ICBF, en la modalidad de Centros de Desarrollo Infantil (CDI). ............................._x000a_La CGR confrontó los registros reportados en el aplicativo CUENTAME con los soportes de los Informes Técnicos, Administrativos y Financieros, encontrando las siguientes situaciones:_x000a__x000a_- En el aplicativo CUÉNTAME, para la vigencia 2014, se observó incumplimiento en la atención de cupos por parte del operador. Como se ilustra a continuación, en ningún mes de la vigencia se alcanzaron los 85 cupos contratados, a pesar de que el soporte físico encontrado evidencia la atención total:_x000a_- En la modalidad familiar, el operador sólo documentó la realización de tres encuentros por semana en el mes._x000a_...................................."/>
    <s v="La inobservancia de los lineamientos y manuales de la entidad pudieron afectar sustancialmente los deberes funcionales configurándose comportamientos posiblemente reprochables a la luz del estatuto disciplinario. "/>
    <s v="Registrar los beneficiarios de los programas de primera infancia en el APLICATIVO CUENTAME tal como  lo solicita el lineamiento y el contrato._x000a__x000a_"/>
    <s v="Enviar mensualmente el reporte de atención  realizado por el operador del CDI teniendo en cuenta los meses de operación y en caso de presentarse incumplimiento se utilizaran las herrramientas brindadas por el contrato._x000a__x000a_"/>
    <s v="Reportes"/>
    <n v="11"/>
    <d v="2015-10-01T00:00:00"/>
    <d v="2016-09-30T00:00:00"/>
    <n v="52.1"/>
    <m/>
    <n v="0"/>
    <n v="0"/>
    <n v="0"/>
    <n v="52.1"/>
    <m/>
    <m/>
  </r>
  <r>
    <x v="705"/>
    <s v="VAUPES"/>
    <x v="41"/>
    <s v="Hallazgo N° 104. Registros y condiciones de atención (A-D). Vaupés CDI modalidad institucional_x000a__x000a_El ICBF Regional Vaupés suscribió el Contrato de Aporte No. 59 de 2013 por $256,3 millones con el objeto de “Atender a la primera infancia en el marco de la estrategia ‘De cero a siempre’, de conformidad con las directrices, lineamientos y parámetros establecidos por el ICBF, en la modalidad de Centros de Desarrollo Infantil (CDI). ............................._x000a_La CGR confrontó los registros reportados en el aplicativo CUENTAME con los soportes de los Informes Técnicos, Administrativos y Financieros, encontrando las siguientes situaciones:_x000a__x000a_- En el aplicativo CUÉNTAME, para la vigencia 2014, se observó incumplimiento en la atención de cupos por parte del operador. Como se ilustra a continuación, en ningún mes de la vigencia se alcanzaron los 85 cupos contratados, a pesar de que el soporte físico encontrado evidencia la atención total:_x000a_- En la modalidad familiar, el operador sólo documentó la realización de tres encuentros por semana en el mes._x000a_...................................."/>
    <s v="La inobservancia de los lineamientos y manuales de la entidad pudieron afectar sustancialmente los deberes funcionales configurándose comportamientos posiblemente reprochables a la luz del estatuto disciplinario. "/>
    <s v="Registrar los beneficiarios de los programas de primera infancia en el APLICATIVO CUENTAME tal como  lo solicita el lineamiento y el contrato._x000a__x000a_"/>
    <s v="Solicitar a través del comité tecnico operativo el cumplimiento de las clausulas descritas en el contrato referidas al cargue de la información en el aplicativo CUENTAME"/>
    <s v="Acta"/>
    <n v="2"/>
    <d v="2015-10-01T00:00:00"/>
    <d v="2016-03-30T00:00:00"/>
    <n v="25.9"/>
    <m/>
    <n v="0"/>
    <n v="0"/>
    <n v="0"/>
    <n v="25.9"/>
    <m/>
    <m/>
  </r>
  <r>
    <x v="706"/>
    <s v="VAUPES"/>
    <x v="41"/>
    <s v="Hallazgo N° 106. CDI Enfoque Diferencial Modalidad Familiar (A-D-F). Vaupés_x000a__x000a_El ICBF Regional Vaupés suscribió los Contratos de Aporte No. 43 y No. 78 de 2014 con el siguiente objeto:“Brindar atención integral a la Primera Infancia indígena en la Modalidad Familiar Flexible-Enfoque Diferencial, en el marco del Modelo Educativo Mahirike-Inicio de la Buena Vida en articulación con la estrategia ‘De Cero a Siempre’..........................._x000a__x000a_La CGR al verificar el reporte del aplicativo CUENTAME y cotejarlo con los informes de Asistencia Técnica constató que los citados contratos se pagaron y liquidaron oportunamente sin realizarse objeción alguna frente al cumplimiento del objeto contractual pese a las siguientes inconsistencias:_x000a_- Registro Único de Beneficiarios sin fecha de valoración nutricional, sin registro completo de fecha de diligenciamiento, con código de servicio correspondiente a la modalidad HCB-FAMI, sin datos de talla y peso._x000a_- Registros de Asistencia Mensual (RAM) que no corresponden al formato diseñado por el ICBF, además, no contienen datos de identificación de los beneficiarios/as, información de cobertura, datos de caracterización, cuantificación de inasistencia y motivos de la misma. Sólo se documentó asistencia hasta el mes de octubre de 2014._x000a_....................................."/>
    <s v="El inadecuado seguimiento y control en la administración de los recursos para la atención de la primera infancia indígena en la modalidad familiar, enfoque diferencial, impidieron el cumplimiento de los deberes sociales del Estado. "/>
    <s v="Registrar los beneficiarios de los programas de primera infancia en el APLICATIVO CUENTAME tal como  lo solicita el lineamiento y el contrato."/>
    <s v="Enviar trimestral el reporte de avance de registro de beneficiarios y de toma de talla y peso de cada uno de los operadores de los programas de primera infancia de acuerdo a los meses de atención y en caso de presentarse incumplimiento se utilizaran las herrramientas brindadas por el contrato.."/>
    <s v="Reportes"/>
    <n v="4"/>
    <d v="2015-10-01T00:00:00"/>
    <d v="2016-09-30T00:00:00"/>
    <n v="52.1"/>
    <m/>
    <n v="0"/>
    <n v="0"/>
    <n v="0"/>
    <n v="52.1"/>
    <m/>
    <m/>
  </r>
  <r>
    <x v="706"/>
    <s v="VAUPES"/>
    <x v="41"/>
    <s v="Hallazgo N° 106. CDI Enfoque Diferencial Modalidad Familiar (A-D-F). Vaupés_x000a__x000a_El ICBF Regional Vaupés suscribió los Contratos de Aporte No. 43 y No. 78 de 2014 con el siguiente objeto:“Brindar atención integral a la Primera Infancia indígena en la Modalidad Familiar Flexible-Enfoque Diferencial, en el marco del Modelo Educativo Mahirike-Inicio de la Buena Vida en articulación con la estrategia ‘De Cero a Siempre’..........................._x000a__x000a_La CGR al verificar el reporte del aplicativo CUENTAME y cotejarlo con los informes de Asistencia Técnica constató que los citados contratos se pagaron y liquidaron oportunamente sin realizarse objeción alguna frente al cumplimiento del objeto contractual pese a las siguientes inconsistencias:_x000a_- Registro Único de Beneficiarios sin fecha de valoración nutricional, sin registro completo de fecha de diligenciamiento, con código de servicio correspondiente a la modalidad HCB-FAMI, sin datos de talla y peso._x000a_- Registros de Asistencia Mensual (RAM) que no corresponden al formato diseñado por el ICBF, además, no contienen datos de identificación de los beneficiarios/as, información de cobertura, datos de caracterización, cuantificación de inasistencia y motivos de la misma. Sólo se documentó asistencia hasta el mes de octubre de 2014._x000a_....................................."/>
    <s v="El inadecuado seguimiento y control en la administración de los recursos para la atención de la primera infancia indígena en la modalidad familiar, enfoque diferencial, impidieron el cumplimiento de los deberes sociales del Estado. "/>
    <s v="Registrar los beneficiarios de los programas de primera infancia en el APLICATIVO CUENTAME tal como  lo solicita el lineamiento y el contrato."/>
    <s v="Solicitar a través del comité tecnico operativo el cumplimiento de las clausulas descritas en el contrato referidas al cargue de la información en el aplicativo CUENTAME."/>
    <s v="Reportes"/>
    <n v="4"/>
    <d v="2015-10-01T00:00:00"/>
    <d v="2016-09-30T00:00:00"/>
    <n v="52.1"/>
    <m/>
    <n v="0"/>
    <n v="0"/>
    <n v="0"/>
    <n v="52.1"/>
    <m/>
    <m/>
  </r>
  <r>
    <x v="707"/>
    <s v="VAUPES"/>
    <x v="41"/>
    <s v="Hallazgo N° 163. Diferencias entre SIIF Nación, Balance y Conciliaciones (A - CGN). Vaupes_x000a__x000a_Se evidenció una diferencia de $7.14 millones que resulta de comparar los saldos a 31 de diciembre de 2014 del reporte de los auxiliares contables de SIIF Nación, con los saldos y una diferencia de ($22.53 millones) entre el balance y las conciliaciones bancarias a esa misma fecha, lo que genera incertidumbre en las cifras que reporta la entidad, situación que se genera por falta de ajustes y depuración de saldos._x000a__x000a_VER CUADRO No. 147"/>
    <s v="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Levantar la infornación necesaria y realizar los movimientos contables respectivos con el objeto de depurar las diferencias entre SIIF Nación, Balance y Conciliaciones_x000a__x000a__x000a__x000a__x000a__x000a__x000a__x000a_"/>
    <s v="Solicitar y concertar con  la Dirección Financiera  de la Sede de la Dirección General la asesoria y acompañamiento para la revisión y manejo de los registro en el aplicativo SIIF NACION._x000a__x000a_"/>
    <s v="Oficio"/>
    <n v="1"/>
    <d v="2015-10-13T00:00:00"/>
    <d v="2015-12-31T00:00:00"/>
    <n v="11.3"/>
    <m/>
    <n v="0"/>
    <n v="0"/>
    <n v="0"/>
    <n v="11.3"/>
    <m/>
    <m/>
  </r>
  <r>
    <x v="707"/>
    <s v="VAUPES"/>
    <x v="41"/>
    <s v="Hallazgo N° 163. Diferencias entre SIIF Nación, Balance y Conciliaciones (A - CGN). Vaupes_x000a__x000a_Se evidenció una diferencia de $7.14 millones que resulta de comparar los saldos a 31 de diciembre de 2014 del reporte de los auxiliares contables de SIIF Nación, con los saldos y una diferencia de ($22.53 millones) entre el balance y las conciliaciones bancarias a esa misma fecha, lo que genera incertidumbre en las cifras que reporta la entidad, situación que se genera por falta de ajustes y depuración de saldos._x000a__x000a_VER CUADRO No. 147"/>
    <s v="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Levantar la infornación necesaria y realizar los movimientos contables respectivos con el objeto de depurar las diferencias entre SIIF Nación, Balance y Conciliaciones_x000a_"/>
    <s v="Generar un diagnostico del estado a 30 de septiembre del 2015 de los registros en aplicativo SIIF NACION reportarlo a la Dirección Financiera, con el fin de verificar y validar a información._x000a__x000a_"/>
    <s v="Informe"/>
    <n v="1"/>
    <d v="2015-10-13T00:00:00"/>
    <d v="2015-12-31T00:00:00"/>
    <n v="11.3"/>
    <m/>
    <n v="0"/>
    <n v="0"/>
    <n v="0"/>
    <n v="11.3"/>
    <m/>
    <m/>
  </r>
  <r>
    <x v="707"/>
    <s v="VAUPES"/>
    <x v="41"/>
    <s v="Hallazgo N° 163. Diferencias entre SIIF Nación, Balance y Conciliaciones (A - CGN). Vaupes_x000a__x000a_Se evidenció una diferencia de $7.14 millones que resulta de comparar los saldos a 31 de diciembre de 2014 del reporte de los auxiliares contables de SIIF Nación, con los saldos y una diferencia de ($22.53 millones) entre el balance y las conciliaciones bancarias a esa misma fecha, lo que genera incertidumbre en las cifras que reporta la entidad, situación que se genera por falta de ajustes y depuración de saldos._x000a__x000a_VER CUADRO No. 147"/>
    <s v="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Levantar la infornación necesaria y realizar los movimientos contables respectivos con el objeto de depurar las diferencias entre SIIF Nación, Balance y Conciliaciones_x000a_"/>
    <s v="Informar sobre las partidas depuradas y las diferencias entre SIIF Nación, Balance y Conciliaciones, al comité de sostenibilidad contable"/>
    <s v="Acta de Comité"/>
    <n v="2"/>
    <d v="2015-10-13T00:00:00"/>
    <d v="2015-12-31T00:00:00"/>
    <n v="11.3"/>
    <m/>
    <n v="0"/>
    <n v="0"/>
    <n v="0"/>
    <n v="11.3"/>
    <m/>
    <m/>
  </r>
  <r>
    <x v="708"/>
    <s v="VAUPES"/>
    <x v="41"/>
    <s v="Hallazgo N° 165. Depósitos en Instituciones Financieras (A-CGN) Vaupés_x000a__x000a_El ICBF, Regional Vaupés, durante la vigencia 2014, no realizó depuración, saneamiento, ni ajustes de los saldos de las dos cuentas corrientes y la de ahorro, a fin de establecer la razonabilidad de la información financiera de la cuenta 1110, Depósitos Instituciones Financieras, evidenciándose que en las tres cuentas bancarias existen partidas por conciliar y registrar en libros, por concepto de hechos económicos que se generaron entre la vigencia 2003 a 31 de diciembre de 2014, como se describe a continuación:_x000a__x000a_Existen cheques en mano, giros o traslados, registrados en libros de bancos desde la vigencia 2003 hasta el 31 de diciembre de 2014, sin que la entidad haya efectuado los correspondientes ajustes por $897.90 millones. Se encuentran notas debito sin registrar en los libros auxiliares por $42.13 millones, notas crédito por $6.27 millones y consignaciones o transferencias no acreditadas por el Banco por $893.14 millones, para un total de $1.839.45 millones que corresponden a movimientos causados a diciembre de 2014..............................................._x000a__x000a_VER CUADRO No. 149"/>
    <m/>
    <s v="Levantar la infornación necesaria y realizar los movimientos contables respectivos con el objeto de depurar las diferencias en las conciliaciones bancarias"/>
    <s v="Solicitar y concertar con  la Dirección Financiera  de la Sede de la Dirección General la asesoria y acompañamiento para la revisión y manejo de los registro en el aplicativo SIIF NACION._x000a__x000a_"/>
    <s v="Oficio"/>
    <n v="1"/>
    <d v="2015-10-13T00:00:00"/>
    <d v="2015-12-31T00:00:00"/>
    <n v="11.3"/>
    <m/>
    <n v="0"/>
    <n v="0"/>
    <n v="0"/>
    <n v="11.3"/>
    <m/>
    <m/>
  </r>
  <r>
    <x v="708"/>
    <s v="VAUPES"/>
    <x v="41"/>
    <s v="Hallazgo N° 165. Depósitos en Instituciones Financieras (A-CGN) Vaupés_x000a__x000a_El ICBF, Regional Vaupés, durante la vigencia 2014, no realizó depuración, saneamiento, ni ajustes de los saldos de las dos cuentas corrientes y la de ahorro, a fin de establecer la razonabilidad de la información financiera de la cuenta 1110, Depósitos Instituciones Financieras, evidenciándose que en las tres cuentas bancarias existen partidas por conciliar y registrar en libros, por concepto de hechos económicos que se generaron entre la vigencia 2003 a 31 de diciembre de 2014, como se describe a continuación:_x000a__x000a_Existen cheques en mano, giros o traslados, registrados en libros de bancos desde la vigencia 2003 hasta el 31 de diciembre de 2014, sin que la entidad haya efectuado los correspondientes ajustes por $897.90 millones. Se encuentran notas debito sin registrar en los libros auxiliares por $42.13 millones, notas crédito por $6.27 millones y consignaciones o transferencias no acreditadas por el Banco por $893.14 millones, para un total de $1.839.45 millones que corresponden a movimientos causados a diciembre de 2014..............................................._x000a__x000a_VER CUADRO No. 149"/>
    <m/>
    <s v="Levantar la infornación necesaria y realizar los movimientos contables respectivos con el objeto de depurar las diferencias en las conciliaciones bancarias"/>
    <s v="Generar un diagnostico del estado a 30 de septiembre del 2015 de los registros en aplicativo SIIF NACION reportarlo a la Dirección Financiera, con el fin de verificar y validar a información._x000a__x000a_"/>
    <s v="Informe"/>
    <n v="1"/>
    <d v="2015-10-13T00:00:00"/>
    <d v="2015-12-31T00:00:00"/>
    <n v="11.3"/>
    <m/>
    <n v="0"/>
    <n v="0"/>
    <n v="0"/>
    <n v="11.3"/>
    <m/>
    <m/>
  </r>
  <r>
    <x v="708"/>
    <s v="VAUPES"/>
    <x v="41"/>
    <s v="Hallazgo N° 165. Depósitos en Instituciones Financieras (A-CGN) Vaupés_x000a__x000a_El ICBF, Regional Vaupés, durante la vigencia 2014, no realizó depuración, saneamiento, ni ajustes de los saldos de las dos cuentas corrientes y la de ahorro, a fin de establecer la razonabilidad de la información financiera de la cuenta 1110, Depósitos Instituciones Financieras, evidenciándose que en las tres cuentas bancarias existen partidas por conciliar y registrar en libros, por concepto de hechos económicos que se generaron entre la vigencia 2003 a 31 de diciembre de 2014, como se describe a continuación:_x000a__x000a_Existen cheques en mano, giros o traslados, registrados en libros de bancos desde la vigencia 2003 hasta el 31 de diciembre de 2014, sin que la entidad haya efectuado los correspondientes ajustes por $897.90 millones. Se encuentran notas debito sin registrar en los libros auxiliares por $42.13 millones, notas crédito por $6.27 millones y consignaciones o transferencias no acreditadas por el Banco por $893.14 millones, para un total de $1.839.45 millones que corresponden a movimientos causados a diciembre de 2014..............................................._x000a__x000a_VER CUADRO No. 149"/>
    <m/>
    <s v="Levantar la infornación necesaria y realizar los movimientos contables respectivos con el objeto de depurar las diferencias en las conciliaciones bancarias"/>
    <s v="Informar sobre las partidas depuradas y las diferencias entre Libros y Extractos, al comité de sostenibilidad contable"/>
    <s v="Acta de Comité"/>
    <n v="1"/>
    <d v="2015-10-13T00:00:00"/>
    <d v="2015-12-31T00:00:00"/>
    <n v="11.3"/>
    <m/>
    <n v="0"/>
    <n v="0"/>
    <n v="0"/>
    <n v="11.3"/>
    <m/>
    <m/>
  </r>
  <r>
    <x v="709"/>
    <s v="VAUPES"/>
    <x v="41"/>
    <s v="Hallazgo N° 174. Muebles pendientes de legalizar (A). Vaupés_x000a__x000a_De los elementos contemplados en el contrato de compraventa 2122449, suscrito entre FONADE y Metálicas La Industria Ltda., el 23 de agosto de 2012, cuyo objeto era el suministro e instalación del mobiliario del centro zonal Mitú, por $102.20 millones, a la fecha la Regional Vaupés recibió y se encuentran en uso elementos por $80.40 millones, los cuales aparecen en el inventario de la Regional como elementos por legalizar desde el 23 de agosto de 2012, lo que genera una subvaloración en dicho valor, de otra parte a estos elementos no se les ha realizado la correspondiente depreciación. Esta situación administrativa refleja debilidades en los procedimientos de Control Interno Contable, establecidos para el reconocimiento y revelación de los hechos relacionados con la Propiedades, Planta y Equipo, generando incertidumbre en la información. "/>
    <m/>
    <s v="Legalizar Bienes Muebles pendientes de ingreso a la Regional._x000a__x000a__x000a__x000a__x000a__x000a__x000a_"/>
    <s v="Generar diagnostico del estado a 30 de septiembre del 2015 de los registros en aplicativo SEVEN y reportarlo al grupo de gestión de bienes, con el fin de verificar y validarla información._x000a__x000a__x000a__x000a_"/>
    <s v="Acta de Visita"/>
    <n v="1"/>
    <d v="2015-10-13T00:00:00"/>
    <d v="2015-12-31T00:00:00"/>
    <n v="11.3"/>
    <m/>
    <n v="0"/>
    <n v="0"/>
    <n v="0"/>
    <n v="11.3"/>
    <m/>
    <m/>
  </r>
  <r>
    <x v="709"/>
    <s v="VAUPES"/>
    <x v="41"/>
    <s v="Hallazgo N° 174. Muebles pendientes de legalizar (A). Vaupés_x000a__x000a_De los elementos contemplados en el contrato de compraventa 2122449, suscrito entre FONADE y Metálicas La Industria Ltda., el 23 de agosto de 2012, cuyo objeto era el suministro e instalación del mobiliario del centro zonal Mitú, por $102.20 millones, a la fecha la Regional Vaupés recibió y se encuentran en uso elementos por $80.40 millones, los cuales aparecen en el inventario de la Regional como elementos por legalizar desde el 23 de agosto de 2012, lo que genera una subvaloración en dicho valor, de otra parte a estos elementos no se les ha realizado la correspondiente depreciación. Esta situación administrativa refleja debilidades en los procedimientos de Control Interno Contable, establecidos para el reconocimiento y revelación de los hechos relacionados con la Propiedades, Planta y Equipo, generando incertidumbre en la información. "/>
    <m/>
    <s v="Legalizar Bienes Muebles pendientes de ingreso a la Regional._x000a__x000a__x000a__x000a__x000a__x000a__x000a_"/>
    <s v="Generar diagnostico del estado a 30 de septiembre del 2015 de los registros en aplicativo SEVEN y reportarlo al grupo de gestión de bienes, con el fin de verificar y validarla información._x000a__x000a__x000a__x000a_"/>
    <s v="Informe"/>
    <n v="1"/>
    <d v="2015-10-13T00:00:00"/>
    <d v="2015-12-31T00:00:00"/>
    <n v="11.3"/>
    <m/>
    <n v="0"/>
    <n v="0"/>
    <n v="0"/>
    <n v="11.3"/>
    <m/>
    <m/>
  </r>
  <r>
    <x v="709"/>
    <s v="VAUPES"/>
    <x v="41"/>
    <s v="Hallazgo N° 174. Muebles pendientes de legalizar (A). Vaupés_x000a__x000a_De los elementos contemplados en el contrato de compraventa 2122449, suscrito entre FONADE y Metálicas La Industria Ltda., el 23 de agosto de 2012, cuyo objeto era el suministro e instalación del mobiliario del centro zonal Mitú, por $102.20 millones, a la fecha la Regional Vaupés recibió y se encuentran en uso elementos por $80.40 millones, los cuales aparecen en el inventario de la Regional como elementos por legalizar desde el 23 de agosto de 2012, lo que genera una subvaloración en dicho valor, de otra parte a estos elementos no se les ha realizado la correspondiente depreciación. Esta situación administrativa refleja debilidades en los procedimientos de Control Interno Contable, establecidos para el reconocimiento y revelación de los hechos relacionados con la Propiedades, Planta y Equipo, generando incertidumbre en la información. "/>
    <m/>
    <s v="Legalizar Bienes Muebles pendientes de ingreso a la Regional."/>
    <s v="Levantar y actualizar el inventario tanto de bienes mueble como inmuebles de la regional._x000a__x000a_"/>
    <s v="Informe"/>
    <n v="1"/>
    <d v="2015-10-13T00:00:00"/>
    <d v="2015-12-31T00:00:00"/>
    <n v="11.3"/>
    <m/>
    <n v="0"/>
    <n v="0"/>
    <n v="0"/>
    <n v="11.3"/>
    <m/>
    <m/>
  </r>
  <r>
    <x v="710"/>
    <s v="VAUPES"/>
    <x v="41"/>
    <s v="Hallazgo N° 179. Avalúos bienes inmuebles (A). Vaupés_x000a_Numeral 9.1.1.5 del capítulo único del Título II del Libro 1 del Plan General de Contabilidad Pública actualizado a 31 de diciembre de 2013. Numerales 3.1, 3.8 del procedimiento para la implementación del control interno contable, de la Resolución 357 de 2008. Numerales 1 y 3 del artículo 34 de la Ley 734 de 2002._x000a__x000a_El ICBF no ha actualizado el valor de la cuenta 1605 Terrenos, que aparecen en el Balance por $11.05 millones, cuando dicho predio refleja en la cédula catastral $52.05 millones, lo que muestra una subestimación de $41.00 millones tanto en la cuenta del activo como en el patrimonio. "/>
    <s v="Lo anterior, por debilidades en los procedimientos de Control Interno Contable, establecidos para el reconocimiento y revelación de los hechos relacionados con la Propiedades, Planta y Equipo, generando que los hechos y transacciones no obedezcan a la realidad económica._x000a_"/>
    <s v="Actualizar el Patrimonio con base en a legalización de la totalidad de los bienes de la Regional_x000a__x000a__x000a__x000a__x000a__x000a__x000a__x000a__x000a_"/>
    <s v="Realizar la actualización del patrimonio tal y como lo ordena la normatividad vigente desde el área de contabilidad"/>
    <s v="Informe"/>
    <n v="1"/>
    <d v="2015-10-13T00:00:00"/>
    <d v="2015-12-31T00:00:00"/>
    <n v="11.3"/>
    <m/>
    <n v="0"/>
    <n v="0"/>
    <n v="0"/>
    <n v="11.3"/>
    <m/>
    <m/>
  </r>
  <r>
    <x v="711"/>
    <s v="VAUPES"/>
    <x v="41"/>
    <s v="Hallazgo N° 191. Diferencias en cuentas (A-CGN). Vaupés Cuenta 2401 Bienes y Servicios Nacionales _x000a__x000a_Esta cuenta es de naturaleza crédito y se encontraron tres (3) terceros, relacionados en el cuadro N° 9, con saldo inicial negativo, los cuales no se pueden determinar a que corresponden. Por otra parte, los auxiliares presentan saldos o movimientos en el transcurso de la vigencia, donde se desconoce a qué hechos económicos corresponden, en especial (TERCERO GENÉRICO), que no identifica a una persona natural o jurídica quien asume o puede suscribir hechos económicos. Esta situación administrativa refleja debilidades en los procedimientos de Control Interno Contable, establecidos para el reconocimiento y revelación de los hechos económicos. VER CUADRO No. 173_x000a__x000a_-Diferencia cuenta 2436 Retención en la Fuente e Impuesto de Timbre_x000a_ VER CUADRO No. 174 _x000a_-Cuenta 244020 Gravamen a los Movimientos Financieros _x000a_VER CUADRO No. 175 _x000a_-Diferencia cuenta 2425 Acreedores _x000a_VER CUADRO No. 176............................."/>
    <m/>
    <s v="Identificar diferencias en las Cuentas y subsanar con la información debidamente soportada_x000a__x000a__x000a__x000a__x000a__x000a__x000a__x000a__x000a__x000a__x000a_"/>
    <s v="Solicitar y concertar con  la Dirección Financiera  de la Sede de la Dirección General la asesoria y acompañamiento para la revisión y manejo de los registro en el aplicativo SIIF NACION._x000a__x000a_"/>
    <s v="Oficio"/>
    <n v="1"/>
    <d v="2015-10-13T00:00:00"/>
    <d v="2015-12-31T00:00:00"/>
    <n v="11.3"/>
    <m/>
    <n v="0"/>
    <n v="0"/>
    <n v="0"/>
    <n v="11.3"/>
    <m/>
    <m/>
  </r>
  <r>
    <x v="711"/>
    <s v="VAUPES"/>
    <x v="41"/>
    <s v="Hallazgo N° 191. Diferencias en cuentas (A-CGN). Vaupés Cuenta 2401 Bienes y Servicios Nacionales _x000a__x000a_Esta cuenta es de naturaleza crédito y se encontraron tres (3) terceros, relacionados en el cuadro N° 9, con saldo inicial negativo, los cuales no se pueden determinar a que corresponden. Por otra parte, los auxiliares presentan saldos o movimientos en el transcurso de la vigencia, donde se desconoce a qué hechos económicos corresponden, en especial (TERCERO GENÉRICO), que no identifica a una persona natural o jurídica quien asume o puede suscribir hechos económicos. Esta situación administrativa refleja debilidades en los procedimientos de Control Interno Contable, establecidos para el reconocimiento y revelación de los hechos económicos. VER CUADRO No. 173_x000a__x000a_-Diferencia cuenta 2436 Retención en la Fuente e Impuesto de Timbre_x000a_ VER CUADRO No. 174 _x000a_-Cuenta 244020 Gravamen a los Movimientos Financieros _x000a_VER CUADRO No. 175 _x000a_-Diferencia cuenta 2425 Acreedores _x000a_VER CUADRO No. 176............................."/>
    <m/>
    <s v="Identificar diferencias en las Cuentas y subsanar con la información debidamente soportada"/>
    <s v="Generar un diagnostico de los registros con tercero genérico en aplicativo SIIF NACION reportarlo a la Dirección Financiera, con el fin de verificar y validar a información._x000a__x000a_"/>
    <s v="Informe"/>
    <n v="1"/>
    <d v="2015-10-13T00:00:00"/>
    <d v="2015-12-31T00:00:00"/>
    <n v="11.3"/>
    <m/>
    <n v="0"/>
    <n v="0"/>
    <n v="0"/>
    <n v="11.3"/>
    <m/>
    <m/>
  </r>
  <r>
    <x v="711"/>
    <s v="VAUPES"/>
    <x v="41"/>
    <s v="Hallazgo N° 191. Diferencias en cuentas (A-CGN). Vaupés Cuenta 2401 Bienes y Servicios Nacionales _x000a__x000a_Esta cuenta es de naturaleza crédito y se encontraron tres (3) terceros, relacionados en el cuadro N° 9, con saldo inicial negativo, los cuales no se pueden determinar a que corresponden. Por otra parte, los auxiliares presentan saldos o movimientos en el transcurso de la vigencia, donde se desconoce a qué hechos económicos corresponden, en especial (TERCERO GENÉRICO), que no identifica a una persona natural o jurídica quien asume o puede suscribir hechos económicos. Esta situación administrativa refleja debilidades en los procedimientos de Control Interno Contable, establecidos para el reconocimiento y revelación de los hechos económicos. VER CUADRO No. 173_x000a__x000a_-Diferencia cuenta 2436 Retención en la Fuente e Impuesto de Timbre_x000a_ VER CUADRO No. 174 _x000a_-Cuenta 244020 Gravamen a los Movimientos Financieros _x000a_VER CUADRO No. 175 _x000a_-Diferencia cuenta 2425 Acreedores _x000a_VER CUADRO No. 176............................."/>
    <m/>
    <s v="Identificar diferencias en las Cuentas y subsanar con la información debidamente soportada"/>
    <s v="Informar sobre los terceros genéricos depurados, al comité de sostenibilidad contable"/>
    <s v="Acta de Comité"/>
    <n v="1"/>
    <d v="2015-10-13T00:00:00"/>
    <d v="2015-12-31T00:00:00"/>
    <n v="11.3"/>
    <m/>
    <n v="0"/>
    <n v="0"/>
    <n v="0"/>
    <n v="11.3"/>
    <m/>
    <m/>
  </r>
  <r>
    <x v="712"/>
    <s v="VAUPES"/>
    <x v="41"/>
    <s v="Hallazgo N° 196. Recaudos por clasificar (A). Vaupés_x000a__x000a_El Instituto Colombiano de Bienestar Familiar ICBF, revela en sus estados contables con corte a diciembre 31 de 2014, en la subcuenta 290580 Recaudos por clasificar de $7.4 millones, teniendo en cuenta los depósitos de la vigencia 2014, saldo que genera sobreestimación en la cuenta 29 y subestimación en el patrimonio en la misma cuantía. _x000a__x000a_Situación que evidencia debilidades en el proceso administrativo, financiero, contable y de control interno de la entidad, por no reflejar la realidad económica, contable y financiera, hecho que afecta la confiabilidad, razonabilidad y calidad de la información contable pública de la entidad revelada a 31-12-2014."/>
    <m/>
    <s v="Realizar el proceso de depuración de la cuenta 290580"/>
    <s v="Solicitar y concertar con  la Dirección Financiera  de la Sede de la Dirección General la asesoria y acompañamiento para la revisión y manejo de los registro en el aplicativo SIIF NACION, en la identificación de la causación y realización del movimiento contable necesario_x000a__x000a__x000a__x000a_"/>
    <s v="Registros de depuración "/>
    <n v="1"/>
    <d v="2015-10-13T00:00:00"/>
    <d v="2015-12-31T00:00:00"/>
    <n v="11.3"/>
    <m/>
    <n v="0"/>
    <n v="0"/>
    <n v="0"/>
    <n v="11.3"/>
    <m/>
    <m/>
  </r>
  <r>
    <x v="712"/>
    <s v="VAUPES"/>
    <x v="41"/>
    <s v="Hallazgo N° 196. Recaudos por clasificar (A). Vaupés_x000a__x000a_El Instituto Colombiano de Bienestar Familiar ICBF, revela en sus estados contables con corte a diciembre 31 de 2014, en la subcuenta 290580 Recaudos por clasificar de $7.4 millones, teniendo en cuenta los depósitos de la vigencia 2014, saldo que genera sobreestimación en la cuenta 29 y subestimación en el patrimonio en la misma cuantía. _x000a__x000a_Situación que evidencia debilidades en el proceso administrativo, financiero, contable y de control interno de la entidad, por no reflejar la realidad económica, contable y financiera, hecho que afecta la confiabilidad, razonabilidad y calidad de la información contable pública de la entidad revelada a 31-12-2014."/>
    <m/>
    <s v="Realizar el proceso de depuración de la cuenta 290580"/>
    <s v="Generar un diagnostico de los  Documentos de Recaudo Pendientes por Clasificar en aplicativo SIIF NACION reportarlo a la Dirección Financiera, con el fin de verificar y validar a información, en la identificación de la causación y realización del movimiento contable necesario_x000a__x000a__x000a__x000a_"/>
    <s v="Registros de depuración "/>
    <n v="1"/>
    <d v="2015-10-13T00:00:00"/>
    <d v="2015-12-31T00:00:00"/>
    <n v="11.3"/>
    <m/>
    <n v="0"/>
    <n v="0"/>
    <n v="0"/>
    <n v="11.3"/>
    <m/>
    <m/>
  </r>
  <r>
    <x v="712"/>
    <s v="VAUPES"/>
    <x v="41"/>
    <s v="Hallazgo N° 196. Recaudos por clasificar (A). Vaupés_x000a__x000a_El Instituto Colombiano de Bienestar Familiar ICBF, revela en sus estados contables con corte a diciembre 31 de 2014, en la subcuenta 290580 Recaudos por clasificar de $7.4 millones, teniendo en cuenta los depósitos de la vigencia 2014, saldo que genera sobreestimación en la cuenta 29 y subestimación en el patrimonio en la misma cuantía. _x000a__x000a_Situación que evidencia debilidades en el proceso administrativo, financiero, contable y de control interno de la entidad, por no reflejar la realidad económica, contable y financiera, hecho que afecta la confiabilidad, razonabilidad y calidad de la información contable pública de la entidad revelada a 31-12-2014."/>
    <m/>
    <s v="Realizar el proceso de depuración de la cuenta 290580"/>
    <s v="Informar sobre los Documentos de Recaudo Pendientes por Clasificar  depurados, al comité de sostenibilidad contable, en la identificación de la causación y realización del movimiento contable necesario_x000a__x000a__x000a__x000a__x000a__x000a_"/>
    <s v="Registros de depuración "/>
    <n v="1"/>
    <d v="2015-10-13T00:00:00"/>
    <d v="2015-12-31T00:00:00"/>
    <n v="11.3"/>
    <m/>
    <n v="0"/>
    <n v="0"/>
    <n v="0"/>
    <n v="11.3"/>
    <m/>
    <m/>
  </r>
  <r>
    <x v="713"/>
    <s v="VAUPES"/>
    <x v="41"/>
    <s v="Hallazgo N° 231. Inactividad del Comité de Sostenibilidad Contable (A). Vaupés_x000a__x000a_Para la vigencia 2014 se evidenció inactividad del Comité de Sostenibilidad Contable como una instancia asesora, que procura por la generación de información confiable, relevante y comprensible, puesto que en los estados financieros con corte a esta fecha, se presentan partidas pendientes por conciliar y registrar en los libros de contabilidad, por concepto de hechos económicos que se generaron entre la vigencia 2003 al 31 de diciembre de 2014._x000a_"/>
    <s v="Deficiencias en los mecanismos de control, como instrumento de mejora continua en la elaboración y preparación de la información financiera y contable. Evidenciando inobservancia de la normatividad e impide la depuración optima de las cuentas."/>
    <s v="Dar estricta aplicación a lo establecido en la resolución No. 2336 de 2010 por la &quot;Por la cual se estructuran los Comités Técnicos de Sostenibilidad del Sistema Contable de la Dirección General y las Direcciones Regionales del Instituto Colombiano de Bienestar Familiar - Cecilia de la Fuente de Lleras y se deroga una resolución&quot;"/>
    <s v="Realizar Comités de Sostenibilidad Contable"/>
    <s v="Acta de comité de Sostenibilidad Contable"/>
    <n v="4"/>
    <d v="2015-10-13T00:00:00"/>
    <d v="2016-09-30T00:00:00"/>
    <n v="50.4"/>
    <m/>
    <n v="0"/>
    <n v="0"/>
    <n v="0"/>
    <n v="50.4"/>
    <m/>
    <m/>
  </r>
  <r>
    <x v="713"/>
    <s v="VAUPES"/>
    <x v="41"/>
    <s v="Hallazgo N° 231. Inactividad del Comité de Sostenibilidad Contable (A). Vaupés_x000a__x000a_Para la vigencia 2014 se evidenció inactividad del Comité de Sostenibilidad Contable como una instancia asesora, que procura por la generación de información confiable, relevante y comprensible, puesto que en los estados financieros con corte a esta fecha, se presentan partidas pendientes por conciliar y registrar en los libros de contabilidad, por concepto de hechos económicos que se generaron entre la vigencia 2003 al 31 de diciembre de 2014._x000a_"/>
    <s v="Deficiencias en los mecanismos de control, como instrumento de mejora continua en la elaboración y preparación de la información financiera y contable. Evidenciando inobservancia de la normatividad e impide la depuración optima de las cuentas."/>
    <s v="Dar estricta aplicación a lo establecido en la resolución No. 2336 de 2010 por la &quot;Por la cual se estructuran los Comités Técnicos de Sostenibilidad del Sistema Contable de la Dirección General y las Direcciones Regionales del Instituto Colombiano de Bienestar Familiar - Cecilia de la Fuente de Lleras y se deroga una resolución&quot;"/>
    <s v="Elaborar informe sobre el resultado de los comites de sotenibilidad_x000a__x000a_"/>
    <s v="Informe_x000a__x000a_"/>
    <n v="4"/>
    <d v="2015-10-13T00:00:00"/>
    <d v="2016-09-30T00:00:00"/>
    <n v="50.4"/>
    <m/>
    <n v="0"/>
    <n v="0"/>
    <n v="0"/>
    <n v="50.4"/>
    <m/>
    <m/>
  </r>
  <r>
    <x v="713"/>
    <s v="VAUPES"/>
    <x v="41"/>
    <s v="Hallazgo N° 231. Inactividad del Comité de Sostenibilidad Contable (A). Vaupés_x000a__x000a_Para la vigencia 2014 se evidenció inactividad del Comité de Sostenibilidad Contable como una instancia asesora, que procura por la generación de información confiable, relevante y comprensible, puesto que en los estados financieros con corte a esta fecha, se presentan partidas pendientes por conciliar y registrar en los libros de contabilidad, por concepto de hechos económicos que se generaron entre la vigencia 2003 al 31 de diciembre de 2014._x000a_"/>
    <s v="Deficiencias en los mecanismos de control, como instrumento de mejora continua en la elaboración y preparación de la información financiera y contable. Evidenciando inobservancia de la normatividad e impide la depuración optima de las cuentas."/>
    <s v="Dar estricta aplicación a lo establecido en la resolución No. 2336 de 2010 por la &quot;Por la cual se estructuran los Comités Técnicos de Sostenibilidad del Sistema Contable de la Dirección General y las Direcciones Regionales del Instituto Colombiano de Bienestar Familiar - Cecilia de la Fuente de Lleras y se deroga una resolución&quot;"/>
    <s v="Realizar seguimiento a los compromisos adquiridos en el comite sostenibilidad._x000a_"/>
    <s v="Informe de seguimiento_x000a__x000a__x000a_"/>
    <n v="4"/>
    <d v="2015-10-13T00:00:00"/>
    <d v="2016-09-30T00:00:00"/>
    <n v="50.4"/>
    <m/>
    <n v="0"/>
    <n v="0"/>
    <n v="0"/>
    <n v="50.4"/>
    <m/>
    <m/>
  </r>
  <r>
    <x v="713"/>
    <s v="VAUPES"/>
    <x v="41"/>
    <s v="Hallazgo N° 231. Inactividad del Comité de Sostenibilidad Contable (A). Vaupés_x000a__x000a_Para la vigencia 2014 se evidenció inactividad del Comité de Sostenibilidad Contable como una instancia asesora, que procura por la generación de información confiable, relevante y comprensible, puesto que en los estados financieros con corte a esta fecha, se presentan partidas pendientes por conciliar y registrar en los libros de contabilidad, por concepto de hechos económicos que se generaron entre la vigencia 2003 al 31 de diciembre de 2014._x000a_"/>
    <s v="Deficiencias en los mecanismos de control, como instrumento de mejora continua en la elaboración y preparación de la información financiera y contable. Evidenciando inobservancia de la normatividad e impide la depuración optima de las cuentas."/>
    <s v="Dar estricta aplicación a lo establecido en la resolución No. 2336 de 2010 por la &quot;Por la cual se estructuran los Comités Técnicos de Sostenibilidad del Sistema Contable de la Dirección General y las Direcciones Regionales del Instituto Colombiano de Bienestar Familiar - Cecilia de la Fuente de Lleras y se deroga una resolución&quot;"/>
    <s v="Presentar resultados del comite sostenibilidad al comité estrategico."/>
    <s v="Acta de comité"/>
    <n v="4"/>
    <d v="2015-10-13T00:00:00"/>
    <d v="2016-09-30T00:00:00"/>
    <n v="50.4"/>
    <m/>
    <n v="0"/>
    <n v="0"/>
    <n v="0"/>
    <n v="50.4"/>
    <m/>
    <m/>
  </r>
  <r>
    <x v="714"/>
    <s v="VAUPES"/>
    <x v="41"/>
    <s v="Hallazgo N° 233. Aplicativos SIGUV - CUENTAME - SEVEN (A). Vaupés_x000a__x000a_La CGR observó que los aplicativos SIGUV (Sistemas de Información de Gestión de Uso de Vehículos), CUENTAME (Información de atención a Primera Infancia) y SEVEN-ERP (Manejo de transacciones de almacén), reportan información incompleta y desactualizada. _x000a__x000a_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_x000a_..................................."/>
    <s v="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s v="Realizar seguimiento de cargue de la información en los aplicativos SIGUV"/>
    <s v="Realizar el registro total de los desplazamientos  realizados por las motocicletas del parque automotor  en el aplicativo SIGUV"/>
    <s v="Reporte"/>
    <n v="4"/>
    <d v="2015-10-01T00:00:00"/>
    <d v="2016-09-30T00:00:00"/>
    <n v="52.1"/>
    <m/>
    <n v="0"/>
    <n v="0"/>
    <n v="0"/>
    <n v="52.1"/>
    <m/>
    <m/>
  </r>
  <r>
    <x v="714"/>
    <s v="VAUPES"/>
    <x v="41"/>
    <s v="Hallazgo N° 233. Aplicativos SIGUV - CUENTAME - SEVEN (A). Vaupés_x000a__x000a_La CGR observó que los aplicativos SIGUV (Sistemas de Información de Gestión de Uso de Vehículos), CUENTAME (Información de atención a Primera Infancia) y SEVEN-ERP (Manejo de transacciones de almacén), reportan información incompleta y desactualizada. _x000a__x000a_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_x000a_..................................."/>
    <s v="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s v="Realizar seguimiento de cargue de la información "/>
    <s v="Generar un diagnostico del estado a 30 de septiembre del 2015 del aplicativo SIGUV"/>
    <s v="Reporte"/>
    <n v="1"/>
    <d v="2015-10-01T00:00:00"/>
    <d v="2015-11-15T00:00:00"/>
    <n v="6.4"/>
    <m/>
    <n v="0"/>
    <n v="0"/>
    <n v="0"/>
    <n v="6.4"/>
    <m/>
    <m/>
  </r>
  <r>
    <x v="714"/>
    <s v="VAUPES"/>
    <x v="41"/>
    <s v="Hallazgo N° 233. Aplicativos SIGUV - CUENTAME - SEVEN (A). Vaupés_x000a__x000a_La CGR observó que los aplicativos SIGUV (Sistemas de Información de Gestión de Uso de Vehículos), CUENTAME (Información de atención a Primera Infancia) y SEVEN-ERP (Manejo de transacciones de almacén), reportan información incompleta y desactualizada. _x000a__x000a_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_x000a_..................................."/>
    <s v="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s v="Realizar seguimiento de cargue de la información "/>
    <s v="Realizar verificación por parte de los administradores de sistemas de información del cargue de beneficiarios realizado por los operadores en el aplicativo CUENTAME"/>
    <s v="Reporte"/>
    <n v="4"/>
    <d v="2015-10-01T00:00:00"/>
    <d v="2016-09-30T00:00:00"/>
    <n v="52.1"/>
    <m/>
    <n v="0"/>
    <n v="0"/>
    <n v="0"/>
    <n v="52.1"/>
    <m/>
    <m/>
  </r>
  <r>
    <x v="714"/>
    <s v="VAUPES"/>
    <x v="41"/>
    <s v="Hallazgo N° 233. Aplicativos SIGUV - CUENTAME - SEVEN (A). Vaupés_x000a__x000a_La CGR observó que los aplicativos SIGUV (Sistemas de Información de Gestión de Uso de Vehículos), CUENTAME (Información de atención a Primera Infancia) y SEVEN-ERP (Manejo de transacciones de almacén), reportan información incompleta y desactualizada. _x000a__x000a_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_x000a_..................................."/>
    <s v="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s v="Realizar seguimiento de cargue de la información "/>
    <s v="Generar un diagnostico del estado a 30 de septiembre del 2015 del aplicativo CUENTAME"/>
    <s v="Reporte"/>
    <n v="4"/>
    <d v="2015-10-01T00:00:00"/>
    <d v="2015-11-15T00:00:00"/>
    <n v="6.4"/>
    <m/>
    <n v="0"/>
    <n v="0"/>
    <n v="0"/>
    <n v="6.4"/>
    <m/>
    <m/>
  </r>
  <r>
    <x v="714"/>
    <s v="VAUPES"/>
    <x v="41"/>
    <s v="Hallazgo N° 233. Aplicativos SIGUV - CUENTAME - SEVEN (A). Vaupés_x000a__x000a_La CGR observó que los aplicativos SIGUV (Sistemas de Información de Gestión de Uso de Vehículos), CUENTAME (Información de atención a Primera Infancia) y SEVEN-ERP (Manejo de transacciones de almacén), reportan información incompleta y desactualizada. _x000a__x000a_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_x000a_..................................."/>
    <s v="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s v="Realizar seguimiento de cargue de la información "/>
    <s v="Realizar el registro total de de transacciones de almacen en el aplicativo SEVEN"/>
    <s v="Reporte"/>
    <n v="4"/>
    <d v="2015-10-01T00:00:00"/>
    <d v="2016-09-30T00:00:00"/>
    <n v="52.1"/>
    <m/>
    <n v="0"/>
    <n v="0"/>
    <n v="0"/>
    <n v="52.1"/>
    <m/>
    <m/>
  </r>
  <r>
    <x v="714"/>
    <s v="VAUPES"/>
    <x v="41"/>
    <s v="Hallazgo N° 233. Aplicativos SIGUV - CUENTAME - SEVEN (A). Vaupés_x000a__x000a_La CGR observó que los aplicativos SIGUV (Sistemas de Información de Gestión de Uso de Vehículos), CUENTAME (Información de atención a Primera Infancia) y SEVEN-ERP (Manejo de transacciones de almacén), reportan información incompleta y desactualizada. _x000a__x000a_Durante las vigencias 2013 y 2014, la Regional Vaupés no registró la totalidad de desplazamientos realizados en las motocicletas del parque automotor en el aplicativo SIGUV, lo cual no permitió administrar, controlar y asignar los recursos físicos y financieros de manera equitativa, eficiente y eficaz para que se hiciera un uso racional de los bienes y una utilización objetiva en cumplimiento y verificación de los procesos Misionales._x000a_..................................."/>
    <s v="Como se puede observar, la entidad no realizó un efectivo seguimiento y control a la información cargada en las citadas plataformas, es decir, no garantizó la confiabilidad e integridad de la información que allí se generó, situación que afectó el proceso de planeación ya que dichos datos fueron tomados por las diferentes Direcciones en la Sede Nacional para la gestión de recursos presupuestales, y para la misma Contraloría General de la República esta situación se afectó el normal desarrollo del proceso auditor."/>
    <s v="Realizar seguimiento de cargue de la información "/>
    <s v="Generar un diagnostico del estado a 30 de septiembre del 2015 del aplicativo SEVEN"/>
    <s v="Reporte"/>
    <n v="1"/>
    <d v="2015-10-01T00:00:00"/>
    <d v="2016-11-15T00:00:00"/>
    <n v="58.7"/>
    <m/>
    <n v="0"/>
    <n v="0"/>
    <n v="0"/>
    <n v="58.7"/>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5"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458" firstHeaderRow="1" firstDataRow="1" firstDataCol="1"/>
  <pivotFields count="19">
    <pivotField axis="axisRow" dataField="1" showAll="0">
      <items count="716">
        <item h="1" x="633"/>
        <item h="1" x="328"/>
        <item h="1" x="149"/>
        <item h="1" x="667"/>
        <item h="1" x="668"/>
        <item h="1" x="669"/>
        <item h="1" x="670"/>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653"/>
        <item h="1" x="654"/>
        <item h="1" x="612"/>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200"/>
        <item h="1" x="201"/>
        <item h="1" x="202"/>
        <item h="1" x="207"/>
        <item h="1" x="554"/>
        <item h="1" x="553"/>
        <item h="1" x="660"/>
        <item h="1" x="661"/>
        <item h="1" x="662"/>
        <item h="1" x="663"/>
        <item h="1" x="664"/>
        <item h="1" x="632"/>
        <item h="1" x="262"/>
        <item h="1" x="263"/>
        <item h="1" x="264"/>
        <item h="1" x="429"/>
        <item h="1" x="430"/>
        <item h="1" x="431"/>
        <item h="1" x="640"/>
        <item h="1" x="530"/>
        <item h="1" x="531"/>
        <item h="1" x="532"/>
        <item h="1" x="533"/>
        <item h="1" x="555"/>
        <item h="1" x="556"/>
        <item h="1" x="557"/>
        <item h="1" x="558"/>
        <item h="1" x="559"/>
        <item h="1" x="560"/>
        <item h="1" x="561"/>
        <item h="1" x="562"/>
        <item h="1" x="563"/>
        <item h="1" x="548"/>
        <item h="1" x="521"/>
        <item h="1" x="641"/>
        <item h="1" x="642"/>
        <item h="1" x="696"/>
        <item h="1" x="74"/>
        <item h="1" x="114"/>
        <item h="1" x="333"/>
        <item h="1" x="334"/>
        <item h="1" x="335"/>
        <item h="1" x="115"/>
        <item h="1" x="336"/>
        <item h="1" x="83"/>
        <item h="1" x="337"/>
        <item h="1" x="84"/>
        <item h="1" x="85"/>
        <item h="1" x="184"/>
        <item h="1" x="185"/>
        <item h="1" x="186"/>
        <item h="1" x="187"/>
        <item h="1" x="86"/>
        <item h="1" x="75"/>
        <item h="1" x="297"/>
        <item h="1" x="338"/>
        <item h="1" x="76"/>
        <item h="1" x="116"/>
        <item h="1" x="77"/>
        <item h="1" x="188"/>
        <item h="1" x="339"/>
        <item h="1" x="117"/>
        <item h="1" x="189"/>
        <item h="1" x="78"/>
        <item h="1" x="190"/>
        <item h="1" x="491"/>
        <item h="1" x="507"/>
        <item h="1" x="508"/>
        <item h="1" x="490"/>
        <item h="1" x="195"/>
        <item h="1" x="368"/>
        <item h="1" x="369"/>
        <item h="1" x="370"/>
        <item h="1" x="203"/>
        <item h="1" x="204"/>
        <item h="1" x="564"/>
        <item h="1" x="205"/>
        <item h="1" x="206"/>
        <item h="1" x="45"/>
        <item h="1" x="329"/>
        <item h="1" x="665"/>
        <item h="1" x="371"/>
        <item h="1" x="372"/>
        <item h="1" x="601"/>
        <item h="1" x="73"/>
        <item h="1" x="110"/>
        <item h="1" x="111"/>
        <item h="1" x="112"/>
        <item h="1" x="113"/>
        <item h="1" x="191"/>
        <item h="1" x="192"/>
        <item h="1" x="193"/>
        <item h="1" x="194"/>
        <item h="1" x="282"/>
        <item h="1" x="666"/>
        <item h="1" x="330"/>
        <item h="1" x="629"/>
        <item h="1" x="630"/>
        <item h="1" x="631"/>
        <item h="1" x="489"/>
        <item h="1" x="493"/>
        <item h="1" x="509"/>
        <item h="1" x="510"/>
        <item h="1" x="79"/>
        <item h="1" x="80"/>
        <item h="1" x="81"/>
        <item h="1" x="82"/>
        <item h="1" x="171"/>
        <item h="1" x="196"/>
        <item h="1" x="198"/>
        <item h="1" x="199"/>
        <item h="1" x="197"/>
        <item h="1" x="213"/>
        <item h="1" x="214"/>
        <item h="1" x="215"/>
        <item h="1" x="208"/>
        <item h="1" x="209"/>
        <item h="1" x="210"/>
        <item h="1" x="211"/>
        <item h="1" x="212"/>
        <item h="1" x="283"/>
        <item h="1" x="284"/>
        <item h="1" x="285"/>
        <item h="1" x="286"/>
        <item h="1" x="287"/>
        <item h="1" x="118"/>
        <item h="1" x="119"/>
        <item h="1" x="120"/>
        <item h="1" x="121"/>
        <item h="1" x="122"/>
        <item h="1" x="123"/>
        <item h="1" x="298"/>
        <item h="1" x="124"/>
        <item h="1" x="125"/>
        <item h="1" x="126"/>
        <item h="1" x="127"/>
        <item h="1" x="128"/>
        <item h="1" x="129"/>
        <item h="1" x="130"/>
        <item h="1" x="131"/>
        <item h="1" x="132"/>
        <item h="1" x="565"/>
        <item h="1" x="697"/>
        <item h="1" x="280"/>
        <item h="1" x="698"/>
        <item h="1" x="133"/>
        <item h="1" x="134"/>
        <item h="1" x="299"/>
        <item h="1" x="300"/>
        <item h="1" x="566"/>
        <item h="1" x="634"/>
        <item h="1" x="135"/>
        <item h="1" x="136"/>
        <item h="1" x="137"/>
        <item h="1" x="138"/>
        <item h="1" x="635"/>
        <item h="1" x="636"/>
        <item h="1" x="567"/>
        <item h="1" x="301"/>
        <item h="1" x="302"/>
        <item h="1" x="139"/>
        <item h="1" x="140"/>
        <item h="1" x="141"/>
        <item h="1" x="142"/>
        <item h="1" x="637"/>
        <item h="1" x="143"/>
        <item h="1" x="144"/>
        <item h="1" x="145"/>
        <item h="1" x="150"/>
        <item h="1" x="151"/>
        <item h="1" x="146"/>
        <item h="1" x="699"/>
        <item h="1" x="638"/>
        <item h="1" x="700"/>
        <item h="1" x="147"/>
        <item h="1" x="148"/>
        <item h="1" x="511"/>
        <item h="1" x="303"/>
        <item h="1" x="568"/>
        <item h="1" x="673"/>
        <item h="1" x="674"/>
        <item h="1" x="675"/>
        <item h="1" x="671"/>
        <item h="1" x="672"/>
        <item h="1" x="332"/>
        <item h="1" x="331"/>
        <item h="1" x="347"/>
        <item h="1" x="345"/>
        <item h="1" x="346"/>
        <item h="1" x="348"/>
        <item h="1" x="396"/>
        <item h="1" x="451"/>
        <item h="1" x="452"/>
        <item h="1" x="453"/>
        <item h="1" x="522"/>
        <item h="1" x="523"/>
        <item h="1" x="524"/>
        <item h="1" x="525"/>
        <item h="1" x="569"/>
        <item h="1" x="152"/>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0"/>
        <item x="87"/>
        <item x="88"/>
        <item x="89"/>
        <item x="90"/>
        <item x="91"/>
        <item x="92"/>
        <item x="93"/>
        <item x="94"/>
        <item x="95"/>
        <item x="96"/>
        <item x="97"/>
        <item x="98"/>
        <item x="99"/>
        <item x="100"/>
        <item x="101"/>
        <item x="102"/>
        <item x="103"/>
        <item x="104"/>
        <item x="105"/>
        <item x="106"/>
        <item x="107"/>
        <item x="108"/>
        <item x="109"/>
        <item x="153"/>
        <item x="154"/>
        <item x="155"/>
        <item x="156"/>
        <item x="157"/>
        <item x="158"/>
        <item x="159"/>
        <item x="160"/>
        <item x="161"/>
        <item x="162"/>
        <item x="163"/>
        <item x="164"/>
        <item x="165"/>
        <item x="166"/>
        <item x="167"/>
        <item x="168"/>
        <item x="169"/>
        <item x="170"/>
        <item x="172"/>
        <item x="512"/>
        <item x="513"/>
        <item x="514"/>
        <item x="173"/>
        <item x="515"/>
        <item x="174"/>
        <item x="516"/>
        <item x="517"/>
        <item x="518"/>
        <item x="519"/>
        <item x="175"/>
        <item x="176"/>
        <item x="177"/>
        <item x="178"/>
        <item x="179"/>
        <item x="180"/>
        <item x="181"/>
        <item x="182"/>
        <item x="520"/>
        <item x="183"/>
        <item x="216"/>
        <item x="217"/>
        <item x="218"/>
        <item x="219"/>
        <item x="220"/>
        <item x="221"/>
        <item x="222"/>
        <item x="223"/>
        <item x="224"/>
        <item x="225"/>
        <item x="226"/>
        <item x="227"/>
        <item x="228"/>
        <item x="252"/>
        <item x="253"/>
        <item x="254"/>
        <item x="255"/>
        <item x="256"/>
        <item x="257"/>
        <item x="258"/>
        <item x="259"/>
        <item x="260"/>
        <item x="261"/>
        <item x="265"/>
        <item x="266"/>
        <item x="267"/>
        <item x="268"/>
        <item x="269"/>
        <item x="270"/>
        <item x="271"/>
        <item x="272"/>
        <item x="273"/>
        <item x="274"/>
        <item x="275"/>
        <item x="276"/>
        <item x="277"/>
        <item x="229"/>
        <item x="230"/>
        <item x="231"/>
        <item x="232"/>
        <item x="233"/>
        <item x="234"/>
        <item x="235"/>
        <item x="236"/>
        <item x="237"/>
        <item x="238"/>
        <item x="239"/>
        <item x="240"/>
        <item x="241"/>
        <item x="242"/>
        <item x="243"/>
        <item x="244"/>
        <item x="245"/>
        <item x="246"/>
        <item x="247"/>
        <item x="248"/>
        <item x="249"/>
        <item x="250"/>
        <item x="251"/>
        <item x="288"/>
        <item x="289"/>
        <item x="290"/>
        <item x="291"/>
        <item x="292"/>
        <item x="293"/>
        <item x="294"/>
        <item x="295"/>
        <item x="296"/>
        <item x="281"/>
        <item x="494"/>
        <item x="495"/>
        <item x="304"/>
        <item x="305"/>
        <item x="306"/>
        <item x="307"/>
        <item x="309"/>
        <item x="310"/>
        <item x="311"/>
        <item x="312"/>
        <item x="313"/>
        <item x="314"/>
        <item x="315"/>
        <item x="316"/>
        <item x="317"/>
        <item x="318"/>
        <item x="319"/>
        <item x="320"/>
        <item x="321"/>
        <item x="322"/>
        <item x="323"/>
        <item x="324"/>
        <item x="325"/>
        <item x="326"/>
        <item x="327"/>
        <item x="341"/>
        <item x="342"/>
        <item x="343"/>
        <item x="344"/>
        <item x="349"/>
        <item x="350"/>
        <item x="397"/>
        <item x="398"/>
        <item x="351"/>
        <item x="352"/>
        <item x="353"/>
        <item x="354"/>
        <item x="355"/>
        <item x="356"/>
        <item x="357"/>
        <item x="358"/>
        <item x="359"/>
        <item x="360"/>
        <item x="361"/>
        <item x="362"/>
        <item x="399"/>
        <item x="363"/>
        <item x="400"/>
        <item x="401"/>
        <item x="364"/>
        <item x="402"/>
        <item x="365"/>
        <item x="403"/>
        <item x="366"/>
        <item x="367"/>
        <item x="340"/>
        <item x="404"/>
        <item x="405"/>
        <item x="406"/>
        <item x="407"/>
        <item x="408"/>
        <item x="409"/>
        <item x="410"/>
        <item x="411"/>
        <item x="412"/>
        <item x="413"/>
        <item x="414"/>
        <item x="415"/>
        <item x="416"/>
        <item x="417"/>
        <item x="418"/>
        <item x="419"/>
        <item x="420"/>
        <item x="421"/>
        <item x="422"/>
        <item x="423"/>
        <item x="424"/>
        <item x="425"/>
        <item x="426"/>
        <item x="427"/>
        <item x="428"/>
        <item x="432"/>
        <item x="433"/>
        <item x="434"/>
        <item x="308"/>
        <item x="435"/>
        <item x="436"/>
        <item x="437"/>
        <item x="438"/>
        <item x="439"/>
        <item x="440"/>
        <item x="441"/>
        <item x="442"/>
        <item x="443"/>
        <item x="444"/>
        <item x="445"/>
        <item x="446"/>
        <item x="447"/>
        <item x="448"/>
        <item x="449"/>
        <item x="450"/>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96"/>
        <item x="497"/>
        <item x="498"/>
        <item x="499"/>
        <item x="500"/>
        <item x="501"/>
        <item x="502"/>
        <item x="503"/>
        <item x="504"/>
        <item x="505"/>
        <item x="506"/>
        <item x="278"/>
        <item x="279"/>
        <item x="526"/>
        <item x="527"/>
        <item x="528"/>
        <item x="529"/>
        <item x="534"/>
        <item x="535"/>
        <item x="536"/>
        <item x="537"/>
        <item x="538"/>
        <item x="539"/>
        <item x="540"/>
        <item x="541"/>
        <item x="542"/>
        <item x="543"/>
        <item x="544"/>
        <item x="545"/>
        <item x="546"/>
        <item x="547"/>
        <item x="549"/>
        <item x="550"/>
        <item x="551"/>
        <item x="552"/>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2"/>
        <item x="603"/>
        <item x="604"/>
        <item x="605"/>
        <item x="606"/>
        <item x="607"/>
        <item x="608"/>
        <item x="609"/>
        <item x="610"/>
        <item x="611"/>
        <item x="613"/>
        <item x="614"/>
        <item x="615"/>
        <item x="616"/>
        <item x="617"/>
        <item x="618"/>
        <item x="619"/>
        <item x="620"/>
        <item x="621"/>
        <item x="622"/>
        <item x="623"/>
        <item x="624"/>
        <item x="625"/>
        <item x="626"/>
        <item x="627"/>
        <item x="628"/>
        <item x="639"/>
        <item x="643"/>
        <item x="644"/>
        <item x="645"/>
        <item x="646"/>
        <item x="647"/>
        <item x="648"/>
        <item x="649"/>
        <item x="650"/>
        <item x="651"/>
        <item x="652"/>
        <item x="655"/>
        <item x="656"/>
        <item x="657"/>
        <item x="658"/>
        <item x="659"/>
        <item x="676"/>
        <item x="677"/>
        <item x="678"/>
        <item x="679"/>
        <item x="680"/>
        <item x="681"/>
        <item x="682"/>
        <item x="683"/>
        <item x="684"/>
        <item x="685"/>
        <item x="686"/>
        <item x="687"/>
        <item x="688"/>
        <item x="689"/>
        <item x="690"/>
        <item x="691"/>
        <item x="692"/>
        <item x="693"/>
        <item x="694"/>
        <item x="695"/>
        <item x="701"/>
        <item x="702"/>
        <item x="703"/>
        <item x="704"/>
        <item x="705"/>
        <item x="706"/>
        <item x="707"/>
        <item x="708"/>
        <item x="709"/>
        <item x="710"/>
        <item x="711"/>
        <item x="712"/>
        <item x="713"/>
        <item x="714"/>
        <item h="1" x="492"/>
        <item t="default"/>
      </items>
    </pivotField>
    <pivotField showAll="0"/>
    <pivotField showAll="0">
      <items count="43">
        <item x="1"/>
        <item x="3"/>
        <item x="4"/>
        <item x="5"/>
        <item x="6"/>
        <item x="7"/>
        <item x="8"/>
        <item x="9"/>
        <item x="10"/>
        <item x="11"/>
        <item x="15"/>
        <item x="16"/>
        <item x="0"/>
        <item x="12"/>
        <item x="17"/>
        <item x="14"/>
        <item x="18"/>
        <item x="19"/>
        <item x="20"/>
        <item x="21"/>
        <item x="22"/>
        <item x="23"/>
        <item x="24"/>
        <item x="25"/>
        <item x="26"/>
        <item x="27"/>
        <item x="2"/>
        <item x="13"/>
        <item x="28"/>
        <item x="29"/>
        <item x="30"/>
        <item x="31"/>
        <item x="32"/>
        <item x="33"/>
        <item x="34"/>
        <item x="35"/>
        <item x="36"/>
        <item x="37"/>
        <item x="38"/>
        <item x="39"/>
        <item x="40"/>
        <item x="41"/>
        <item t="default"/>
      </items>
    </pivotField>
    <pivotField showAll="0"/>
    <pivotField showAll="0"/>
    <pivotField showAll="0"/>
    <pivotField showAll="0"/>
    <pivotField showAll="0"/>
    <pivotField showAll="0"/>
    <pivotField showAll="0"/>
    <pivotField showAll="0"/>
    <pivotField numFmtId="167" showAll="0"/>
    <pivotField showAll="0"/>
    <pivotField numFmtId="170" showAll="0"/>
    <pivotField showAll="0"/>
    <pivotField showAll="0"/>
    <pivotField showAll="0"/>
    <pivotField showAll="0"/>
    <pivotField showAll="0"/>
  </pivotFields>
  <rowFields count="1">
    <field x="0"/>
  </rowFields>
  <rowItems count="455">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t="grand">
      <x/>
    </i>
  </rowItems>
  <colItems count="1">
    <i/>
  </colItems>
  <dataFields count="1">
    <dataField name="Cuenta de No. consecutivo hallazg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458"/>
  <sheetViews>
    <sheetView topLeftCell="A439" workbookViewId="0">
      <selection activeCell="B458" sqref="B458"/>
    </sheetView>
  </sheetViews>
  <sheetFormatPr baseColWidth="10" defaultRowHeight="15"/>
  <cols>
    <col min="1" max="1" width="24.5703125" customWidth="1"/>
    <col min="2" max="2" width="32.85546875" bestFit="1" customWidth="1"/>
  </cols>
  <sheetData>
    <row r="3" spans="1:2">
      <c r="A3" s="497" t="s">
        <v>6078</v>
      </c>
      <c r="B3" t="s">
        <v>6080</v>
      </c>
    </row>
    <row r="4" spans="1:2">
      <c r="A4" s="498" t="s">
        <v>18</v>
      </c>
      <c r="B4" s="499">
        <v>2</v>
      </c>
    </row>
    <row r="5" spans="1:2">
      <c r="A5" s="498" t="s">
        <v>20</v>
      </c>
      <c r="B5" s="499">
        <v>4</v>
      </c>
    </row>
    <row r="6" spans="1:2">
      <c r="A6" s="498" t="s">
        <v>21</v>
      </c>
      <c r="B6" s="499">
        <v>2</v>
      </c>
    </row>
    <row r="7" spans="1:2">
      <c r="A7" s="498" t="s">
        <v>22</v>
      </c>
      <c r="B7" s="499">
        <v>1</v>
      </c>
    </row>
    <row r="8" spans="1:2">
      <c r="A8" s="498" t="s">
        <v>23</v>
      </c>
      <c r="B8" s="499">
        <v>3</v>
      </c>
    </row>
    <row r="9" spans="1:2">
      <c r="A9" s="498" t="s">
        <v>24</v>
      </c>
      <c r="B9" s="499">
        <v>3</v>
      </c>
    </row>
    <row r="10" spans="1:2">
      <c r="A10" s="498" t="s">
        <v>25</v>
      </c>
      <c r="B10" s="499">
        <v>1</v>
      </c>
    </row>
    <row r="11" spans="1:2">
      <c r="A11" s="498" t="s">
        <v>26</v>
      </c>
      <c r="B11" s="499">
        <v>3</v>
      </c>
    </row>
    <row r="12" spans="1:2">
      <c r="A12" s="498" t="s">
        <v>27</v>
      </c>
      <c r="B12" s="499">
        <v>3</v>
      </c>
    </row>
    <row r="13" spans="1:2">
      <c r="A13" s="498" t="s">
        <v>128</v>
      </c>
      <c r="B13" s="499">
        <v>5</v>
      </c>
    </row>
    <row r="14" spans="1:2">
      <c r="A14" s="498" t="s">
        <v>28</v>
      </c>
      <c r="B14" s="499">
        <v>3</v>
      </c>
    </row>
    <row r="15" spans="1:2">
      <c r="A15" s="498" t="s">
        <v>29</v>
      </c>
      <c r="B15" s="499">
        <v>4</v>
      </c>
    </row>
    <row r="16" spans="1:2">
      <c r="A16" s="498" t="s">
        <v>30</v>
      </c>
      <c r="B16" s="499">
        <v>3</v>
      </c>
    </row>
    <row r="17" spans="1:2">
      <c r="A17" s="498" t="s">
        <v>31</v>
      </c>
      <c r="B17" s="499">
        <v>2</v>
      </c>
    </row>
    <row r="18" spans="1:2">
      <c r="A18" s="498" t="s">
        <v>32</v>
      </c>
      <c r="B18" s="499">
        <v>1</v>
      </c>
    </row>
    <row r="19" spans="1:2">
      <c r="A19" s="498" t="s">
        <v>33</v>
      </c>
      <c r="B19" s="499">
        <v>2</v>
      </c>
    </row>
    <row r="20" spans="1:2">
      <c r="A20" s="498" t="s">
        <v>34</v>
      </c>
      <c r="B20" s="499">
        <v>3</v>
      </c>
    </row>
    <row r="21" spans="1:2">
      <c r="A21" s="498" t="s">
        <v>35</v>
      </c>
      <c r="B21" s="499">
        <v>5</v>
      </c>
    </row>
    <row r="22" spans="1:2">
      <c r="A22" s="498" t="s">
        <v>36</v>
      </c>
      <c r="B22" s="499">
        <v>2</v>
      </c>
    </row>
    <row r="23" spans="1:2">
      <c r="A23" s="498" t="s">
        <v>38</v>
      </c>
      <c r="B23" s="499">
        <v>5</v>
      </c>
    </row>
    <row r="24" spans="1:2">
      <c r="A24" s="498" t="s">
        <v>39</v>
      </c>
      <c r="B24" s="499">
        <v>3</v>
      </c>
    </row>
    <row r="25" spans="1:2">
      <c r="A25" s="498" t="s">
        <v>40</v>
      </c>
      <c r="B25" s="499">
        <v>3</v>
      </c>
    </row>
    <row r="26" spans="1:2">
      <c r="A26" s="498" t="s">
        <v>41</v>
      </c>
      <c r="B26" s="499">
        <v>3</v>
      </c>
    </row>
    <row r="27" spans="1:2">
      <c r="A27" s="498" t="s">
        <v>42</v>
      </c>
      <c r="B27" s="499">
        <v>4</v>
      </c>
    </row>
    <row r="28" spans="1:2">
      <c r="A28" s="498" t="s">
        <v>134</v>
      </c>
      <c r="B28" s="499">
        <v>7</v>
      </c>
    </row>
    <row r="29" spans="1:2">
      <c r="A29" s="498" t="s">
        <v>43</v>
      </c>
      <c r="B29" s="499">
        <v>5</v>
      </c>
    </row>
    <row r="30" spans="1:2">
      <c r="A30" s="498" t="s">
        <v>44</v>
      </c>
      <c r="B30" s="499">
        <v>4</v>
      </c>
    </row>
    <row r="31" spans="1:2">
      <c r="A31" s="498" t="s">
        <v>135</v>
      </c>
      <c r="B31" s="499">
        <v>5</v>
      </c>
    </row>
    <row r="32" spans="1:2">
      <c r="A32" s="498" t="s">
        <v>45</v>
      </c>
      <c r="B32" s="499">
        <v>5</v>
      </c>
    </row>
    <row r="33" spans="1:2">
      <c r="A33" s="498" t="s">
        <v>46</v>
      </c>
      <c r="B33" s="499">
        <v>3</v>
      </c>
    </row>
    <row r="34" spans="1:2">
      <c r="A34" s="498" t="s">
        <v>47</v>
      </c>
      <c r="B34" s="499">
        <v>5</v>
      </c>
    </row>
    <row r="35" spans="1:2">
      <c r="A35" s="498" t="s">
        <v>48</v>
      </c>
      <c r="B35" s="499">
        <v>8</v>
      </c>
    </row>
    <row r="36" spans="1:2">
      <c r="A36" s="498" t="s">
        <v>49</v>
      </c>
      <c r="B36" s="499">
        <v>1</v>
      </c>
    </row>
    <row r="37" spans="1:2">
      <c r="A37" s="498" t="s">
        <v>50</v>
      </c>
      <c r="B37" s="499">
        <v>1</v>
      </c>
    </row>
    <row r="38" spans="1:2">
      <c r="A38" s="498" t="s">
        <v>51</v>
      </c>
      <c r="B38" s="499">
        <v>1</v>
      </c>
    </row>
    <row r="39" spans="1:2">
      <c r="A39" s="498" t="s">
        <v>52</v>
      </c>
      <c r="B39" s="499">
        <v>4</v>
      </c>
    </row>
    <row r="40" spans="1:2">
      <c r="A40" s="498" t="s">
        <v>53</v>
      </c>
      <c r="B40" s="499">
        <v>15</v>
      </c>
    </row>
    <row r="41" spans="1:2">
      <c r="A41" s="498" t="s">
        <v>54</v>
      </c>
      <c r="B41" s="499">
        <v>5</v>
      </c>
    </row>
    <row r="42" spans="1:2">
      <c r="A42" s="498" t="s">
        <v>55</v>
      </c>
      <c r="B42" s="499">
        <v>2</v>
      </c>
    </row>
    <row r="43" spans="1:2">
      <c r="A43" s="498" t="s">
        <v>56</v>
      </c>
      <c r="B43" s="499">
        <v>1</v>
      </c>
    </row>
    <row r="44" spans="1:2">
      <c r="A44" s="498" t="s">
        <v>57</v>
      </c>
      <c r="B44" s="499">
        <v>1</v>
      </c>
    </row>
    <row r="45" spans="1:2">
      <c r="A45" s="498" t="s">
        <v>58</v>
      </c>
      <c r="B45" s="499">
        <v>3</v>
      </c>
    </row>
    <row r="46" spans="1:2">
      <c r="A46" s="498" t="s">
        <v>59</v>
      </c>
      <c r="B46" s="499">
        <v>1</v>
      </c>
    </row>
    <row r="47" spans="1:2">
      <c r="A47" s="498" t="s">
        <v>60</v>
      </c>
      <c r="B47" s="499">
        <v>5</v>
      </c>
    </row>
    <row r="48" spans="1:2">
      <c r="A48" s="498" t="s">
        <v>511</v>
      </c>
      <c r="B48" s="499">
        <v>1</v>
      </c>
    </row>
    <row r="49" spans="1:2">
      <c r="A49" s="498" t="s">
        <v>720</v>
      </c>
      <c r="B49" s="499">
        <v>3</v>
      </c>
    </row>
    <row r="50" spans="1:2">
      <c r="A50" s="498" t="s">
        <v>734</v>
      </c>
      <c r="B50" s="499">
        <v>2</v>
      </c>
    </row>
    <row r="51" spans="1:2">
      <c r="A51" s="498" t="s">
        <v>741</v>
      </c>
      <c r="B51" s="499">
        <v>2</v>
      </c>
    </row>
    <row r="52" spans="1:2">
      <c r="A52" s="498" t="s">
        <v>749</v>
      </c>
      <c r="B52" s="499">
        <v>2</v>
      </c>
    </row>
    <row r="53" spans="1:2">
      <c r="A53" s="498" t="s">
        <v>758</v>
      </c>
      <c r="B53" s="499">
        <v>2</v>
      </c>
    </row>
    <row r="54" spans="1:2">
      <c r="A54" s="498" t="s">
        <v>767</v>
      </c>
      <c r="B54" s="499">
        <v>2</v>
      </c>
    </row>
    <row r="55" spans="1:2">
      <c r="A55" s="498" t="s">
        <v>774</v>
      </c>
      <c r="B55" s="499">
        <v>2</v>
      </c>
    </row>
    <row r="56" spans="1:2">
      <c r="A56" s="498" t="s">
        <v>783</v>
      </c>
      <c r="B56" s="499">
        <v>4</v>
      </c>
    </row>
    <row r="57" spans="1:2">
      <c r="A57" s="498" t="s">
        <v>793</v>
      </c>
      <c r="B57" s="499">
        <v>2</v>
      </c>
    </row>
    <row r="58" spans="1:2">
      <c r="A58" s="498" t="s">
        <v>802</v>
      </c>
      <c r="B58" s="499">
        <v>2</v>
      </c>
    </row>
    <row r="59" spans="1:2">
      <c r="A59" s="498" t="s">
        <v>811</v>
      </c>
      <c r="B59" s="499">
        <v>2</v>
      </c>
    </row>
    <row r="60" spans="1:2">
      <c r="A60" s="498" t="s">
        <v>819</v>
      </c>
      <c r="B60" s="499">
        <v>2</v>
      </c>
    </row>
    <row r="61" spans="1:2">
      <c r="A61" s="498" t="s">
        <v>826</v>
      </c>
      <c r="B61" s="499">
        <v>1</v>
      </c>
    </row>
    <row r="62" spans="1:2">
      <c r="A62" s="498" t="s">
        <v>830</v>
      </c>
      <c r="B62" s="499">
        <v>1</v>
      </c>
    </row>
    <row r="63" spans="1:2">
      <c r="A63" s="498" t="s">
        <v>836</v>
      </c>
      <c r="B63" s="499">
        <v>3</v>
      </c>
    </row>
    <row r="64" spans="1:2">
      <c r="A64" s="498" t="s">
        <v>846</v>
      </c>
      <c r="B64" s="499">
        <v>2</v>
      </c>
    </row>
    <row r="65" spans="1:2">
      <c r="A65" s="498" t="s">
        <v>854</v>
      </c>
      <c r="B65" s="499">
        <v>2</v>
      </c>
    </row>
    <row r="66" spans="1:2">
      <c r="A66" s="498" t="s">
        <v>863</v>
      </c>
      <c r="B66" s="499">
        <v>2</v>
      </c>
    </row>
    <row r="67" spans="1:2">
      <c r="A67" s="498" t="s">
        <v>872</v>
      </c>
      <c r="B67" s="499">
        <v>2</v>
      </c>
    </row>
    <row r="68" spans="1:2">
      <c r="A68" s="498" t="s">
        <v>881</v>
      </c>
      <c r="B68" s="499">
        <v>2</v>
      </c>
    </row>
    <row r="69" spans="1:2">
      <c r="A69" s="498" t="s">
        <v>890</v>
      </c>
      <c r="B69" s="499">
        <v>1</v>
      </c>
    </row>
    <row r="70" spans="1:2">
      <c r="A70" s="498" t="s">
        <v>893</v>
      </c>
      <c r="B70" s="499">
        <v>2</v>
      </c>
    </row>
    <row r="71" spans="1:2">
      <c r="A71" s="498" t="s">
        <v>901</v>
      </c>
      <c r="B71" s="499">
        <v>2</v>
      </c>
    </row>
    <row r="72" spans="1:2">
      <c r="A72" s="498" t="s">
        <v>1196</v>
      </c>
      <c r="B72" s="499">
        <v>2</v>
      </c>
    </row>
    <row r="73" spans="1:2">
      <c r="A73" s="498" t="s">
        <v>1205</v>
      </c>
      <c r="B73" s="499">
        <v>4</v>
      </c>
    </row>
    <row r="74" spans="1:2">
      <c r="A74" s="498" t="s">
        <v>1217</v>
      </c>
      <c r="B74" s="499">
        <v>2</v>
      </c>
    </row>
    <row r="75" spans="1:2">
      <c r="A75" s="498" t="s">
        <v>1225</v>
      </c>
      <c r="B75" s="499">
        <v>3</v>
      </c>
    </row>
    <row r="76" spans="1:2">
      <c r="A76" s="498" t="s">
        <v>1233</v>
      </c>
      <c r="B76" s="499">
        <v>4</v>
      </c>
    </row>
    <row r="77" spans="1:2">
      <c r="A77" s="498" t="s">
        <v>1244</v>
      </c>
      <c r="B77" s="499">
        <v>3</v>
      </c>
    </row>
    <row r="78" spans="1:2">
      <c r="A78" s="498" t="s">
        <v>1254</v>
      </c>
      <c r="B78" s="499">
        <v>4</v>
      </c>
    </row>
    <row r="79" spans="1:2">
      <c r="A79" s="498" t="s">
        <v>1266</v>
      </c>
      <c r="B79" s="499">
        <v>2</v>
      </c>
    </row>
    <row r="80" spans="1:2">
      <c r="A80" s="498" t="s">
        <v>1273</v>
      </c>
      <c r="B80" s="499">
        <v>6</v>
      </c>
    </row>
    <row r="81" spans="1:2">
      <c r="A81" s="498" t="s">
        <v>1291</v>
      </c>
      <c r="B81" s="499">
        <v>3</v>
      </c>
    </row>
    <row r="82" spans="1:2">
      <c r="A82" s="498" t="s">
        <v>1299</v>
      </c>
      <c r="B82" s="499">
        <v>6</v>
      </c>
    </row>
    <row r="83" spans="1:2">
      <c r="A83" s="498" t="s">
        <v>1314</v>
      </c>
      <c r="B83" s="499">
        <v>1</v>
      </c>
    </row>
    <row r="84" spans="1:2">
      <c r="A84" s="498" t="s">
        <v>1319</v>
      </c>
      <c r="B84" s="499">
        <v>2</v>
      </c>
    </row>
    <row r="85" spans="1:2">
      <c r="A85" s="498" t="s">
        <v>1325</v>
      </c>
      <c r="B85" s="499">
        <v>2</v>
      </c>
    </row>
    <row r="86" spans="1:2">
      <c r="A86" s="498" t="s">
        <v>1331</v>
      </c>
      <c r="B86" s="499">
        <v>2</v>
      </c>
    </row>
    <row r="87" spans="1:2">
      <c r="A87" s="498" t="s">
        <v>1339</v>
      </c>
      <c r="B87" s="499">
        <v>2</v>
      </c>
    </row>
    <row r="88" spans="1:2">
      <c r="A88" s="498" t="s">
        <v>1346</v>
      </c>
      <c r="B88" s="499">
        <v>1</v>
      </c>
    </row>
    <row r="89" spans="1:2">
      <c r="A89" s="498" t="s">
        <v>1352</v>
      </c>
      <c r="B89" s="499">
        <v>3</v>
      </c>
    </row>
    <row r="90" spans="1:2">
      <c r="A90" s="498" t="s">
        <v>1373</v>
      </c>
      <c r="B90" s="499">
        <v>7</v>
      </c>
    </row>
    <row r="91" spans="1:2">
      <c r="A91" s="498" t="s">
        <v>4387</v>
      </c>
      <c r="B91" s="499">
        <v>2</v>
      </c>
    </row>
    <row r="92" spans="1:2">
      <c r="A92" s="498" t="s">
        <v>4396</v>
      </c>
      <c r="B92" s="499">
        <v>4</v>
      </c>
    </row>
    <row r="93" spans="1:2">
      <c r="A93" s="498" t="s">
        <v>4409</v>
      </c>
      <c r="B93" s="499">
        <v>3</v>
      </c>
    </row>
    <row r="94" spans="1:2">
      <c r="A94" s="498" t="s">
        <v>1385</v>
      </c>
      <c r="B94" s="499">
        <v>4</v>
      </c>
    </row>
    <row r="95" spans="1:2">
      <c r="A95" s="498" t="s">
        <v>4416</v>
      </c>
      <c r="B95" s="499">
        <v>8</v>
      </c>
    </row>
    <row r="96" spans="1:2">
      <c r="A96" s="498" t="s">
        <v>1396</v>
      </c>
      <c r="B96" s="499">
        <v>4</v>
      </c>
    </row>
    <row r="97" spans="1:2">
      <c r="A97" s="498" t="s">
        <v>4439</v>
      </c>
      <c r="B97" s="499">
        <v>4</v>
      </c>
    </row>
    <row r="98" spans="1:2">
      <c r="A98" s="498" t="s">
        <v>4442</v>
      </c>
      <c r="B98" s="499">
        <v>4</v>
      </c>
    </row>
    <row r="99" spans="1:2">
      <c r="A99" s="498" t="s">
        <v>4454</v>
      </c>
      <c r="B99" s="499">
        <v>3</v>
      </c>
    </row>
    <row r="100" spans="1:2">
      <c r="A100" s="498" t="s">
        <v>4465</v>
      </c>
      <c r="B100" s="499">
        <v>4</v>
      </c>
    </row>
    <row r="101" spans="1:2">
      <c r="A101" s="498" t="s">
        <v>1410</v>
      </c>
      <c r="B101" s="499">
        <v>13</v>
      </c>
    </row>
    <row r="102" spans="1:2">
      <c r="A102" s="498" t="s">
        <v>1435</v>
      </c>
      <c r="B102" s="499">
        <v>1</v>
      </c>
    </row>
    <row r="103" spans="1:2">
      <c r="A103" s="498" t="s">
        <v>1439</v>
      </c>
      <c r="B103" s="499">
        <v>2</v>
      </c>
    </row>
    <row r="104" spans="1:2">
      <c r="A104" s="498" t="s">
        <v>1446</v>
      </c>
      <c r="B104" s="499">
        <v>3</v>
      </c>
    </row>
    <row r="105" spans="1:2">
      <c r="A105" s="498" t="s">
        <v>1456</v>
      </c>
      <c r="B105" s="499">
        <v>4</v>
      </c>
    </row>
    <row r="106" spans="1:2">
      <c r="A106" s="498" t="s">
        <v>1468</v>
      </c>
      <c r="B106" s="499">
        <v>3</v>
      </c>
    </row>
    <row r="107" spans="1:2">
      <c r="A107" s="498" t="s">
        <v>1473</v>
      </c>
      <c r="B107" s="499">
        <v>2</v>
      </c>
    </row>
    <row r="108" spans="1:2">
      <c r="A108" s="498" t="s">
        <v>1480</v>
      </c>
      <c r="B108" s="499">
        <v>3</v>
      </c>
    </row>
    <row r="109" spans="1:2">
      <c r="A109" s="498" t="s">
        <v>4468</v>
      </c>
      <c r="B109" s="499">
        <v>4</v>
      </c>
    </row>
    <row r="110" spans="1:2">
      <c r="A110" s="498" t="s">
        <v>1489</v>
      </c>
      <c r="B110" s="499">
        <v>2</v>
      </c>
    </row>
    <row r="111" spans="1:2">
      <c r="A111" s="498" t="s">
        <v>1766</v>
      </c>
      <c r="B111" s="499">
        <v>4</v>
      </c>
    </row>
    <row r="112" spans="1:2">
      <c r="A112" s="498" t="s">
        <v>1780</v>
      </c>
      <c r="B112" s="499">
        <v>2</v>
      </c>
    </row>
    <row r="113" spans="1:2">
      <c r="A113" s="498" t="s">
        <v>1788</v>
      </c>
      <c r="B113" s="499">
        <v>2</v>
      </c>
    </row>
    <row r="114" spans="1:2">
      <c r="A114" s="498" t="s">
        <v>1795</v>
      </c>
      <c r="B114" s="499">
        <v>1</v>
      </c>
    </row>
    <row r="115" spans="1:2">
      <c r="A115" s="498" t="s">
        <v>1798</v>
      </c>
      <c r="B115" s="499">
        <v>3</v>
      </c>
    </row>
    <row r="116" spans="1:2">
      <c r="A116" s="498" t="s">
        <v>1804</v>
      </c>
      <c r="B116" s="499">
        <v>1</v>
      </c>
    </row>
    <row r="117" spans="1:2">
      <c r="A117" s="498" t="s">
        <v>1809</v>
      </c>
      <c r="B117" s="499">
        <v>3</v>
      </c>
    </row>
    <row r="118" spans="1:2">
      <c r="A118" s="498" t="s">
        <v>1820</v>
      </c>
      <c r="B118" s="499">
        <v>2</v>
      </c>
    </row>
    <row r="119" spans="1:2">
      <c r="A119" s="498" t="s">
        <v>1826</v>
      </c>
      <c r="B119" s="499">
        <v>3</v>
      </c>
    </row>
    <row r="120" spans="1:2">
      <c r="A120" s="498" t="s">
        <v>1837</v>
      </c>
      <c r="B120" s="499">
        <v>1</v>
      </c>
    </row>
    <row r="121" spans="1:2">
      <c r="A121" s="498" t="s">
        <v>1841</v>
      </c>
      <c r="B121" s="499">
        <v>5</v>
      </c>
    </row>
    <row r="122" spans="1:2">
      <c r="A122" s="498" t="s">
        <v>1853</v>
      </c>
      <c r="B122" s="499">
        <v>2</v>
      </c>
    </row>
    <row r="123" spans="1:2">
      <c r="A123" s="498" t="s">
        <v>1861</v>
      </c>
      <c r="B123" s="499">
        <v>3</v>
      </c>
    </row>
    <row r="124" spans="1:2">
      <c r="A124" s="498" t="s">
        <v>2059</v>
      </c>
      <c r="B124" s="499">
        <v>1</v>
      </c>
    </row>
    <row r="125" spans="1:2">
      <c r="A125" s="498" t="s">
        <v>2066</v>
      </c>
      <c r="B125" s="499">
        <v>3</v>
      </c>
    </row>
    <row r="126" spans="1:2">
      <c r="A126" s="498" t="s">
        <v>2076</v>
      </c>
      <c r="B126" s="499">
        <v>2</v>
      </c>
    </row>
    <row r="127" spans="1:2">
      <c r="A127" s="498" t="s">
        <v>2083</v>
      </c>
      <c r="B127" s="499">
        <v>4</v>
      </c>
    </row>
    <row r="128" spans="1:2">
      <c r="A128" s="498" t="s">
        <v>2095</v>
      </c>
      <c r="B128" s="499">
        <v>2</v>
      </c>
    </row>
    <row r="129" spans="1:2">
      <c r="A129" s="498" t="s">
        <v>2102</v>
      </c>
      <c r="B129" s="499">
        <v>2</v>
      </c>
    </row>
    <row r="130" spans="1:2">
      <c r="A130" s="498" t="s">
        <v>2110</v>
      </c>
      <c r="B130" s="499">
        <v>1</v>
      </c>
    </row>
    <row r="131" spans="1:2">
      <c r="A131" s="498" t="s">
        <v>2116</v>
      </c>
      <c r="B131" s="499">
        <v>1</v>
      </c>
    </row>
    <row r="132" spans="1:2">
      <c r="A132" s="498" t="s">
        <v>2122</v>
      </c>
      <c r="B132" s="499">
        <v>2</v>
      </c>
    </row>
    <row r="133" spans="1:2">
      <c r="A133" s="498" t="s">
        <v>2129</v>
      </c>
      <c r="B133" s="499">
        <v>1</v>
      </c>
    </row>
    <row r="134" spans="1:2">
      <c r="A134" s="498" t="s">
        <v>2157</v>
      </c>
      <c r="B134" s="499">
        <v>1</v>
      </c>
    </row>
    <row r="135" spans="1:2">
      <c r="A135" s="498" t="s">
        <v>2163</v>
      </c>
      <c r="B135" s="499">
        <v>2</v>
      </c>
    </row>
    <row r="136" spans="1:2">
      <c r="A136" s="498" t="s">
        <v>2174</v>
      </c>
      <c r="B136" s="499">
        <v>2</v>
      </c>
    </row>
    <row r="137" spans="1:2">
      <c r="A137" s="498" t="s">
        <v>2183</v>
      </c>
      <c r="B137" s="499">
        <v>1</v>
      </c>
    </row>
    <row r="138" spans="1:2">
      <c r="A138" s="498" t="s">
        <v>2189</v>
      </c>
      <c r="B138" s="499">
        <v>1</v>
      </c>
    </row>
    <row r="139" spans="1:2">
      <c r="A139" s="498" t="s">
        <v>2193</v>
      </c>
      <c r="B139" s="499">
        <v>1</v>
      </c>
    </row>
    <row r="140" spans="1:2">
      <c r="A140" s="498" t="s">
        <v>2199</v>
      </c>
      <c r="B140" s="499">
        <v>1</v>
      </c>
    </row>
    <row r="141" spans="1:2">
      <c r="A141" s="498" t="s">
        <v>2203</v>
      </c>
      <c r="B141" s="499">
        <v>1</v>
      </c>
    </row>
    <row r="142" spans="1:2">
      <c r="A142" s="498" t="s">
        <v>2209</v>
      </c>
      <c r="B142" s="499">
        <v>1</v>
      </c>
    </row>
    <row r="143" spans="1:2">
      <c r="A143" s="498" t="s">
        <v>2212</v>
      </c>
      <c r="B143" s="499">
        <v>1</v>
      </c>
    </row>
    <row r="144" spans="1:2">
      <c r="A144" s="498" t="s">
        <v>2216</v>
      </c>
      <c r="B144" s="499">
        <v>1</v>
      </c>
    </row>
    <row r="145" spans="1:2">
      <c r="A145" s="498" t="s">
        <v>2220</v>
      </c>
      <c r="B145" s="499">
        <v>1</v>
      </c>
    </row>
    <row r="146" spans="1:2">
      <c r="A146" s="498" t="s">
        <v>2223</v>
      </c>
      <c r="B146" s="499">
        <v>2</v>
      </c>
    </row>
    <row r="147" spans="1:2">
      <c r="A147" s="498" t="s">
        <v>1873</v>
      </c>
      <c r="B147" s="499">
        <v>3</v>
      </c>
    </row>
    <row r="148" spans="1:2">
      <c r="A148" s="498" t="s">
        <v>1884</v>
      </c>
      <c r="B148" s="499">
        <v>3</v>
      </c>
    </row>
    <row r="149" spans="1:2">
      <c r="A149" s="498" t="s">
        <v>1895</v>
      </c>
      <c r="B149" s="499">
        <v>1</v>
      </c>
    </row>
    <row r="150" spans="1:2">
      <c r="A150" s="498" t="s">
        <v>1901</v>
      </c>
      <c r="B150" s="499">
        <v>2</v>
      </c>
    </row>
    <row r="151" spans="1:2">
      <c r="A151" s="498" t="s">
        <v>1910</v>
      </c>
      <c r="B151" s="499">
        <v>2</v>
      </c>
    </row>
    <row r="152" spans="1:2">
      <c r="A152" s="498" t="s">
        <v>1919</v>
      </c>
      <c r="B152" s="499">
        <v>2</v>
      </c>
    </row>
    <row r="153" spans="1:2">
      <c r="A153" s="498" t="s">
        <v>1928</v>
      </c>
      <c r="B153" s="499">
        <v>2</v>
      </c>
    </row>
    <row r="154" spans="1:2">
      <c r="A154" s="498" t="s">
        <v>1937</v>
      </c>
      <c r="B154" s="499">
        <v>2</v>
      </c>
    </row>
    <row r="155" spans="1:2">
      <c r="A155" s="498" t="s">
        <v>1946</v>
      </c>
      <c r="B155" s="499">
        <v>2</v>
      </c>
    </row>
    <row r="156" spans="1:2">
      <c r="A156" s="498" t="s">
        <v>1955</v>
      </c>
      <c r="B156" s="499">
        <v>2</v>
      </c>
    </row>
    <row r="157" spans="1:2">
      <c r="A157" s="498" t="s">
        <v>1962</v>
      </c>
      <c r="B157" s="499">
        <v>3</v>
      </c>
    </row>
    <row r="158" spans="1:2">
      <c r="A158" s="498" t="s">
        <v>1973</v>
      </c>
      <c r="B158" s="499">
        <v>2</v>
      </c>
    </row>
    <row r="159" spans="1:2">
      <c r="A159" s="498" t="s">
        <v>1981</v>
      </c>
      <c r="B159" s="499">
        <v>1</v>
      </c>
    </row>
    <row r="160" spans="1:2">
      <c r="A160" s="498" t="s">
        <v>1986</v>
      </c>
      <c r="B160" s="499">
        <v>2</v>
      </c>
    </row>
    <row r="161" spans="1:2">
      <c r="A161" s="498" t="s">
        <v>1995</v>
      </c>
      <c r="B161" s="499">
        <v>2</v>
      </c>
    </row>
    <row r="162" spans="1:2">
      <c r="A162" s="498" t="s">
        <v>2000</v>
      </c>
      <c r="B162" s="499">
        <v>1</v>
      </c>
    </row>
    <row r="163" spans="1:2">
      <c r="A163" s="498" t="s">
        <v>2005</v>
      </c>
      <c r="B163" s="499">
        <v>2</v>
      </c>
    </row>
    <row r="164" spans="1:2">
      <c r="A164" s="498" t="s">
        <v>2011</v>
      </c>
      <c r="B164" s="499">
        <v>2</v>
      </c>
    </row>
    <row r="165" spans="1:2">
      <c r="A165" s="498" t="s">
        <v>2020</v>
      </c>
      <c r="B165" s="499">
        <v>2</v>
      </c>
    </row>
    <row r="166" spans="1:2">
      <c r="A166" s="498" t="s">
        <v>2028</v>
      </c>
      <c r="B166" s="499">
        <v>1</v>
      </c>
    </row>
    <row r="167" spans="1:2">
      <c r="A167" s="498" t="s">
        <v>2034</v>
      </c>
      <c r="B167" s="499">
        <v>2</v>
      </c>
    </row>
    <row r="168" spans="1:2">
      <c r="A168" s="498" t="s">
        <v>2043</v>
      </c>
      <c r="B168" s="499">
        <v>2</v>
      </c>
    </row>
    <row r="169" spans="1:2">
      <c r="A169" s="498" t="s">
        <v>2052</v>
      </c>
      <c r="B169" s="499">
        <v>2</v>
      </c>
    </row>
    <row r="170" spans="1:2">
      <c r="A170" s="498" t="s">
        <v>2344</v>
      </c>
      <c r="B170" s="499">
        <v>3</v>
      </c>
    </row>
    <row r="171" spans="1:2">
      <c r="A171" s="498" t="s">
        <v>2355</v>
      </c>
      <c r="B171" s="499">
        <v>1</v>
      </c>
    </row>
    <row r="172" spans="1:2">
      <c r="A172" s="498" t="s">
        <v>2360</v>
      </c>
      <c r="B172" s="499">
        <v>2</v>
      </c>
    </row>
    <row r="173" spans="1:2">
      <c r="A173" s="498" t="s">
        <v>2367</v>
      </c>
      <c r="B173" s="499">
        <v>3</v>
      </c>
    </row>
    <row r="174" spans="1:2">
      <c r="A174" s="498" t="s">
        <v>2377</v>
      </c>
      <c r="B174" s="499">
        <v>8</v>
      </c>
    </row>
    <row r="175" spans="1:2">
      <c r="A175" s="498" t="s">
        <v>2397</v>
      </c>
      <c r="B175" s="499">
        <v>2</v>
      </c>
    </row>
    <row r="176" spans="1:2">
      <c r="A176" s="498" t="s">
        <v>2404</v>
      </c>
      <c r="B176" s="499">
        <v>3</v>
      </c>
    </row>
    <row r="177" spans="1:2">
      <c r="A177" s="498" t="s">
        <v>2414</v>
      </c>
      <c r="B177" s="499">
        <v>3</v>
      </c>
    </row>
    <row r="178" spans="1:2">
      <c r="A178" s="498" t="s">
        <v>2422</v>
      </c>
      <c r="B178" s="499">
        <v>3</v>
      </c>
    </row>
    <row r="179" spans="1:2">
      <c r="A179" s="498" t="s">
        <v>2256</v>
      </c>
      <c r="B179" s="499">
        <v>6</v>
      </c>
    </row>
    <row r="180" spans="1:2">
      <c r="A180" s="498" t="s">
        <v>4220</v>
      </c>
      <c r="B180" s="499">
        <v>1</v>
      </c>
    </row>
    <row r="181" spans="1:2">
      <c r="A181" s="498" t="s">
        <v>4227</v>
      </c>
      <c r="B181" s="499">
        <v>7</v>
      </c>
    </row>
    <row r="182" spans="1:2">
      <c r="A182" s="498" t="s">
        <v>2492</v>
      </c>
      <c r="B182" s="499">
        <v>4</v>
      </c>
    </row>
    <row r="183" spans="1:2">
      <c r="A183" s="498" t="s">
        <v>2507</v>
      </c>
      <c r="B183" s="499">
        <v>3</v>
      </c>
    </row>
    <row r="184" spans="1:2">
      <c r="A184" s="498" t="s">
        <v>2519</v>
      </c>
      <c r="B184" s="499">
        <v>4</v>
      </c>
    </row>
    <row r="185" spans="1:2">
      <c r="A185" s="498" t="s">
        <v>2532</v>
      </c>
      <c r="B185" s="499">
        <v>5</v>
      </c>
    </row>
    <row r="186" spans="1:2">
      <c r="A186" s="498" t="s">
        <v>2554</v>
      </c>
      <c r="B186" s="499">
        <v>4</v>
      </c>
    </row>
    <row r="187" spans="1:2">
      <c r="A187" s="498" t="s">
        <v>2563</v>
      </c>
      <c r="B187" s="499">
        <v>2</v>
      </c>
    </row>
    <row r="188" spans="1:2">
      <c r="A188" s="498" t="s">
        <v>2570</v>
      </c>
      <c r="B188" s="499">
        <v>2</v>
      </c>
    </row>
    <row r="189" spans="1:2">
      <c r="A189" s="498" t="s">
        <v>2575</v>
      </c>
      <c r="B189" s="499">
        <v>4</v>
      </c>
    </row>
    <row r="190" spans="1:2">
      <c r="A190" s="498" t="s">
        <v>2586</v>
      </c>
      <c r="B190" s="499">
        <v>2</v>
      </c>
    </row>
    <row r="191" spans="1:2">
      <c r="A191" s="498" t="s">
        <v>2594</v>
      </c>
      <c r="B191" s="499">
        <v>3</v>
      </c>
    </row>
    <row r="192" spans="1:2">
      <c r="A192" s="498" t="s">
        <v>2603</v>
      </c>
      <c r="B192" s="499">
        <v>1</v>
      </c>
    </row>
    <row r="193" spans="1:2">
      <c r="A193" s="498" t="s">
        <v>2609</v>
      </c>
      <c r="B193" s="499">
        <v>2</v>
      </c>
    </row>
    <row r="194" spans="1:2">
      <c r="A194" s="498" t="s">
        <v>2614</v>
      </c>
      <c r="B194" s="499">
        <v>2</v>
      </c>
    </row>
    <row r="195" spans="1:2">
      <c r="A195" s="498" t="s">
        <v>2618</v>
      </c>
      <c r="B195" s="499">
        <v>3</v>
      </c>
    </row>
    <row r="196" spans="1:2">
      <c r="A196" s="498" t="s">
        <v>2625</v>
      </c>
      <c r="B196" s="499">
        <v>2</v>
      </c>
    </row>
    <row r="197" spans="1:2">
      <c r="A197" s="498" t="s">
        <v>2631</v>
      </c>
      <c r="B197" s="499">
        <v>4</v>
      </c>
    </row>
    <row r="198" spans="1:2">
      <c r="A198" s="498" t="s">
        <v>2643</v>
      </c>
      <c r="B198" s="499">
        <v>3</v>
      </c>
    </row>
    <row r="199" spans="1:2">
      <c r="A199" s="498" t="s">
        <v>2651</v>
      </c>
      <c r="B199" s="499">
        <v>2</v>
      </c>
    </row>
    <row r="200" spans="1:2">
      <c r="A200" s="498" t="s">
        <v>2658</v>
      </c>
      <c r="B200" s="499">
        <v>4</v>
      </c>
    </row>
    <row r="201" spans="1:2">
      <c r="A201" s="498" t="s">
        <v>2671</v>
      </c>
      <c r="B201" s="499">
        <v>3</v>
      </c>
    </row>
    <row r="202" spans="1:2">
      <c r="A202" s="498" t="s">
        <v>2680</v>
      </c>
      <c r="B202" s="499">
        <v>3</v>
      </c>
    </row>
    <row r="203" spans="1:2">
      <c r="A203" s="498" t="s">
        <v>2689</v>
      </c>
      <c r="B203" s="499">
        <v>2</v>
      </c>
    </row>
    <row r="204" spans="1:2">
      <c r="A204" s="498" t="s">
        <v>2695</v>
      </c>
      <c r="B204" s="499">
        <v>2</v>
      </c>
    </row>
    <row r="205" spans="1:2">
      <c r="A205" s="498" t="s">
        <v>2785</v>
      </c>
      <c r="B205" s="499">
        <v>2</v>
      </c>
    </row>
    <row r="206" spans="1:2">
      <c r="A206" s="498" t="s">
        <v>2793</v>
      </c>
      <c r="B206" s="499">
        <v>3</v>
      </c>
    </row>
    <row r="207" spans="1:2">
      <c r="A207" s="498" t="s">
        <v>2799</v>
      </c>
      <c r="B207" s="499">
        <v>4</v>
      </c>
    </row>
    <row r="208" spans="1:2">
      <c r="A208" s="498" t="s">
        <v>2809</v>
      </c>
      <c r="B208" s="499">
        <v>4</v>
      </c>
    </row>
    <row r="209" spans="1:2">
      <c r="A209" s="498" t="s">
        <v>2855</v>
      </c>
      <c r="B209" s="499">
        <v>4</v>
      </c>
    </row>
    <row r="210" spans="1:2">
      <c r="A210" s="498" t="s">
        <v>2864</v>
      </c>
      <c r="B210" s="499">
        <v>1</v>
      </c>
    </row>
    <row r="211" spans="1:2">
      <c r="A211" s="498" t="s">
        <v>3331</v>
      </c>
      <c r="B211" s="499">
        <v>3</v>
      </c>
    </row>
    <row r="212" spans="1:2">
      <c r="A212" s="498" t="s">
        <v>3342</v>
      </c>
      <c r="B212" s="499">
        <v>4</v>
      </c>
    </row>
    <row r="213" spans="1:2">
      <c r="A213" s="498" t="s">
        <v>2868</v>
      </c>
      <c r="B213" s="499">
        <v>1</v>
      </c>
    </row>
    <row r="214" spans="1:2">
      <c r="A214" s="498" t="s">
        <v>2874</v>
      </c>
      <c r="B214" s="499">
        <v>1</v>
      </c>
    </row>
    <row r="215" spans="1:2">
      <c r="A215" s="498" t="s">
        <v>2879</v>
      </c>
      <c r="B215" s="499">
        <v>4</v>
      </c>
    </row>
    <row r="216" spans="1:2">
      <c r="A216" s="498" t="s">
        <v>2892</v>
      </c>
      <c r="B216" s="499">
        <v>2</v>
      </c>
    </row>
    <row r="217" spans="1:2">
      <c r="A217" s="498" t="s">
        <v>2900</v>
      </c>
      <c r="B217" s="499">
        <v>2</v>
      </c>
    </row>
    <row r="218" spans="1:2">
      <c r="A218" s="498" t="s">
        <v>2907</v>
      </c>
      <c r="B218" s="499">
        <v>2</v>
      </c>
    </row>
    <row r="219" spans="1:2">
      <c r="A219" s="498" t="s">
        <v>2914</v>
      </c>
      <c r="B219" s="499">
        <v>5</v>
      </c>
    </row>
    <row r="220" spans="1:2">
      <c r="A220" s="498" t="s">
        <v>2929</v>
      </c>
      <c r="B220" s="499">
        <v>5</v>
      </c>
    </row>
    <row r="221" spans="1:2">
      <c r="A221" s="498" t="s">
        <v>2941</v>
      </c>
      <c r="B221" s="499">
        <v>3</v>
      </c>
    </row>
    <row r="222" spans="1:2">
      <c r="A222" s="498" t="s">
        <v>2952</v>
      </c>
      <c r="B222" s="499">
        <v>2</v>
      </c>
    </row>
    <row r="223" spans="1:2">
      <c r="A223" s="498" t="s">
        <v>2958</v>
      </c>
      <c r="B223" s="499">
        <v>2</v>
      </c>
    </row>
    <row r="224" spans="1:2">
      <c r="A224" s="498" t="s">
        <v>2965</v>
      </c>
      <c r="B224" s="499">
        <v>19</v>
      </c>
    </row>
    <row r="225" spans="1:2">
      <c r="A225" s="498" t="s">
        <v>3362</v>
      </c>
      <c r="B225" s="499">
        <v>3</v>
      </c>
    </row>
    <row r="226" spans="1:2">
      <c r="A226" s="498" t="s">
        <v>3010</v>
      </c>
      <c r="B226" s="499">
        <v>7</v>
      </c>
    </row>
    <row r="227" spans="1:2">
      <c r="A227" s="498" t="s">
        <v>3379</v>
      </c>
      <c r="B227" s="499">
        <v>2</v>
      </c>
    </row>
    <row r="228" spans="1:2">
      <c r="A228" s="498" t="s">
        <v>3385</v>
      </c>
      <c r="B228" s="499">
        <v>2</v>
      </c>
    </row>
    <row r="229" spans="1:2">
      <c r="A229" s="498" t="s">
        <v>3020</v>
      </c>
      <c r="B229" s="499">
        <v>2</v>
      </c>
    </row>
    <row r="230" spans="1:2">
      <c r="A230" s="498" t="s">
        <v>3391</v>
      </c>
      <c r="B230" s="499">
        <v>1</v>
      </c>
    </row>
    <row r="231" spans="1:2">
      <c r="A231" s="498" t="s">
        <v>3025</v>
      </c>
      <c r="B231" s="499">
        <v>5</v>
      </c>
    </row>
    <row r="232" spans="1:2">
      <c r="A232" s="498" t="s">
        <v>3397</v>
      </c>
      <c r="B232" s="499">
        <v>1</v>
      </c>
    </row>
    <row r="233" spans="1:2">
      <c r="A233" s="498" t="s">
        <v>3037</v>
      </c>
      <c r="B233" s="499">
        <v>1</v>
      </c>
    </row>
    <row r="234" spans="1:2">
      <c r="A234" s="498" t="s">
        <v>3042</v>
      </c>
      <c r="B234" s="499">
        <v>1</v>
      </c>
    </row>
    <row r="235" spans="1:2">
      <c r="A235" s="498" t="s">
        <v>2775</v>
      </c>
      <c r="B235" s="499">
        <v>7</v>
      </c>
    </row>
    <row r="236" spans="1:2">
      <c r="A236" s="498" t="s">
        <v>3412</v>
      </c>
      <c r="B236" s="499">
        <v>2</v>
      </c>
    </row>
    <row r="237" spans="1:2">
      <c r="A237" s="498" t="s">
        <v>3419</v>
      </c>
      <c r="B237" s="499">
        <v>3</v>
      </c>
    </row>
    <row r="238" spans="1:2">
      <c r="A238" s="498" t="s">
        <v>3429</v>
      </c>
      <c r="B238" s="499">
        <v>2</v>
      </c>
    </row>
    <row r="239" spans="1:2">
      <c r="A239" s="498" t="s">
        <v>3437</v>
      </c>
      <c r="B239" s="499">
        <v>1</v>
      </c>
    </row>
    <row r="240" spans="1:2">
      <c r="A240" s="498" t="s">
        <v>3443</v>
      </c>
      <c r="B240" s="499">
        <v>2</v>
      </c>
    </row>
    <row r="241" spans="1:2">
      <c r="A241" s="498" t="s">
        <v>3449</v>
      </c>
      <c r="B241" s="499">
        <v>2</v>
      </c>
    </row>
    <row r="242" spans="1:2">
      <c r="A242" s="498" t="s">
        <v>3456</v>
      </c>
      <c r="B242" s="499">
        <v>1</v>
      </c>
    </row>
    <row r="243" spans="1:2">
      <c r="A243" s="498" t="s">
        <v>3461</v>
      </c>
      <c r="B243" s="499">
        <v>2</v>
      </c>
    </row>
    <row r="244" spans="1:2">
      <c r="A244" s="498" t="s">
        <v>3468</v>
      </c>
      <c r="B244" s="499">
        <v>1</v>
      </c>
    </row>
    <row r="245" spans="1:2">
      <c r="A245" s="498" t="s">
        <v>3474</v>
      </c>
      <c r="B245" s="499">
        <v>2</v>
      </c>
    </row>
    <row r="246" spans="1:2">
      <c r="A246" s="498" t="s">
        <v>3482</v>
      </c>
      <c r="B246" s="499">
        <v>1</v>
      </c>
    </row>
    <row r="247" spans="1:2">
      <c r="A247" s="498" t="s">
        <v>3488</v>
      </c>
      <c r="B247" s="499">
        <v>2</v>
      </c>
    </row>
    <row r="248" spans="1:2">
      <c r="A248" s="498" t="s">
        <v>3496</v>
      </c>
      <c r="B248" s="499">
        <v>2</v>
      </c>
    </row>
    <row r="249" spans="1:2">
      <c r="A249" s="498" t="s">
        <v>3503</v>
      </c>
      <c r="B249" s="499">
        <v>1</v>
      </c>
    </row>
    <row r="250" spans="1:2">
      <c r="A250" s="498" t="s">
        <v>3508</v>
      </c>
      <c r="B250" s="499">
        <v>1</v>
      </c>
    </row>
    <row r="251" spans="1:2">
      <c r="A251" s="498" t="s">
        <v>3514</v>
      </c>
      <c r="B251" s="499">
        <v>1</v>
      </c>
    </row>
    <row r="252" spans="1:2">
      <c r="A252" s="498" t="s">
        <v>3520</v>
      </c>
      <c r="B252" s="499">
        <v>1</v>
      </c>
    </row>
    <row r="253" spans="1:2">
      <c r="A253" s="498" t="s">
        <v>3524</v>
      </c>
      <c r="B253" s="499">
        <v>2</v>
      </c>
    </row>
    <row r="254" spans="1:2">
      <c r="A254" s="498" t="s">
        <v>3530</v>
      </c>
      <c r="B254" s="499">
        <v>1</v>
      </c>
    </row>
    <row r="255" spans="1:2">
      <c r="A255" s="498" t="s">
        <v>3536</v>
      </c>
      <c r="B255" s="499">
        <v>1</v>
      </c>
    </row>
    <row r="256" spans="1:2">
      <c r="A256" s="498" t="s">
        <v>3538</v>
      </c>
      <c r="B256" s="499">
        <v>3</v>
      </c>
    </row>
    <row r="257" spans="1:2">
      <c r="A257" s="498" t="s">
        <v>3548</v>
      </c>
      <c r="B257" s="499">
        <v>2</v>
      </c>
    </row>
    <row r="258" spans="1:2">
      <c r="A258" s="498" t="s">
        <v>3555</v>
      </c>
      <c r="B258" s="499">
        <v>1</v>
      </c>
    </row>
    <row r="259" spans="1:2">
      <c r="A259" s="498" t="s">
        <v>3559</v>
      </c>
      <c r="B259" s="499">
        <v>3</v>
      </c>
    </row>
    <row r="260" spans="1:2">
      <c r="A260" s="498" t="s">
        <v>3567</v>
      </c>
      <c r="B260" s="499">
        <v>1</v>
      </c>
    </row>
    <row r="261" spans="1:2">
      <c r="A261" s="498" t="s">
        <v>3590</v>
      </c>
      <c r="B261" s="499">
        <v>1</v>
      </c>
    </row>
    <row r="262" spans="1:2">
      <c r="A262" s="498" t="s">
        <v>3597</v>
      </c>
      <c r="B262" s="499">
        <v>2</v>
      </c>
    </row>
    <row r="263" spans="1:2">
      <c r="A263" s="498" t="s">
        <v>3604</v>
      </c>
      <c r="B263" s="499">
        <v>3</v>
      </c>
    </row>
    <row r="264" spans="1:2">
      <c r="A264" s="498" t="s">
        <v>2543</v>
      </c>
      <c r="B264" s="499">
        <v>6</v>
      </c>
    </row>
    <row r="265" spans="1:2">
      <c r="A265" s="498" t="s">
        <v>3614</v>
      </c>
      <c r="B265" s="499">
        <v>2</v>
      </c>
    </row>
    <row r="266" spans="1:2">
      <c r="A266" s="498" t="s">
        <v>3620</v>
      </c>
      <c r="B266" s="499">
        <v>2</v>
      </c>
    </row>
    <row r="267" spans="1:2">
      <c r="A267" s="498" t="s">
        <v>3623</v>
      </c>
      <c r="B267" s="499">
        <v>2</v>
      </c>
    </row>
    <row r="268" spans="1:2">
      <c r="A268" s="498" t="s">
        <v>3626</v>
      </c>
      <c r="B268" s="499">
        <v>2</v>
      </c>
    </row>
    <row r="269" spans="1:2">
      <c r="A269" s="498" t="s">
        <v>3633</v>
      </c>
      <c r="B269" s="499">
        <v>1</v>
      </c>
    </row>
    <row r="270" spans="1:2">
      <c r="A270" s="498" t="s">
        <v>3639</v>
      </c>
      <c r="B270" s="499">
        <v>2</v>
      </c>
    </row>
    <row r="271" spans="1:2">
      <c r="A271" s="498" t="s">
        <v>3645</v>
      </c>
      <c r="B271" s="499">
        <v>2</v>
      </c>
    </row>
    <row r="272" spans="1:2">
      <c r="A272" s="498" t="s">
        <v>3652</v>
      </c>
      <c r="B272" s="499">
        <v>2</v>
      </c>
    </row>
    <row r="273" spans="1:2">
      <c r="A273" s="498" t="s">
        <v>3659</v>
      </c>
      <c r="B273" s="499">
        <v>3</v>
      </c>
    </row>
    <row r="274" spans="1:2">
      <c r="A274" s="498" t="s">
        <v>3671</v>
      </c>
      <c r="B274" s="499">
        <v>2</v>
      </c>
    </row>
    <row r="275" spans="1:2">
      <c r="A275" s="498" t="s">
        <v>3676</v>
      </c>
      <c r="B275" s="499">
        <v>1</v>
      </c>
    </row>
    <row r="276" spans="1:2">
      <c r="A276" s="498" t="s">
        <v>3681</v>
      </c>
      <c r="B276" s="499">
        <v>2</v>
      </c>
    </row>
    <row r="277" spans="1:2">
      <c r="A277" s="498" t="s">
        <v>3684</v>
      </c>
      <c r="B277" s="499">
        <v>4</v>
      </c>
    </row>
    <row r="278" spans="1:2">
      <c r="A278" s="498" t="s">
        <v>3698</v>
      </c>
      <c r="B278" s="499">
        <v>3</v>
      </c>
    </row>
    <row r="279" spans="1:2">
      <c r="A279" s="498" t="s">
        <v>3705</v>
      </c>
      <c r="B279" s="499">
        <v>3</v>
      </c>
    </row>
    <row r="280" spans="1:2">
      <c r="A280" s="498" t="s">
        <v>3713</v>
      </c>
      <c r="B280" s="499">
        <v>7</v>
      </c>
    </row>
    <row r="281" spans="1:2">
      <c r="A281" s="498" t="s">
        <v>3743</v>
      </c>
      <c r="B281" s="499">
        <v>3</v>
      </c>
    </row>
    <row r="282" spans="1:2">
      <c r="A282" s="498" t="s">
        <v>3753</v>
      </c>
      <c r="B282" s="499">
        <v>4</v>
      </c>
    </row>
    <row r="283" spans="1:2">
      <c r="A283" s="498" t="s">
        <v>3765</v>
      </c>
      <c r="B283" s="499">
        <v>2</v>
      </c>
    </row>
    <row r="284" spans="1:2">
      <c r="A284" s="498" t="s">
        <v>3772</v>
      </c>
      <c r="B284" s="499">
        <v>2</v>
      </c>
    </row>
    <row r="285" spans="1:2">
      <c r="A285" s="498" t="s">
        <v>3779</v>
      </c>
      <c r="B285" s="499">
        <v>2</v>
      </c>
    </row>
    <row r="286" spans="1:2">
      <c r="A286" s="498" t="s">
        <v>3786</v>
      </c>
      <c r="B286" s="499">
        <v>2</v>
      </c>
    </row>
    <row r="287" spans="1:2">
      <c r="A287" s="498" t="s">
        <v>3792</v>
      </c>
      <c r="B287" s="499">
        <v>3</v>
      </c>
    </row>
    <row r="288" spans="1:2">
      <c r="A288" s="498" t="s">
        <v>3802</v>
      </c>
      <c r="B288" s="499">
        <v>3</v>
      </c>
    </row>
    <row r="289" spans="1:2">
      <c r="A289" s="498" t="s">
        <v>3810</v>
      </c>
      <c r="B289" s="499">
        <v>2</v>
      </c>
    </row>
    <row r="290" spans="1:2">
      <c r="A290" s="498" t="s">
        <v>3818</v>
      </c>
      <c r="B290" s="499">
        <v>2</v>
      </c>
    </row>
    <row r="291" spans="1:2">
      <c r="A291" s="498" t="s">
        <v>3825</v>
      </c>
      <c r="B291" s="499">
        <v>2</v>
      </c>
    </row>
    <row r="292" spans="1:2">
      <c r="A292" s="498" t="s">
        <v>3831</v>
      </c>
      <c r="B292" s="499">
        <v>3</v>
      </c>
    </row>
    <row r="293" spans="1:2">
      <c r="A293" s="498" t="s">
        <v>3838</v>
      </c>
      <c r="B293" s="499">
        <v>3</v>
      </c>
    </row>
    <row r="294" spans="1:2">
      <c r="A294" s="498" t="s">
        <v>3844</v>
      </c>
      <c r="B294" s="499">
        <v>2</v>
      </c>
    </row>
    <row r="295" spans="1:2">
      <c r="A295" s="498" t="s">
        <v>3851</v>
      </c>
      <c r="B295" s="499">
        <v>4</v>
      </c>
    </row>
    <row r="296" spans="1:2">
      <c r="A296" s="498" t="s">
        <v>3860</v>
      </c>
      <c r="B296" s="499">
        <v>2</v>
      </c>
    </row>
    <row r="297" spans="1:2">
      <c r="A297" s="498" t="s">
        <v>3867</v>
      </c>
      <c r="B297" s="499">
        <v>2</v>
      </c>
    </row>
    <row r="298" spans="1:2">
      <c r="A298" s="498" t="s">
        <v>3874</v>
      </c>
      <c r="B298" s="499">
        <v>3</v>
      </c>
    </row>
    <row r="299" spans="1:2">
      <c r="A299" s="498" t="s">
        <v>3880</v>
      </c>
      <c r="B299" s="499">
        <v>3</v>
      </c>
    </row>
    <row r="300" spans="1:2">
      <c r="A300" s="498" t="s">
        <v>3888</v>
      </c>
      <c r="B300" s="499">
        <v>3</v>
      </c>
    </row>
    <row r="301" spans="1:2">
      <c r="A301" s="498" t="s">
        <v>3895</v>
      </c>
      <c r="B301" s="499">
        <v>2</v>
      </c>
    </row>
    <row r="302" spans="1:2">
      <c r="A302" s="498" t="s">
        <v>3900</v>
      </c>
      <c r="B302" s="499">
        <v>4</v>
      </c>
    </row>
    <row r="303" spans="1:2">
      <c r="A303" s="498" t="s">
        <v>3909</v>
      </c>
      <c r="B303" s="499">
        <v>2</v>
      </c>
    </row>
    <row r="304" spans="1:2">
      <c r="A304" s="498" t="s">
        <v>3917</v>
      </c>
      <c r="B304" s="499">
        <v>2</v>
      </c>
    </row>
    <row r="305" spans="1:2">
      <c r="A305" s="498" t="s">
        <v>3923</v>
      </c>
      <c r="B305" s="499">
        <v>3</v>
      </c>
    </row>
    <row r="306" spans="1:2">
      <c r="A306" s="498" t="s">
        <v>3931</v>
      </c>
      <c r="B306" s="499">
        <v>4</v>
      </c>
    </row>
    <row r="307" spans="1:2">
      <c r="A307" s="498" t="s">
        <v>3940</v>
      </c>
      <c r="B307" s="499">
        <v>3</v>
      </c>
    </row>
    <row r="308" spans="1:2">
      <c r="A308" s="498" t="s">
        <v>3947</v>
      </c>
      <c r="B308" s="499">
        <v>3</v>
      </c>
    </row>
    <row r="309" spans="1:2">
      <c r="A309" s="498" t="s">
        <v>3956</v>
      </c>
      <c r="B309" s="499">
        <v>3</v>
      </c>
    </row>
    <row r="310" spans="1:2">
      <c r="A310" s="498" t="s">
        <v>3964</v>
      </c>
      <c r="B310" s="499">
        <v>3</v>
      </c>
    </row>
    <row r="311" spans="1:2">
      <c r="A311" s="498" t="s">
        <v>3972</v>
      </c>
      <c r="B311" s="499">
        <v>3</v>
      </c>
    </row>
    <row r="312" spans="1:2">
      <c r="A312" s="498" t="s">
        <v>3979</v>
      </c>
      <c r="B312" s="499">
        <v>2</v>
      </c>
    </row>
    <row r="313" spans="1:2">
      <c r="A313" s="498" t="s">
        <v>3987</v>
      </c>
      <c r="B313" s="499">
        <v>3</v>
      </c>
    </row>
    <row r="314" spans="1:2">
      <c r="A314" s="498" t="s">
        <v>3995</v>
      </c>
      <c r="B314" s="499">
        <v>2</v>
      </c>
    </row>
    <row r="315" spans="1:2">
      <c r="A315" s="498" t="s">
        <v>4002</v>
      </c>
      <c r="B315" s="499">
        <v>3</v>
      </c>
    </row>
    <row r="316" spans="1:2">
      <c r="A316" s="498" t="s">
        <v>4251</v>
      </c>
      <c r="B316" s="499">
        <v>5</v>
      </c>
    </row>
    <row r="317" spans="1:2">
      <c r="A317" s="498" t="s">
        <v>4266</v>
      </c>
      <c r="B317" s="499">
        <v>4</v>
      </c>
    </row>
    <row r="318" spans="1:2">
      <c r="A318" s="498" t="s">
        <v>4276</v>
      </c>
      <c r="B318" s="499">
        <v>2</v>
      </c>
    </row>
    <row r="319" spans="1:2">
      <c r="A319" s="498" t="s">
        <v>4283</v>
      </c>
      <c r="B319" s="499">
        <v>3</v>
      </c>
    </row>
    <row r="320" spans="1:2">
      <c r="A320" s="498" t="s">
        <v>4291</v>
      </c>
      <c r="B320" s="499">
        <v>1</v>
      </c>
    </row>
    <row r="321" spans="1:2">
      <c r="A321" s="498" t="s">
        <v>4295</v>
      </c>
      <c r="B321" s="499">
        <v>4</v>
      </c>
    </row>
    <row r="322" spans="1:2">
      <c r="A322" s="498" t="s">
        <v>4306</v>
      </c>
      <c r="B322" s="499">
        <v>3</v>
      </c>
    </row>
    <row r="323" spans="1:2">
      <c r="A323" s="498" t="s">
        <v>4316</v>
      </c>
      <c r="B323" s="499">
        <v>5</v>
      </c>
    </row>
    <row r="324" spans="1:2">
      <c r="A324" s="498" t="s">
        <v>4328</v>
      </c>
      <c r="B324" s="499">
        <v>6</v>
      </c>
    </row>
    <row r="325" spans="1:2">
      <c r="A325" s="498" t="s">
        <v>4337</v>
      </c>
      <c r="B325" s="499">
        <v>1</v>
      </c>
    </row>
    <row r="326" spans="1:2">
      <c r="A326" s="498" t="s">
        <v>4340</v>
      </c>
      <c r="B326" s="499">
        <v>3</v>
      </c>
    </row>
    <row r="327" spans="1:2">
      <c r="A327" s="498" t="s">
        <v>2232</v>
      </c>
      <c r="B327" s="499">
        <v>2</v>
      </c>
    </row>
    <row r="328" spans="1:2">
      <c r="A328" s="498" t="s">
        <v>2241</v>
      </c>
      <c r="B328" s="499">
        <v>1</v>
      </c>
    </row>
    <row r="329" spans="1:2">
      <c r="A329" s="498" t="s">
        <v>4512</v>
      </c>
      <c r="B329" s="499">
        <v>3</v>
      </c>
    </row>
    <row r="330" spans="1:2">
      <c r="A330" s="498" t="s">
        <v>4524</v>
      </c>
      <c r="B330" s="499">
        <v>1</v>
      </c>
    </row>
    <row r="331" spans="1:2">
      <c r="A331" s="498" t="s">
        <v>4530</v>
      </c>
      <c r="B331" s="499">
        <v>3</v>
      </c>
    </row>
    <row r="332" spans="1:2">
      <c r="A332" s="498" t="s">
        <v>4539</v>
      </c>
      <c r="B332" s="499">
        <v>3</v>
      </c>
    </row>
    <row r="333" spans="1:2">
      <c r="A333" s="498" t="s">
        <v>4599</v>
      </c>
      <c r="B333" s="499">
        <v>2</v>
      </c>
    </row>
    <row r="334" spans="1:2">
      <c r="A334" s="498" t="s">
        <v>4604</v>
      </c>
      <c r="B334" s="499">
        <v>3</v>
      </c>
    </row>
    <row r="335" spans="1:2">
      <c r="A335" s="498" t="s">
        <v>4614</v>
      </c>
      <c r="B335" s="499">
        <v>1</v>
      </c>
    </row>
    <row r="336" spans="1:2">
      <c r="A336" s="498" t="s">
        <v>4617</v>
      </c>
      <c r="B336" s="499">
        <v>3</v>
      </c>
    </row>
    <row r="337" spans="1:2">
      <c r="A337" s="498" t="s">
        <v>4624</v>
      </c>
      <c r="B337" s="499">
        <v>2</v>
      </c>
    </row>
    <row r="338" spans="1:2">
      <c r="A338" s="498" t="s">
        <v>4632</v>
      </c>
      <c r="B338" s="499">
        <v>3</v>
      </c>
    </row>
    <row r="339" spans="1:2">
      <c r="A339" s="498" t="s">
        <v>4642</v>
      </c>
      <c r="B339" s="499">
        <v>2</v>
      </c>
    </row>
    <row r="340" spans="1:2">
      <c r="A340" s="498" t="s">
        <v>4646</v>
      </c>
      <c r="B340" s="499">
        <v>2</v>
      </c>
    </row>
    <row r="341" spans="1:2">
      <c r="A341" s="498" t="s">
        <v>4654</v>
      </c>
      <c r="B341" s="499">
        <v>1</v>
      </c>
    </row>
    <row r="342" spans="1:2">
      <c r="A342" s="498" t="s">
        <v>4659</v>
      </c>
      <c r="B342" s="499">
        <v>2</v>
      </c>
    </row>
    <row r="343" spans="1:2">
      <c r="A343" s="498" t="s">
        <v>4667</v>
      </c>
      <c r="B343" s="499">
        <v>3</v>
      </c>
    </row>
    <row r="344" spans="1:2">
      <c r="A344" s="498" t="s">
        <v>4676</v>
      </c>
      <c r="B344" s="499">
        <v>1</v>
      </c>
    </row>
    <row r="345" spans="1:2">
      <c r="A345" s="498" t="s">
        <v>4679</v>
      </c>
      <c r="B345" s="499">
        <v>3</v>
      </c>
    </row>
    <row r="346" spans="1:2">
      <c r="A346" s="498" t="s">
        <v>4688</v>
      </c>
      <c r="B346" s="499">
        <v>3</v>
      </c>
    </row>
    <row r="347" spans="1:2">
      <c r="A347" s="498" t="s">
        <v>4702</v>
      </c>
      <c r="B347" s="499">
        <v>3</v>
      </c>
    </row>
    <row r="348" spans="1:2">
      <c r="A348" s="498" t="s">
        <v>4706</v>
      </c>
      <c r="B348" s="499">
        <v>1</v>
      </c>
    </row>
    <row r="349" spans="1:2">
      <c r="A349" s="498" t="s">
        <v>4712</v>
      </c>
      <c r="B349" s="499">
        <v>3</v>
      </c>
    </row>
    <row r="350" spans="1:2">
      <c r="A350" s="498" t="s">
        <v>4721</v>
      </c>
      <c r="B350" s="499">
        <v>3</v>
      </c>
    </row>
    <row r="351" spans="1:2">
      <c r="A351" s="498" t="s">
        <v>4841</v>
      </c>
      <c r="B351" s="499">
        <v>3</v>
      </c>
    </row>
    <row r="352" spans="1:2">
      <c r="A352" s="498" t="s">
        <v>4854</v>
      </c>
      <c r="B352" s="499">
        <v>3</v>
      </c>
    </row>
    <row r="353" spans="1:2">
      <c r="A353" s="498" t="s">
        <v>4864</v>
      </c>
      <c r="B353" s="499">
        <v>3</v>
      </c>
    </row>
    <row r="354" spans="1:2">
      <c r="A354" s="498" t="s">
        <v>4870</v>
      </c>
      <c r="B354" s="499">
        <v>3</v>
      </c>
    </row>
    <row r="355" spans="1:2">
      <c r="A355" s="498" t="s">
        <v>4876</v>
      </c>
      <c r="B355" s="499">
        <v>1</v>
      </c>
    </row>
    <row r="356" spans="1:2">
      <c r="A356" s="498" t="s">
        <v>4882</v>
      </c>
      <c r="B356" s="499">
        <v>1</v>
      </c>
    </row>
    <row r="357" spans="1:2">
      <c r="A357" s="498" t="s">
        <v>4888</v>
      </c>
      <c r="B357" s="499">
        <v>2</v>
      </c>
    </row>
    <row r="358" spans="1:2">
      <c r="A358" s="498" t="s">
        <v>4896</v>
      </c>
      <c r="B358" s="499">
        <v>2</v>
      </c>
    </row>
    <row r="359" spans="1:2">
      <c r="A359" s="498" t="s">
        <v>4904</v>
      </c>
      <c r="B359" s="499">
        <v>3</v>
      </c>
    </row>
    <row r="360" spans="1:2">
      <c r="A360" s="498" t="s">
        <v>4914</v>
      </c>
      <c r="B360" s="499">
        <v>2</v>
      </c>
    </row>
    <row r="361" spans="1:2">
      <c r="A361" s="498" t="s">
        <v>4923</v>
      </c>
      <c r="B361" s="499">
        <v>4</v>
      </c>
    </row>
    <row r="362" spans="1:2">
      <c r="A362" s="498" t="s">
        <v>4934</v>
      </c>
      <c r="B362" s="499">
        <v>4</v>
      </c>
    </row>
    <row r="363" spans="1:2">
      <c r="A363" s="498" t="s">
        <v>4949</v>
      </c>
      <c r="B363" s="499">
        <v>6</v>
      </c>
    </row>
    <row r="364" spans="1:2">
      <c r="A364" s="498" t="s">
        <v>4963</v>
      </c>
      <c r="B364" s="499">
        <v>2</v>
      </c>
    </row>
    <row r="365" spans="1:2">
      <c r="A365" s="498" t="s">
        <v>4973</v>
      </c>
      <c r="B365" s="499">
        <v>2</v>
      </c>
    </row>
    <row r="366" spans="1:2">
      <c r="A366" s="498" t="s">
        <v>4981</v>
      </c>
      <c r="B366" s="499">
        <v>2</v>
      </c>
    </row>
    <row r="367" spans="1:2">
      <c r="A367" s="498" t="s">
        <v>4989</v>
      </c>
      <c r="B367" s="499">
        <v>1</v>
      </c>
    </row>
    <row r="368" spans="1:2">
      <c r="A368" s="498" t="s">
        <v>4994</v>
      </c>
      <c r="B368" s="499">
        <v>2</v>
      </c>
    </row>
    <row r="369" spans="1:2">
      <c r="A369" s="498" t="s">
        <v>5001</v>
      </c>
      <c r="B369" s="499">
        <v>3</v>
      </c>
    </row>
    <row r="370" spans="1:2">
      <c r="A370" s="498" t="s">
        <v>5009</v>
      </c>
      <c r="B370" s="499">
        <v>1</v>
      </c>
    </row>
    <row r="371" spans="1:2">
      <c r="A371" s="498" t="s">
        <v>5015</v>
      </c>
      <c r="B371" s="499">
        <v>2</v>
      </c>
    </row>
    <row r="372" spans="1:2">
      <c r="A372" s="498" t="s">
        <v>5022</v>
      </c>
      <c r="B372" s="499">
        <v>2</v>
      </c>
    </row>
    <row r="373" spans="1:2">
      <c r="A373" s="498" t="s">
        <v>5031</v>
      </c>
      <c r="B373" s="499">
        <v>3</v>
      </c>
    </row>
    <row r="374" spans="1:2">
      <c r="A374" s="498" t="s">
        <v>5039</v>
      </c>
      <c r="B374" s="499">
        <v>4</v>
      </c>
    </row>
    <row r="375" spans="1:2">
      <c r="A375" s="498" t="s">
        <v>5052</v>
      </c>
      <c r="B375" s="499">
        <v>1</v>
      </c>
    </row>
    <row r="376" spans="1:2">
      <c r="A376" s="498" t="s">
        <v>5058</v>
      </c>
      <c r="B376" s="499">
        <v>1</v>
      </c>
    </row>
    <row r="377" spans="1:2">
      <c r="A377" s="498" t="s">
        <v>5063</v>
      </c>
      <c r="B377" s="499">
        <v>3</v>
      </c>
    </row>
    <row r="378" spans="1:2">
      <c r="A378" s="498" t="s">
        <v>5073</v>
      </c>
      <c r="B378" s="499">
        <v>1</v>
      </c>
    </row>
    <row r="379" spans="1:2">
      <c r="A379" s="498" t="s">
        <v>5079</v>
      </c>
      <c r="B379" s="499">
        <v>4</v>
      </c>
    </row>
    <row r="380" spans="1:2">
      <c r="A380" s="498" t="s">
        <v>5091</v>
      </c>
      <c r="B380" s="499">
        <v>4</v>
      </c>
    </row>
    <row r="381" spans="1:2">
      <c r="A381" s="498" t="s">
        <v>5096</v>
      </c>
      <c r="B381" s="499">
        <v>4</v>
      </c>
    </row>
    <row r="382" spans="1:2">
      <c r="A382" s="498" t="s">
        <v>5109</v>
      </c>
      <c r="B382" s="499">
        <v>3</v>
      </c>
    </row>
    <row r="383" spans="1:2">
      <c r="A383" s="498" t="s">
        <v>5120</v>
      </c>
      <c r="B383" s="499">
        <v>2</v>
      </c>
    </row>
    <row r="384" spans="1:2">
      <c r="A384" s="498" t="s">
        <v>5129</v>
      </c>
      <c r="B384" s="499">
        <v>2</v>
      </c>
    </row>
    <row r="385" spans="1:2">
      <c r="A385" s="498" t="s">
        <v>5136</v>
      </c>
      <c r="B385" s="499">
        <v>3</v>
      </c>
    </row>
    <row r="386" spans="1:2">
      <c r="A386" s="498" t="s">
        <v>5148</v>
      </c>
      <c r="B386" s="499">
        <v>5</v>
      </c>
    </row>
    <row r="387" spans="1:2">
      <c r="A387" s="498" t="s">
        <v>5162</v>
      </c>
      <c r="B387" s="499">
        <v>2</v>
      </c>
    </row>
    <row r="388" spans="1:2">
      <c r="A388" s="498" t="s">
        <v>5170</v>
      </c>
      <c r="B388" s="499">
        <v>5</v>
      </c>
    </row>
    <row r="389" spans="1:2">
      <c r="A389" s="498" t="s">
        <v>5188</v>
      </c>
      <c r="B389" s="499">
        <v>3</v>
      </c>
    </row>
    <row r="390" spans="1:2">
      <c r="A390" s="498" t="s">
        <v>5199</v>
      </c>
      <c r="B390" s="499">
        <v>6</v>
      </c>
    </row>
    <row r="391" spans="1:2">
      <c r="A391" s="498" t="s">
        <v>5217</v>
      </c>
      <c r="B391" s="499">
        <v>1</v>
      </c>
    </row>
    <row r="392" spans="1:2">
      <c r="A392" s="498" t="s">
        <v>5251</v>
      </c>
      <c r="B392" s="499">
        <v>4</v>
      </c>
    </row>
    <row r="393" spans="1:2">
      <c r="A393" s="498" t="s">
        <v>5266</v>
      </c>
      <c r="B393" s="499">
        <v>3</v>
      </c>
    </row>
    <row r="394" spans="1:2">
      <c r="A394" s="498" t="s">
        <v>5278</v>
      </c>
      <c r="B394" s="499">
        <v>1</v>
      </c>
    </row>
    <row r="395" spans="1:2">
      <c r="A395" s="498" t="s">
        <v>5284</v>
      </c>
      <c r="B395" s="499">
        <v>2</v>
      </c>
    </row>
    <row r="396" spans="1:2">
      <c r="A396" s="498" t="s">
        <v>5292</v>
      </c>
      <c r="B396" s="499">
        <v>4</v>
      </c>
    </row>
    <row r="397" spans="1:2">
      <c r="A397" s="498" t="s">
        <v>5305</v>
      </c>
      <c r="B397" s="499">
        <v>3</v>
      </c>
    </row>
    <row r="398" spans="1:2">
      <c r="A398" s="498" t="s">
        <v>5316</v>
      </c>
      <c r="B398" s="499">
        <v>1</v>
      </c>
    </row>
    <row r="399" spans="1:2">
      <c r="A399" s="498" t="s">
        <v>5322</v>
      </c>
      <c r="B399" s="499">
        <v>2</v>
      </c>
    </row>
    <row r="400" spans="1:2">
      <c r="A400" s="498" t="s">
        <v>5330</v>
      </c>
      <c r="B400" s="499">
        <v>1</v>
      </c>
    </row>
    <row r="401" spans="1:2">
      <c r="A401" s="498" t="s">
        <v>5335</v>
      </c>
      <c r="B401" s="499">
        <v>1</v>
      </c>
    </row>
    <row r="402" spans="1:2">
      <c r="A402" s="498" t="s">
        <v>5339</v>
      </c>
      <c r="B402" s="499">
        <v>2</v>
      </c>
    </row>
    <row r="403" spans="1:2">
      <c r="A403" s="498" t="s">
        <v>5347</v>
      </c>
      <c r="B403" s="499">
        <v>2</v>
      </c>
    </row>
    <row r="404" spans="1:2">
      <c r="A404" s="498" t="s">
        <v>5357</v>
      </c>
      <c r="B404" s="499">
        <v>2</v>
      </c>
    </row>
    <row r="405" spans="1:2">
      <c r="A405" s="498" t="s">
        <v>5366</v>
      </c>
      <c r="B405" s="499">
        <v>1</v>
      </c>
    </row>
    <row r="406" spans="1:2">
      <c r="A406" s="498" t="s">
        <v>5372</v>
      </c>
      <c r="B406" s="499">
        <v>3</v>
      </c>
    </row>
    <row r="407" spans="1:2">
      <c r="A407" s="498" t="s">
        <v>5382</v>
      </c>
      <c r="B407" s="499">
        <v>1</v>
      </c>
    </row>
    <row r="408" spans="1:2">
      <c r="A408" s="498" t="s">
        <v>5517</v>
      </c>
      <c r="B408" s="499">
        <v>1</v>
      </c>
    </row>
    <row r="409" spans="1:2">
      <c r="A409" s="498" t="s">
        <v>5542</v>
      </c>
      <c r="B409" s="499">
        <v>4</v>
      </c>
    </row>
    <row r="410" spans="1:2">
      <c r="A410" s="498" t="s">
        <v>5550</v>
      </c>
      <c r="B410" s="499">
        <v>2</v>
      </c>
    </row>
    <row r="411" spans="1:2">
      <c r="A411" s="498" t="s">
        <v>5557</v>
      </c>
      <c r="B411" s="499">
        <v>1</v>
      </c>
    </row>
    <row r="412" spans="1:2">
      <c r="A412" s="498" t="s">
        <v>5563</v>
      </c>
      <c r="B412" s="499">
        <v>3</v>
      </c>
    </row>
    <row r="413" spans="1:2">
      <c r="A413" s="498" t="s">
        <v>5571</v>
      </c>
      <c r="B413" s="499">
        <v>2</v>
      </c>
    </row>
    <row r="414" spans="1:2">
      <c r="A414" s="498" t="s">
        <v>5579</v>
      </c>
      <c r="B414" s="499">
        <v>3</v>
      </c>
    </row>
    <row r="415" spans="1:2">
      <c r="A415" s="498" t="s">
        <v>5587</v>
      </c>
      <c r="B415" s="499">
        <v>4</v>
      </c>
    </row>
    <row r="416" spans="1:2">
      <c r="A416" s="498" t="s">
        <v>5595</v>
      </c>
      <c r="B416" s="499">
        <v>2</v>
      </c>
    </row>
    <row r="417" spans="1:2">
      <c r="A417" s="498" t="s">
        <v>5603</v>
      </c>
      <c r="B417" s="499">
        <v>2</v>
      </c>
    </row>
    <row r="418" spans="1:2">
      <c r="A418" s="498" t="s">
        <v>5610</v>
      </c>
      <c r="B418" s="499">
        <v>2</v>
      </c>
    </row>
    <row r="419" spans="1:2">
      <c r="A419" s="498" t="s">
        <v>5640</v>
      </c>
      <c r="B419" s="499">
        <v>3</v>
      </c>
    </row>
    <row r="420" spans="1:2">
      <c r="A420" s="498" t="s">
        <v>5649</v>
      </c>
      <c r="B420" s="499">
        <v>4</v>
      </c>
    </row>
    <row r="421" spans="1:2">
      <c r="A421" s="498" t="s">
        <v>5661</v>
      </c>
      <c r="B421" s="499">
        <v>4</v>
      </c>
    </row>
    <row r="422" spans="1:2">
      <c r="A422" s="498" t="s">
        <v>5672</v>
      </c>
      <c r="B422" s="499">
        <v>8</v>
      </c>
    </row>
    <row r="423" spans="1:2">
      <c r="A423" s="498" t="s">
        <v>5690</v>
      </c>
      <c r="B423" s="499">
        <v>4</v>
      </c>
    </row>
    <row r="424" spans="1:2">
      <c r="A424" s="498" t="s">
        <v>5796</v>
      </c>
      <c r="B424" s="499">
        <v>2</v>
      </c>
    </row>
    <row r="425" spans="1:2">
      <c r="A425" s="498" t="s">
        <v>5805</v>
      </c>
      <c r="B425" s="499">
        <v>2</v>
      </c>
    </row>
    <row r="426" spans="1:2">
      <c r="A426" s="498" t="s">
        <v>5808</v>
      </c>
      <c r="B426" s="499">
        <v>3</v>
      </c>
    </row>
    <row r="427" spans="1:2">
      <c r="A427" s="498" t="s">
        <v>5818</v>
      </c>
      <c r="B427" s="499">
        <v>2</v>
      </c>
    </row>
    <row r="428" spans="1:2">
      <c r="A428" s="498" t="s">
        <v>5825</v>
      </c>
      <c r="B428" s="499">
        <v>2</v>
      </c>
    </row>
    <row r="429" spans="1:2">
      <c r="A429" s="498" t="s">
        <v>5832</v>
      </c>
      <c r="B429" s="499">
        <v>2</v>
      </c>
    </row>
    <row r="430" spans="1:2">
      <c r="A430" s="498" t="s">
        <v>5837</v>
      </c>
      <c r="B430" s="499">
        <v>2</v>
      </c>
    </row>
    <row r="431" spans="1:2">
      <c r="A431" s="498" t="s">
        <v>5843</v>
      </c>
      <c r="B431" s="499">
        <v>1</v>
      </c>
    </row>
    <row r="432" spans="1:2">
      <c r="A432" s="498" t="s">
        <v>5848</v>
      </c>
      <c r="B432" s="499">
        <v>2</v>
      </c>
    </row>
    <row r="433" spans="1:2">
      <c r="A433" s="498" t="s">
        <v>5855</v>
      </c>
      <c r="B433" s="499">
        <v>2</v>
      </c>
    </row>
    <row r="434" spans="1:2">
      <c r="A434" s="498" t="s">
        <v>5859</v>
      </c>
      <c r="B434" s="499">
        <v>1</v>
      </c>
    </row>
    <row r="435" spans="1:2">
      <c r="A435" s="498" t="s">
        <v>5864</v>
      </c>
      <c r="B435" s="499">
        <v>2</v>
      </c>
    </row>
    <row r="436" spans="1:2">
      <c r="A436" s="498" t="s">
        <v>5871</v>
      </c>
      <c r="B436" s="499">
        <v>1</v>
      </c>
    </row>
    <row r="437" spans="1:2">
      <c r="A437" s="498" t="s">
        <v>5877</v>
      </c>
      <c r="B437" s="499">
        <v>1</v>
      </c>
    </row>
    <row r="438" spans="1:2">
      <c r="A438" s="498" t="s">
        <v>5883</v>
      </c>
      <c r="B438" s="499">
        <v>1</v>
      </c>
    </row>
    <row r="439" spans="1:2">
      <c r="A439" s="498" t="s">
        <v>5889</v>
      </c>
      <c r="B439" s="499">
        <v>1</v>
      </c>
    </row>
    <row r="440" spans="1:2">
      <c r="A440" s="498" t="s">
        <v>5895</v>
      </c>
      <c r="B440" s="499">
        <v>1</v>
      </c>
    </row>
    <row r="441" spans="1:2">
      <c r="A441" s="498" t="s">
        <v>5901</v>
      </c>
      <c r="B441" s="499">
        <v>1</v>
      </c>
    </row>
    <row r="442" spans="1:2">
      <c r="A442" s="498" t="s">
        <v>5906</v>
      </c>
      <c r="B442" s="499">
        <v>3</v>
      </c>
    </row>
    <row r="443" spans="1:2">
      <c r="A443" s="498" t="s">
        <v>5913</v>
      </c>
      <c r="B443" s="499">
        <v>5</v>
      </c>
    </row>
    <row r="444" spans="1:2">
      <c r="A444" s="498" t="s">
        <v>5981</v>
      </c>
      <c r="B444" s="499">
        <v>3</v>
      </c>
    </row>
    <row r="445" spans="1:2">
      <c r="A445" s="498" t="s">
        <v>5990</v>
      </c>
      <c r="B445" s="499">
        <v>2</v>
      </c>
    </row>
    <row r="446" spans="1:2">
      <c r="A446" s="498" t="s">
        <v>5996</v>
      </c>
      <c r="B446" s="499">
        <v>2</v>
      </c>
    </row>
    <row r="447" spans="1:2">
      <c r="A447" s="498" t="s">
        <v>6004</v>
      </c>
      <c r="B447" s="499">
        <v>2</v>
      </c>
    </row>
    <row r="448" spans="1:2">
      <c r="A448" s="498" t="s">
        <v>6011</v>
      </c>
      <c r="B448" s="499">
        <v>2</v>
      </c>
    </row>
    <row r="449" spans="1:2">
      <c r="A449" s="498" t="s">
        <v>6017</v>
      </c>
      <c r="B449" s="499">
        <v>2</v>
      </c>
    </row>
    <row r="450" spans="1:2">
      <c r="A450" s="498" t="s">
        <v>6023</v>
      </c>
      <c r="B450" s="499">
        <v>3</v>
      </c>
    </row>
    <row r="451" spans="1:2">
      <c r="A451" s="498" t="s">
        <v>6030</v>
      </c>
      <c r="B451" s="499">
        <v>3</v>
      </c>
    </row>
    <row r="452" spans="1:2">
      <c r="A452" s="498" t="s">
        <v>6034</v>
      </c>
      <c r="B452" s="499">
        <v>3</v>
      </c>
    </row>
    <row r="453" spans="1:2">
      <c r="A453" s="498" t="s">
        <v>6039</v>
      </c>
      <c r="B453" s="499">
        <v>1</v>
      </c>
    </row>
    <row r="454" spans="1:2">
      <c r="A454" s="498" t="s">
        <v>6044</v>
      </c>
      <c r="B454" s="499">
        <v>3</v>
      </c>
    </row>
    <row r="455" spans="1:2">
      <c r="A455" s="498" t="s">
        <v>6050</v>
      </c>
      <c r="B455" s="499">
        <v>3</v>
      </c>
    </row>
    <row r="456" spans="1:2">
      <c r="A456" s="498" t="s">
        <v>6057</v>
      </c>
      <c r="B456" s="499">
        <v>4</v>
      </c>
    </row>
    <row r="457" spans="1:2">
      <c r="A457" s="498" t="s">
        <v>6068</v>
      </c>
      <c r="B457" s="499">
        <v>6</v>
      </c>
    </row>
    <row r="458" spans="1:2">
      <c r="A458" s="498" t="s">
        <v>6079</v>
      </c>
      <c r="B458" s="499">
        <v>1208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875"/>
  <sheetViews>
    <sheetView tabSelected="1" topLeftCell="E1" zoomScale="70" zoomScaleNormal="70" workbookViewId="0">
      <pane ySplit="1" topLeftCell="A1872" activePane="bottomLeft" state="frozen"/>
      <selection pane="bottomLeft" activeCell="D3" sqref="D3"/>
    </sheetView>
  </sheetViews>
  <sheetFormatPr baseColWidth="10" defaultColWidth="11.42578125" defaultRowHeight="15"/>
  <cols>
    <col min="1" max="1" width="15.140625" style="25" customWidth="1"/>
    <col min="2" max="2" width="19" style="26" customWidth="1"/>
    <col min="3" max="3" width="19.5703125" style="26" customWidth="1"/>
    <col min="4" max="4" width="71.140625" style="41" customWidth="1"/>
    <col min="5" max="5" width="49" style="26" customWidth="1"/>
    <col min="6" max="6" width="52.85546875" style="27" customWidth="1"/>
    <col min="7" max="7" width="45.7109375" style="27" customWidth="1"/>
    <col min="8" max="8" width="33.5703125" style="27" customWidth="1"/>
    <col min="9" max="9" width="15.42578125" style="28" customWidth="1"/>
    <col min="10" max="10" width="11.42578125" style="28"/>
    <col min="11" max="11" width="13.7109375" style="28" customWidth="1"/>
    <col min="12" max="12" width="11.42578125" style="6" customWidth="1"/>
    <col min="13" max="13" width="13.85546875" style="6" customWidth="1"/>
    <col min="14" max="17" width="11.42578125" style="6" customWidth="1"/>
    <col min="18" max="18" width="44.7109375" style="6" customWidth="1"/>
    <col min="19" max="19" width="53" style="8" hidden="1" customWidth="1"/>
    <col min="20" max="16384" width="11.42578125" style="6"/>
  </cols>
  <sheetData>
    <row r="1" spans="1:33" s="30" customFormat="1" ht="77.25" thickBot="1">
      <c r="A1" s="1" t="s">
        <v>0</v>
      </c>
      <c r="B1" s="1" t="s">
        <v>1</v>
      </c>
      <c r="C1" s="1" t="s">
        <v>2</v>
      </c>
      <c r="D1" s="1" t="s">
        <v>3</v>
      </c>
      <c r="E1" s="1" t="s">
        <v>4</v>
      </c>
      <c r="F1" s="23" t="s">
        <v>5</v>
      </c>
      <c r="G1" s="23" t="s">
        <v>6</v>
      </c>
      <c r="H1" s="23" t="s">
        <v>7</v>
      </c>
      <c r="I1" s="23" t="s">
        <v>8</v>
      </c>
      <c r="J1" s="24" t="s">
        <v>9</v>
      </c>
      <c r="K1" s="24" t="s">
        <v>10</v>
      </c>
      <c r="L1" s="1" t="s">
        <v>11</v>
      </c>
      <c r="M1" s="2" t="s">
        <v>12</v>
      </c>
      <c r="N1" s="2" t="s">
        <v>13</v>
      </c>
      <c r="O1" s="3" t="s">
        <v>14</v>
      </c>
      <c r="P1" s="4" t="s">
        <v>15</v>
      </c>
      <c r="Q1" s="4" t="s">
        <v>16</v>
      </c>
      <c r="R1" s="5" t="s">
        <v>17</v>
      </c>
      <c r="S1" s="22" t="s">
        <v>257</v>
      </c>
      <c r="T1" s="29"/>
      <c r="U1" s="29"/>
      <c r="V1" s="29"/>
      <c r="W1" s="29"/>
      <c r="X1" s="29"/>
      <c r="Y1" s="29"/>
      <c r="Z1" s="29"/>
      <c r="AA1" s="29"/>
      <c r="AB1" s="29"/>
      <c r="AC1" s="29"/>
      <c r="AD1" s="29"/>
      <c r="AE1" s="29"/>
      <c r="AF1" s="29"/>
      <c r="AG1" s="29"/>
    </row>
    <row r="2" spans="1:33" s="33" customFormat="1" ht="127.5">
      <c r="A2" s="412" t="s">
        <v>511</v>
      </c>
      <c r="B2" s="43" t="s">
        <v>143</v>
      </c>
      <c r="C2" s="43" t="s">
        <v>621</v>
      </c>
      <c r="D2" s="91" t="s">
        <v>453</v>
      </c>
      <c r="E2" s="92"/>
      <c r="F2" s="413" t="s">
        <v>455</v>
      </c>
      <c r="G2" s="414" t="s">
        <v>456</v>
      </c>
      <c r="H2" s="415" t="s">
        <v>457</v>
      </c>
      <c r="I2" s="356">
        <v>2</v>
      </c>
      <c r="J2" s="416">
        <v>42278</v>
      </c>
      <c r="K2" s="416">
        <v>42643</v>
      </c>
      <c r="L2" s="44">
        <f>ROUND(((K2-J2)/7),1)</f>
        <v>52.1</v>
      </c>
      <c r="M2" s="154"/>
      <c r="N2" s="45">
        <f>IF(M2=0,0,+M2/I2)</f>
        <v>0</v>
      </c>
      <c r="O2" s="46">
        <f>ROUND((L2*N2),1)</f>
        <v>0</v>
      </c>
      <c r="P2" s="46" t="e">
        <f>IF(K2&lt;=#REF!,O2,0)</f>
        <v>#REF!</v>
      </c>
      <c r="Q2" s="46" t="e">
        <f>IF(#REF!&gt;=K2,L2,0)</f>
        <v>#REF!</v>
      </c>
      <c r="R2" s="239"/>
      <c r="S2" s="401" t="s">
        <v>454</v>
      </c>
      <c r="T2" s="32"/>
      <c r="U2" s="32"/>
      <c r="V2" s="32"/>
      <c r="W2" s="32"/>
      <c r="X2" s="32"/>
      <c r="Y2" s="32"/>
      <c r="Z2" s="32"/>
      <c r="AA2" s="32"/>
      <c r="AB2" s="32"/>
      <c r="AC2" s="32"/>
      <c r="AD2" s="32"/>
      <c r="AE2" s="32"/>
      <c r="AF2" s="32"/>
      <c r="AG2" s="32"/>
    </row>
    <row r="3" spans="1:33" s="35" customFormat="1" ht="357">
      <c r="A3" s="417" t="s">
        <v>18</v>
      </c>
      <c r="B3" s="49" t="s">
        <v>143</v>
      </c>
      <c r="C3" s="49" t="s">
        <v>621</v>
      </c>
      <c r="D3" s="93" t="s">
        <v>61</v>
      </c>
      <c r="E3" s="93"/>
      <c r="F3" s="418" t="s">
        <v>266</v>
      </c>
      <c r="G3" s="375" t="s">
        <v>358</v>
      </c>
      <c r="H3" s="419" t="s">
        <v>159</v>
      </c>
      <c r="I3" s="420">
        <v>1</v>
      </c>
      <c r="J3" s="303">
        <v>42278</v>
      </c>
      <c r="K3" s="303">
        <v>42643</v>
      </c>
      <c r="L3" s="52">
        <f t="shared" ref="L3:L66" si="0">ROUND(((K3-J3)/7),1)</f>
        <v>52.1</v>
      </c>
      <c r="M3" s="156"/>
      <c r="N3" s="54">
        <f t="shared" ref="N3:N66" si="1">IF(M3=0,0,+M3/I3)</f>
        <v>0</v>
      </c>
      <c r="O3" s="55">
        <f t="shared" ref="O3:O66" si="2">ROUND((L3*N3),1)</f>
        <v>0</v>
      </c>
      <c r="P3" s="55" t="e">
        <f>IF(K3&lt;=#REF!,O3,0)</f>
        <v>#REF!</v>
      </c>
      <c r="Q3" s="55" t="e">
        <f>IF(#REF!&gt;=K3,L3,0)</f>
        <v>#REF!</v>
      </c>
      <c r="R3" s="56"/>
      <c r="S3" s="10" t="s">
        <v>290</v>
      </c>
      <c r="T3" s="34"/>
      <c r="U3" s="34"/>
      <c r="V3" s="34"/>
      <c r="W3" s="34"/>
      <c r="X3" s="34"/>
      <c r="Y3" s="34"/>
      <c r="Z3" s="34"/>
      <c r="AA3" s="34"/>
      <c r="AB3" s="34"/>
      <c r="AC3" s="34"/>
      <c r="AD3" s="34"/>
      <c r="AE3" s="34"/>
      <c r="AF3" s="34"/>
      <c r="AG3" s="34"/>
    </row>
    <row r="4" spans="1:33" s="35" customFormat="1" ht="357">
      <c r="A4" s="417" t="s">
        <v>18</v>
      </c>
      <c r="B4" s="49" t="s">
        <v>19</v>
      </c>
      <c r="C4" s="49" t="s">
        <v>621</v>
      </c>
      <c r="D4" s="93" t="s">
        <v>61</v>
      </c>
      <c r="E4" s="93"/>
      <c r="F4" s="421" t="s">
        <v>266</v>
      </c>
      <c r="G4" s="95" t="s">
        <v>267</v>
      </c>
      <c r="H4" s="419" t="s">
        <v>268</v>
      </c>
      <c r="I4" s="420">
        <v>1</v>
      </c>
      <c r="J4" s="303">
        <v>42278</v>
      </c>
      <c r="K4" s="303">
        <v>42643</v>
      </c>
      <c r="L4" s="52">
        <f t="shared" si="0"/>
        <v>52.1</v>
      </c>
      <c r="M4" s="156"/>
      <c r="N4" s="54">
        <f t="shared" si="1"/>
        <v>0</v>
      </c>
      <c r="O4" s="55">
        <f t="shared" si="2"/>
        <v>0</v>
      </c>
      <c r="P4" s="55" t="e">
        <f>IF(K4&lt;=#REF!,O4,0)</f>
        <v>#REF!</v>
      </c>
      <c r="Q4" s="55" t="e">
        <f>IF(#REF!&gt;=K4,L4,0)</f>
        <v>#REF!</v>
      </c>
      <c r="R4" s="56"/>
      <c r="S4" s="11" t="s">
        <v>289</v>
      </c>
      <c r="T4" s="34"/>
      <c r="U4" s="34"/>
      <c r="V4" s="34"/>
      <c r="W4" s="34"/>
      <c r="X4" s="34"/>
      <c r="Y4" s="34"/>
      <c r="Z4" s="34"/>
      <c r="AA4" s="34"/>
      <c r="AB4" s="34"/>
      <c r="AC4" s="34"/>
      <c r="AD4" s="34"/>
      <c r="AE4" s="34"/>
      <c r="AF4" s="34"/>
      <c r="AG4" s="34"/>
    </row>
    <row r="5" spans="1:33" s="35" customFormat="1" ht="409.5">
      <c r="A5" s="417" t="s">
        <v>20</v>
      </c>
      <c r="B5" s="49" t="s">
        <v>19</v>
      </c>
      <c r="C5" s="49" t="s">
        <v>621</v>
      </c>
      <c r="D5" s="93" t="s">
        <v>62</v>
      </c>
      <c r="E5" s="93" t="s">
        <v>63</v>
      </c>
      <c r="F5" s="418" t="s">
        <v>230</v>
      </c>
      <c r="G5" s="277" t="s">
        <v>367</v>
      </c>
      <c r="H5" s="419" t="s">
        <v>250</v>
      </c>
      <c r="I5" s="420">
        <v>2</v>
      </c>
      <c r="J5" s="303">
        <v>42278</v>
      </c>
      <c r="K5" s="303">
        <v>42643</v>
      </c>
      <c r="L5" s="52">
        <f t="shared" si="0"/>
        <v>52.1</v>
      </c>
      <c r="M5" s="156"/>
      <c r="N5" s="54">
        <f t="shared" si="1"/>
        <v>0</v>
      </c>
      <c r="O5" s="55">
        <f t="shared" si="2"/>
        <v>0</v>
      </c>
      <c r="P5" s="55" t="e">
        <f>IF(K5&lt;=#REF!,O5,0)</f>
        <v>#REF!</v>
      </c>
      <c r="Q5" s="55" t="e">
        <f>IF(#REF!&gt;=K5,L5,0)</f>
        <v>#REF!</v>
      </c>
      <c r="R5" s="56"/>
      <c r="S5" s="12" t="s">
        <v>368</v>
      </c>
      <c r="T5" s="34"/>
      <c r="U5" s="34"/>
      <c r="V5" s="34"/>
      <c r="W5" s="34"/>
      <c r="X5" s="34"/>
      <c r="Y5" s="34"/>
      <c r="Z5" s="34"/>
      <c r="AA5" s="34"/>
      <c r="AB5" s="34"/>
      <c r="AC5" s="34"/>
      <c r="AD5" s="34"/>
      <c r="AE5" s="34"/>
      <c r="AF5" s="34"/>
      <c r="AG5" s="34"/>
    </row>
    <row r="6" spans="1:33" s="35" customFormat="1" ht="409.5">
      <c r="A6" s="417" t="s">
        <v>20</v>
      </c>
      <c r="B6" s="49" t="s">
        <v>19</v>
      </c>
      <c r="C6" s="49" t="s">
        <v>621</v>
      </c>
      <c r="D6" s="93" t="s">
        <v>62</v>
      </c>
      <c r="E6" s="93" t="s">
        <v>63</v>
      </c>
      <c r="F6" s="418" t="s">
        <v>230</v>
      </c>
      <c r="G6" s="277" t="s">
        <v>193</v>
      </c>
      <c r="H6" s="419" t="s">
        <v>158</v>
      </c>
      <c r="I6" s="420">
        <v>1</v>
      </c>
      <c r="J6" s="338">
        <v>42278</v>
      </c>
      <c r="K6" s="338">
        <v>42643</v>
      </c>
      <c r="L6" s="52">
        <f t="shared" si="0"/>
        <v>52.1</v>
      </c>
      <c r="M6" s="156"/>
      <c r="N6" s="54">
        <f t="shared" si="1"/>
        <v>0</v>
      </c>
      <c r="O6" s="55">
        <f t="shared" si="2"/>
        <v>0</v>
      </c>
      <c r="P6" s="55" t="e">
        <f>IF(K6&lt;=#REF!,O6,0)</f>
        <v>#REF!</v>
      </c>
      <c r="Q6" s="55" t="e">
        <f>IF(#REF!&gt;=K6,L6,0)</f>
        <v>#REF!</v>
      </c>
      <c r="R6" s="56"/>
      <c r="S6" s="10" t="s">
        <v>287</v>
      </c>
      <c r="T6" s="34"/>
      <c r="U6" s="34"/>
      <c r="V6" s="34"/>
      <c r="W6" s="34"/>
      <c r="X6" s="34"/>
      <c r="Y6" s="34"/>
      <c r="Z6" s="34"/>
      <c r="AA6" s="34"/>
      <c r="AB6" s="34"/>
      <c r="AC6" s="34"/>
      <c r="AD6" s="34"/>
      <c r="AE6" s="34"/>
      <c r="AF6" s="34"/>
      <c r="AG6" s="34"/>
    </row>
    <row r="7" spans="1:33" s="35" customFormat="1" ht="409.5">
      <c r="A7" s="417" t="s">
        <v>20</v>
      </c>
      <c r="B7" s="49" t="s">
        <v>19</v>
      </c>
      <c r="C7" s="49" t="s">
        <v>621</v>
      </c>
      <c r="D7" s="93" t="s">
        <v>62</v>
      </c>
      <c r="E7" s="93" t="s">
        <v>63</v>
      </c>
      <c r="F7" s="418" t="s">
        <v>230</v>
      </c>
      <c r="G7" s="277" t="s">
        <v>258</v>
      </c>
      <c r="H7" s="419" t="s">
        <v>159</v>
      </c>
      <c r="I7" s="420">
        <v>1</v>
      </c>
      <c r="J7" s="338">
        <v>42278</v>
      </c>
      <c r="K7" s="338">
        <v>42643</v>
      </c>
      <c r="L7" s="52">
        <f t="shared" si="0"/>
        <v>52.1</v>
      </c>
      <c r="M7" s="156"/>
      <c r="N7" s="54">
        <f t="shared" si="1"/>
        <v>0</v>
      </c>
      <c r="O7" s="55">
        <f t="shared" si="2"/>
        <v>0</v>
      </c>
      <c r="P7" s="55" t="e">
        <f>IF(K7&lt;=#REF!,O7,0)</f>
        <v>#REF!</v>
      </c>
      <c r="Q7" s="55" t="e">
        <f>IF(#REF!&gt;=K7,L7,0)</f>
        <v>#REF!</v>
      </c>
      <c r="R7" s="56"/>
      <c r="S7" s="12" t="s">
        <v>288</v>
      </c>
      <c r="T7" s="34"/>
      <c r="U7" s="34"/>
      <c r="V7" s="34"/>
      <c r="W7" s="34"/>
      <c r="X7" s="34"/>
      <c r="Y7" s="34"/>
      <c r="Z7" s="34"/>
      <c r="AA7" s="34"/>
      <c r="AB7" s="34"/>
      <c r="AC7" s="34"/>
      <c r="AD7" s="34"/>
      <c r="AE7" s="34"/>
      <c r="AF7" s="34"/>
      <c r="AG7" s="34"/>
    </row>
    <row r="8" spans="1:33" s="35" customFormat="1" ht="409.5">
      <c r="A8" s="417" t="s">
        <v>20</v>
      </c>
      <c r="B8" s="49" t="s">
        <v>19</v>
      </c>
      <c r="C8" s="49" t="s">
        <v>621</v>
      </c>
      <c r="D8" s="93" t="s">
        <v>62</v>
      </c>
      <c r="E8" s="93" t="s">
        <v>63</v>
      </c>
      <c r="F8" s="421" t="s">
        <v>230</v>
      </c>
      <c r="G8" s="277" t="s">
        <v>369</v>
      </c>
      <c r="H8" s="419" t="s">
        <v>370</v>
      </c>
      <c r="I8" s="420">
        <v>1</v>
      </c>
      <c r="J8" s="338">
        <v>42278</v>
      </c>
      <c r="K8" s="338">
        <v>42643</v>
      </c>
      <c r="L8" s="52">
        <f t="shared" si="0"/>
        <v>52.1</v>
      </c>
      <c r="M8" s="156"/>
      <c r="N8" s="54">
        <f t="shared" si="1"/>
        <v>0</v>
      </c>
      <c r="O8" s="55">
        <f t="shared" si="2"/>
        <v>0</v>
      </c>
      <c r="P8" s="55" t="e">
        <f>IF(K8&lt;=#REF!,O8,0)</f>
        <v>#REF!</v>
      </c>
      <c r="Q8" s="55" t="e">
        <f>IF(#REF!&gt;=K8,L8,0)</f>
        <v>#REF!</v>
      </c>
      <c r="R8" s="56"/>
      <c r="S8" s="21" t="s">
        <v>371</v>
      </c>
      <c r="T8" s="34"/>
      <c r="U8" s="34"/>
      <c r="V8" s="34"/>
      <c r="W8" s="34"/>
      <c r="X8" s="34"/>
      <c r="Y8" s="34"/>
      <c r="Z8" s="34"/>
      <c r="AA8" s="34"/>
      <c r="AB8" s="34"/>
      <c r="AC8" s="34"/>
      <c r="AD8" s="34"/>
      <c r="AE8" s="34"/>
      <c r="AF8" s="34"/>
      <c r="AG8" s="34"/>
    </row>
    <row r="9" spans="1:33" s="35" customFormat="1" ht="409.5">
      <c r="A9" s="417" t="s">
        <v>21</v>
      </c>
      <c r="B9" s="49" t="s">
        <v>19</v>
      </c>
      <c r="C9" s="49" t="s">
        <v>621</v>
      </c>
      <c r="D9" s="93" t="s">
        <v>64</v>
      </c>
      <c r="E9" s="93" t="s">
        <v>65</v>
      </c>
      <c r="F9" s="418" t="s">
        <v>194</v>
      </c>
      <c r="G9" s="277" t="s">
        <v>195</v>
      </c>
      <c r="H9" s="419" t="s">
        <v>159</v>
      </c>
      <c r="I9" s="420">
        <v>1</v>
      </c>
      <c r="J9" s="338">
        <v>42278</v>
      </c>
      <c r="K9" s="338">
        <v>42643</v>
      </c>
      <c r="L9" s="52">
        <f t="shared" si="0"/>
        <v>52.1</v>
      </c>
      <c r="M9" s="156"/>
      <c r="N9" s="54">
        <f t="shared" si="1"/>
        <v>0</v>
      </c>
      <c r="O9" s="55">
        <f t="shared" si="2"/>
        <v>0</v>
      </c>
      <c r="P9" s="55" t="e">
        <f>IF(K9&lt;=#REF!,O9,0)</f>
        <v>#REF!</v>
      </c>
      <c r="Q9" s="55" t="e">
        <f>IF(#REF!&gt;=K9,L9,0)</f>
        <v>#REF!</v>
      </c>
      <c r="R9" s="56"/>
      <c r="S9" s="10" t="s">
        <v>291</v>
      </c>
      <c r="T9" s="34"/>
      <c r="U9" s="34"/>
      <c r="V9" s="34"/>
      <c r="W9" s="34"/>
      <c r="X9" s="34"/>
      <c r="Y9" s="34"/>
      <c r="Z9" s="34"/>
      <c r="AA9" s="34"/>
      <c r="AB9" s="34"/>
      <c r="AC9" s="34"/>
      <c r="AD9" s="34"/>
      <c r="AE9" s="34"/>
      <c r="AF9" s="34"/>
      <c r="AG9" s="34"/>
    </row>
    <row r="10" spans="1:33" s="35" customFormat="1" ht="409.5">
      <c r="A10" s="417" t="s">
        <v>21</v>
      </c>
      <c r="B10" s="49" t="s">
        <v>19</v>
      </c>
      <c r="C10" s="49" t="s">
        <v>621</v>
      </c>
      <c r="D10" s="93" t="s">
        <v>64</v>
      </c>
      <c r="E10" s="93"/>
      <c r="F10" s="418" t="s">
        <v>160</v>
      </c>
      <c r="G10" s="277" t="s">
        <v>372</v>
      </c>
      <c r="H10" s="422" t="s">
        <v>359</v>
      </c>
      <c r="I10" s="420">
        <v>1</v>
      </c>
      <c r="J10" s="303">
        <v>42278</v>
      </c>
      <c r="K10" s="303">
        <v>42643</v>
      </c>
      <c r="L10" s="52">
        <f t="shared" si="0"/>
        <v>52.1</v>
      </c>
      <c r="M10" s="156"/>
      <c r="N10" s="54">
        <f t="shared" si="1"/>
        <v>0</v>
      </c>
      <c r="O10" s="55">
        <f t="shared" si="2"/>
        <v>0</v>
      </c>
      <c r="P10" s="55" t="e">
        <f>IF(K10&lt;=#REF!,O10,0)</f>
        <v>#REF!</v>
      </c>
      <c r="Q10" s="55" t="e">
        <f>IF(#REF!&gt;=K10,L10,0)</f>
        <v>#REF!</v>
      </c>
      <c r="R10" s="56"/>
      <c r="S10" s="10" t="s">
        <v>291</v>
      </c>
      <c r="T10" s="34"/>
      <c r="U10" s="34"/>
      <c r="V10" s="34"/>
      <c r="W10" s="34"/>
      <c r="X10" s="34"/>
      <c r="Y10" s="34"/>
      <c r="Z10" s="34"/>
      <c r="AA10" s="34"/>
      <c r="AB10" s="34"/>
      <c r="AC10" s="34"/>
      <c r="AD10" s="34"/>
      <c r="AE10" s="34"/>
      <c r="AF10" s="34"/>
      <c r="AG10" s="34"/>
    </row>
    <row r="11" spans="1:33" s="35" customFormat="1" ht="344.25">
      <c r="A11" s="417" t="s">
        <v>22</v>
      </c>
      <c r="B11" s="49" t="s">
        <v>19</v>
      </c>
      <c r="C11" s="49" t="s">
        <v>621</v>
      </c>
      <c r="D11" s="93" t="s">
        <v>73</v>
      </c>
      <c r="E11" s="93" t="s">
        <v>66</v>
      </c>
      <c r="F11" s="418" t="s">
        <v>374</v>
      </c>
      <c r="G11" s="277" t="s">
        <v>373</v>
      </c>
      <c r="H11" s="419" t="s">
        <v>250</v>
      </c>
      <c r="I11" s="420">
        <v>1</v>
      </c>
      <c r="J11" s="338">
        <v>42278</v>
      </c>
      <c r="K11" s="338">
        <v>42643</v>
      </c>
      <c r="L11" s="52">
        <f t="shared" si="0"/>
        <v>52.1</v>
      </c>
      <c r="M11" s="156"/>
      <c r="N11" s="54">
        <f t="shared" si="1"/>
        <v>0</v>
      </c>
      <c r="O11" s="55">
        <f t="shared" si="2"/>
        <v>0</v>
      </c>
      <c r="P11" s="55" t="e">
        <f>IF(K11&lt;=#REF!,O11,0)</f>
        <v>#REF!</v>
      </c>
      <c r="Q11" s="55" t="e">
        <f>IF(#REF!&gt;=K11,L11,0)</f>
        <v>#REF!</v>
      </c>
      <c r="R11" s="56"/>
      <c r="S11" s="16" t="s">
        <v>375</v>
      </c>
      <c r="T11" s="34"/>
      <c r="U11" s="34"/>
      <c r="V11" s="34"/>
      <c r="W11" s="34"/>
      <c r="X11" s="34"/>
      <c r="Y11" s="34"/>
      <c r="Z11" s="34"/>
      <c r="AA11" s="34"/>
      <c r="AB11" s="34"/>
      <c r="AC11" s="34"/>
      <c r="AD11" s="34"/>
      <c r="AE11" s="34"/>
      <c r="AF11" s="34"/>
      <c r="AG11" s="34"/>
    </row>
    <row r="12" spans="1:33" s="37" customFormat="1" ht="114.75">
      <c r="A12" s="417" t="s">
        <v>23</v>
      </c>
      <c r="B12" s="49" t="s">
        <v>19</v>
      </c>
      <c r="C12" s="49" t="s">
        <v>621</v>
      </c>
      <c r="D12" s="93" t="s">
        <v>72</v>
      </c>
      <c r="E12" s="93" t="s">
        <v>67</v>
      </c>
      <c r="F12" s="418" t="s">
        <v>163</v>
      </c>
      <c r="G12" s="277" t="s">
        <v>440</v>
      </c>
      <c r="H12" s="419" t="s">
        <v>166</v>
      </c>
      <c r="I12" s="420">
        <v>1</v>
      </c>
      <c r="J12" s="338">
        <v>42278</v>
      </c>
      <c r="K12" s="338">
        <v>42643</v>
      </c>
      <c r="L12" s="52">
        <f t="shared" si="0"/>
        <v>52.1</v>
      </c>
      <c r="M12" s="156"/>
      <c r="N12" s="54">
        <f t="shared" si="1"/>
        <v>0</v>
      </c>
      <c r="O12" s="55">
        <f t="shared" si="2"/>
        <v>0</v>
      </c>
      <c r="P12" s="55" t="e">
        <f>IF(K12&lt;=#REF!,O12,0)</f>
        <v>#REF!</v>
      </c>
      <c r="Q12" s="55" t="e">
        <f>IF(#REF!&gt;=K12,L12,0)</f>
        <v>#REF!</v>
      </c>
      <c r="R12" s="423"/>
      <c r="S12" s="13" t="s">
        <v>302</v>
      </c>
      <c r="T12" s="36"/>
      <c r="U12" s="36"/>
      <c r="V12" s="36"/>
      <c r="W12" s="36"/>
      <c r="X12" s="36"/>
      <c r="Y12" s="36"/>
      <c r="Z12" s="36"/>
      <c r="AA12" s="36"/>
      <c r="AB12" s="36"/>
      <c r="AC12" s="36"/>
      <c r="AD12" s="36"/>
      <c r="AE12" s="36"/>
      <c r="AF12" s="36"/>
      <c r="AG12" s="36"/>
    </row>
    <row r="13" spans="1:33" s="37" customFormat="1" ht="114.75">
      <c r="A13" s="417" t="s">
        <v>23</v>
      </c>
      <c r="B13" s="49" t="s">
        <v>19</v>
      </c>
      <c r="C13" s="49" t="s">
        <v>621</v>
      </c>
      <c r="D13" s="93" t="s">
        <v>72</v>
      </c>
      <c r="E13" s="93" t="s">
        <v>67</v>
      </c>
      <c r="F13" s="418" t="s">
        <v>162</v>
      </c>
      <c r="G13" s="277" t="s">
        <v>440</v>
      </c>
      <c r="H13" s="419" t="s">
        <v>146</v>
      </c>
      <c r="I13" s="420">
        <v>1</v>
      </c>
      <c r="J13" s="338">
        <v>42278</v>
      </c>
      <c r="K13" s="338">
        <v>42643</v>
      </c>
      <c r="L13" s="52">
        <f t="shared" si="0"/>
        <v>52.1</v>
      </c>
      <c r="M13" s="156"/>
      <c r="N13" s="54">
        <f t="shared" si="1"/>
        <v>0</v>
      </c>
      <c r="O13" s="55">
        <f t="shared" si="2"/>
        <v>0</v>
      </c>
      <c r="P13" s="55" t="e">
        <f>IF(K13&lt;=#REF!,O13,0)</f>
        <v>#REF!</v>
      </c>
      <c r="Q13" s="55" t="e">
        <f>IF(#REF!&gt;=K13,L13,0)</f>
        <v>#REF!</v>
      </c>
      <c r="R13" s="423"/>
      <c r="S13" s="13" t="s">
        <v>302</v>
      </c>
      <c r="T13" s="36"/>
      <c r="U13" s="36"/>
      <c r="V13" s="36"/>
      <c r="W13" s="36"/>
      <c r="X13" s="36"/>
      <c r="Y13" s="36"/>
      <c r="Z13" s="36"/>
      <c r="AA13" s="36"/>
      <c r="AB13" s="36"/>
      <c r="AC13" s="36"/>
      <c r="AD13" s="36"/>
      <c r="AE13" s="36"/>
      <c r="AF13" s="36"/>
      <c r="AG13" s="36"/>
    </row>
    <row r="14" spans="1:33" s="37" customFormat="1" ht="369.75">
      <c r="A14" s="417" t="s">
        <v>23</v>
      </c>
      <c r="B14" s="49" t="s">
        <v>19</v>
      </c>
      <c r="C14" s="49" t="s">
        <v>621</v>
      </c>
      <c r="D14" s="93" t="s">
        <v>72</v>
      </c>
      <c r="E14" s="93" t="s">
        <v>67</v>
      </c>
      <c r="F14" s="418" t="s">
        <v>162</v>
      </c>
      <c r="G14" s="277" t="s">
        <v>196</v>
      </c>
      <c r="H14" s="419" t="s">
        <v>165</v>
      </c>
      <c r="I14" s="420">
        <v>1</v>
      </c>
      <c r="J14" s="338">
        <v>42278</v>
      </c>
      <c r="K14" s="338">
        <v>42643</v>
      </c>
      <c r="L14" s="52">
        <f t="shared" si="0"/>
        <v>52.1</v>
      </c>
      <c r="M14" s="156"/>
      <c r="N14" s="54">
        <f t="shared" si="1"/>
        <v>0</v>
      </c>
      <c r="O14" s="55">
        <f t="shared" si="2"/>
        <v>0</v>
      </c>
      <c r="P14" s="55" t="e">
        <f>IF(K14&lt;=#REF!,O14,0)</f>
        <v>#REF!</v>
      </c>
      <c r="Q14" s="55" t="e">
        <f>IF(#REF!&gt;=K14,L14,0)</f>
        <v>#REF!</v>
      </c>
      <c r="R14" s="423"/>
      <c r="S14" s="14" t="s">
        <v>301</v>
      </c>
      <c r="T14" s="36"/>
      <c r="U14" s="36"/>
      <c r="V14" s="36"/>
      <c r="W14" s="36"/>
      <c r="X14" s="36"/>
      <c r="Y14" s="36"/>
      <c r="Z14" s="36"/>
      <c r="AA14" s="36"/>
      <c r="AB14" s="36"/>
      <c r="AC14" s="36"/>
      <c r="AD14" s="36"/>
      <c r="AE14" s="36"/>
      <c r="AF14" s="36"/>
      <c r="AG14" s="36"/>
    </row>
    <row r="15" spans="1:33" s="35" customFormat="1" ht="229.5">
      <c r="A15" s="417" t="s">
        <v>24</v>
      </c>
      <c r="B15" s="49" t="s">
        <v>19</v>
      </c>
      <c r="C15" s="49" t="s">
        <v>621</v>
      </c>
      <c r="D15" s="93" t="s">
        <v>71</v>
      </c>
      <c r="E15" s="93" t="s">
        <v>68</v>
      </c>
      <c r="F15" s="418" t="s">
        <v>167</v>
      </c>
      <c r="G15" s="277" t="s">
        <v>136</v>
      </c>
      <c r="H15" s="419" t="s">
        <v>168</v>
      </c>
      <c r="I15" s="420">
        <v>1</v>
      </c>
      <c r="J15" s="338">
        <v>42278</v>
      </c>
      <c r="K15" s="338">
        <v>42643</v>
      </c>
      <c r="L15" s="52">
        <f t="shared" si="0"/>
        <v>52.1</v>
      </c>
      <c r="M15" s="156"/>
      <c r="N15" s="54">
        <f t="shared" si="1"/>
        <v>0</v>
      </c>
      <c r="O15" s="55">
        <f t="shared" si="2"/>
        <v>0</v>
      </c>
      <c r="P15" s="55" t="e">
        <f>IF(K15&lt;=#REF!,O15,0)</f>
        <v>#REF!</v>
      </c>
      <c r="Q15" s="55" t="e">
        <f>IF(#REF!&gt;=K15,L15,0)</f>
        <v>#REF!</v>
      </c>
      <c r="R15" s="56"/>
      <c r="S15" s="15" t="s">
        <v>295</v>
      </c>
      <c r="T15" s="34"/>
      <c r="U15" s="34"/>
      <c r="V15" s="34"/>
      <c r="W15" s="34"/>
      <c r="X15" s="34"/>
      <c r="Y15" s="34"/>
      <c r="Z15" s="34"/>
      <c r="AA15" s="34"/>
      <c r="AB15" s="34"/>
      <c r="AC15" s="34"/>
      <c r="AD15" s="34"/>
      <c r="AE15" s="34"/>
      <c r="AF15" s="34"/>
      <c r="AG15" s="34"/>
    </row>
    <row r="16" spans="1:33" s="35" customFormat="1" ht="140.25">
      <c r="A16" s="417" t="s">
        <v>24</v>
      </c>
      <c r="B16" s="49" t="s">
        <v>19</v>
      </c>
      <c r="C16" s="49" t="s">
        <v>621</v>
      </c>
      <c r="D16" s="93" t="s">
        <v>71</v>
      </c>
      <c r="E16" s="93" t="s">
        <v>68</v>
      </c>
      <c r="F16" s="418" t="s">
        <v>167</v>
      </c>
      <c r="G16" s="277" t="s">
        <v>171</v>
      </c>
      <c r="H16" s="419" t="s">
        <v>169</v>
      </c>
      <c r="I16" s="420">
        <v>2</v>
      </c>
      <c r="J16" s="338">
        <v>42278</v>
      </c>
      <c r="K16" s="338">
        <v>42643</v>
      </c>
      <c r="L16" s="52">
        <f t="shared" si="0"/>
        <v>52.1</v>
      </c>
      <c r="M16" s="156"/>
      <c r="N16" s="54">
        <f t="shared" si="1"/>
        <v>0</v>
      </c>
      <c r="O16" s="55">
        <f t="shared" si="2"/>
        <v>0</v>
      </c>
      <c r="P16" s="55" t="e">
        <f>IF(K16&lt;=#REF!,O16,0)</f>
        <v>#REF!</v>
      </c>
      <c r="Q16" s="55" t="e">
        <f>IF(#REF!&gt;=K16,L16,0)</f>
        <v>#REF!</v>
      </c>
      <c r="R16" s="56"/>
      <c r="S16" s="10" t="s">
        <v>294</v>
      </c>
      <c r="T16" s="34"/>
      <c r="U16" s="34"/>
      <c r="V16" s="34"/>
      <c r="W16" s="34"/>
      <c r="X16" s="34"/>
      <c r="Y16" s="34"/>
      <c r="Z16" s="34"/>
      <c r="AA16" s="34"/>
      <c r="AB16" s="34"/>
      <c r="AC16" s="34"/>
      <c r="AD16" s="34"/>
      <c r="AE16" s="34"/>
      <c r="AF16" s="34"/>
      <c r="AG16" s="34"/>
    </row>
    <row r="17" spans="1:33" s="35" customFormat="1" ht="140.25">
      <c r="A17" s="417" t="s">
        <v>24</v>
      </c>
      <c r="B17" s="49" t="s">
        <v>19</v>
      </c>
      <c r="C17" s="49" t="s">
        <v>621</v>
      </c>
      <c r="D17" s="93" t="s">
        <v>71</v>
      </c>
      <c r="E17" s="93" t="s">
        <v>68</v>
      </c>
      <c r="F17" s="418" t="s">
        <v>167</v>
      </c>
      <c r="G17" s="277" t="s">
        <v>172</v>
      </c>
      <c r="H17" s="419" t="s">
        <v>170</v>
      </c>
      <c r="I17" s="420">
        <v>1</v>
      </c>
      <c r="J17" s="338">
        <v>42278</v>
      </c>
      <c r="K17" s="338">
        <v>42643</v>
      </c>
      <c r="L17" s="52">
        <f t="shared" si="0"/>
        <v>52.1</v>
      </c>
      <c r="M17" s="156"/>
      <c r="N17" s="54">
        <f t="shared" si="1"/>
        <v>0</v>
      </c>
      <c r="O17" s="55">
        <f t="shared" si="2"/>
        <v>0</v>
      </c>
      <c r="P17" s="55" t="e">
        <f>IF(K17&lt;=#REF!,O17,0)</f>
        <v>#REF!</v>
      </c>
      <c r="Q17" s="55" t="e">
        <f>IF(#REF!&gt;=K17,L17,0)</f>
        <v>#REF!</v>
      </c>
      <c r="R17" s="56"/>
      <c r="S17" s="10" t="s">
        <v>293</v>
      </c>
      <c r="T17" s="34"/>
      <c r="U17" s="34"/>
      <c r="V17" s="34"/>
      <c r="W17" s="34"/>
      <c r="X17" s="34"/>
      <c r="Y17" s="34"/>
      <c r="Z17" s="34"/>
      <c r="AA17" s="34"/>
      <c r="AB17" s="34"/>
      <c r="AC17" s="34"/>
      <c r="AD17" s="34"/>
      <c r="AE17" s="34"/>
      <c r="AF17" s="34"/>
      <c r="AG17" s="34"/>
    </row>
    <row r="18" spans="1:33" s="35" customFormat="1" ht="229.5">
      <c r="A18" s="417" t="s">
        <v>25</v>
      </c>
      <c r="B18" s="49" t="s">
        <v>19</v>
      </c>
      <c r="C18" s="49" t="s">
        <v>621</v>
      </c>
      <c r="D18" s="93" t="s">
        <v>69</v>
      </c>
      <c r="E18" s="93" t="s">
        <v>70</v>
      </c>
      <c r="F18" s="418" t="s">
        <v>378</v>
      </c>
      <c r="G18" s="277" t="s">
        <v>376</v>
      </c>
      <c r="H18" s="419" t="s">
        <v>377</v>
      </c>
      <c r="I18" s="420">
        <v>2</v>
      </c>
      <c r="J18" s="338">
        <v>42278</v>
      </c>
      <c r="K18" s="338">
        <v>42643</v>
      </c>
      <c r="L18" s="52">
        <f t="shared" si="0"/>
        <v>52.1</v>
      </c>
      <c r="M18" s="156"/>
      <c r="N18" s="54">
        <f t="shared" si="1"/>
        <v>0</v>
      </c>
      <c r="O18" s="55">
        <f t="shared" si="2"/>
        <v>0</v>
      </c>
      <c r="P18" s="55" t="e">
        <f>IF(K18&lt;=#REF!,O18,0)</f>
        <v>#REF!</v>
      </c>
      <c r="Q18" s="55" t="e">
        <f>IF(#REF!&gt;=K18,L18,0)</f>
        <v>#REF!</v>
      </c>
      <c r="R18" s="56"/>
      <c r="S18" s="12" t="s">
        <v>379</v>
      </c>
      <c r="T18" s="34"/>
      <c r="U18" s="34"/>
      <c r="V18" s="34"/>
      <c r="W18" s="34"/>
      <c r="X18" s="34"/>
      <c r="Y18" s="34"/>
      <c r="Z18" s="34"/>
      <c r="AA18" s="34"/>
      <c r="AB18" s="34"/>
      <c r="AC18" s="34"/>
      <c r="AD18" s="34"/>
      <c r="AE18" s="34"/>
      <c r="AF18" s="34"/>
      <c r="AG18" s="34"/>
    </row>
    <row r="19" spans="1:33" s="35" customFormat="1" ht="344.25">
      <c r="A19" s="417" t="s">
        <v>26</v>
      </c>
      <c r="B19" s="49" t="s">
        <v>19</v>
      </c>
      <c r="C19" s="49" t="s">
        <v>621</v>
      </c>
      <c r="D19" s="93" t="s">
        <v>75</v>
      </c>
      <c r="E19" s="93" t="s">
        <v>74</v>
      </c>
      <c r="F19" s="418" t="s">
        <v>197</v>
      </c>
      <c r="G19" s="277" t="s">
        <v>198</v>
      </c>
      <c r="H19" s="419" t="s">
        <v>166</v>
      </c>
      <c r="I19" s="420">
        <v>1</v>
      </c>
      <c r="J19" s="303">
        <v>42278</v>
      </c>
      <c r="K19" s="303">
        <v>42643</v>
      </c>
      <c r="L19" s="52">
        <f t="shared" si="0"/>
        <v>52.1</v>
      </c>
      <c r="M19" s="156"/>
      <c r="N19" s="54">
        <f t="shared" si="1"/>
        <v>0</v>
      </c>
      <c r="O19" s="55">
        <f t="shared" si="2"/>
        <v>0</v>
      </c>
      <c r="P19" s="55" t="e">
        <f>IF(K19&lt;=#REF!,O19,0)</f>
        <v>#REF!</v>
      </c>
      <c r="Q19" s="55" t="e">
        <f>IF(#REF!&gt;=K19,L19,0)</f>
        <v>#REF!</v>
      </c>
      <c r="R19" s="56"/>
      <c r="S19" s="12" t="s">
        <v>380</v>
      </c>
      <c r="T19" s="34"/>
      <c r="U19" s="34"/>
      <c r="V19" s="34"/>
      <c r="W19" s="34"/>
      <c r="X19" s="34"/>
      <c r="Y19" s="34"/>
      <c r="Z19" s="34"/>
      <c r="AA19" s="34"/>
      <c r="AB19" s="34"/>
      <c r="AC19" s="34"/>
      <c r="AD19" s="34"/>
      <c r="AE19" s="34"/>
      <c r="AF19" s="34"/>
      <c r="AG19" s="34"/>
    </row>
    <row r="20" spans="1:33" s="35" customFormat="1" ht="344.25">
      <c r="A20" s="417" t="s">
        <v>26</v>
      </c>
      <c r="B20" s="49" t="s">
        <v>19</v>
      </c>
      <c r="C20" s="49" t="s">
        <v>621</v>
      </c>
      <c r="D20" s="93" t="s">
        <v>75</v>
      </c>
      <c r="E20" s="93" t="s">
        <v>74</v>
      </c>
      <c r="F20" s="418" t="s">
        <v>197</v>
      </c>
      <c r="G20" s="277" t="s">
        <v>198</v>
      </c>
      <c r="H20" s="419" t="s">
        <v>146</v>
      </c>
      <c r="I20" s="420">
        <v>1</v>
      </c>
      <c r="J20" s="303">
        <v>42278</v>
      </c>
      <c r="K20" s="303">
        <v>42643</v>
      </c>
      <c r="L20" s="52">
        <f t="shared" si="0"/>
        <v>52.1</v>
      </c>
      <c r="M20" s="156"/>
      <c r="N20" s="54">
        <f t="shared" si="1"/>
        <v>0</v>
      </c>
      <c r="O20" s="55">
        <f t="shared" si="2"/>
        <v>0</v>
      </c>
      <c r="P20" s="55" t="e">
        <f>IF(K20&lt;=#REF!,O20,0)</f>
        <v>#REF!</v>
      </c>
      <c r="Q20" s="55" t="e">
        <f>IF(#REF!&gt;=K20,L20,0)</f>
        <v>#REF!</v>
      </c>
      <c r="R20" s="56"/>
      <c r="S20" s="10" t="s">
        <v>291</v>
      </c>
      <c r="T20" s="34"/>
      <c r="U20" s="34"/>
      <c r="V20" s="34"/>
      <c r="W20" s="34"/>
      <c r="X20" s="34"/>
      <c r="Y20" s="34"/>
      <c r="Z20" s="34"/>
      <c r="AA20" s="34"/>
      <c r="AB20" s="34"/>
      <c r="AC20" s="34"/>
      <c r="AD20" s="34"/>
      <c r="AE20" s="34"/>
      <c r="AF20" s="34"/>
      <c r="AG20" s="34"/>
    </row>
    <row r="21" spans="1:33" s="35" customFormat="1" ht="344.25">
      <c r="A21" s="417" t="s">
        <v>26</v>
      </c>
      <c r="B21" s="49" t="s">
        <v>19</v>
      </c>
      <c r="C21" s="49" t="s">
        <v>621</v>
      </c>
      <c r="D21" s="93" t="s">
        <v>75</v>
      </c>
      <c r="E21" s="93" t="s">
        <v>74</v>
      </c>
      <c r="F21" s="418" t="s">
        <v>197</v>
      </c>
      <c r="G21" s="277" t="s">
        <v>196</v>
      </c>
      <c r="H21" s="419" t="s">
        <v>165</v>
      </c>
      <c r="I21" s="420">
        <v>1</v>
      </c>
      <c r="J21" s="303">
        <v>42278</v>
      </c>
      <c r="K21" s="303">
        <v>42643</v>
      </c>
      <c r="L21" s="52">
        <f t="shared" si="0"/>
        <v>52.1</v>
      </c>
      <c r="M21" s="156"/>
      <c r="N21" s="54">
        <f t="shared" si="1"/>
        <v>0</v>
      </c>
      <c r="O21" s="55">
        <f t="shared" si="2"/>
        <v>0</v>
      </c>
      <c r="P21" s="55" t="e">
        <f>IF(K21&lt;=#REF!,O21,0)</f>
        <v>#REF!</v>
      </c>
      <c r="Q21" s="55" t="e">
        <f>IF(#REF!&gt;=K21,L21,0)</f>
        <v>#REF!</v>
      </c>
      <c r="R21" s="56"/>
      <c r="S21" s="11" t="s">
        <v>292</v>
      </c>
      <c r="T21" s="34"/>
      <c r="U21" s="34"/>
      <c r="V21" s="34"/>
      <c r="W21" s="34"/>
      <c r="X21" s="34"/>
      <c r="Y21" s="34"/>
      <c r="Z21" s="34"/>
      <c r="AA21" s="34"/>
      <c r="AB21" s="34"/>
      <c r="AC21" s="34"/>
      <c r="AD21" s="34"/>
      <c r="AE21" s="34"/>
      <c r="AF21" s="34"/>
      <c r="AG21" s="34"/>
    </row>
    <row r="22" spans="1:33" s="35" customFormat="1" ht="409.5">
      <c r="A22" s="417" t="s">
        <v>27</v>
      </c>
      <c r="B22" s="49" t="s">
        <v>19</v>
      </c>
      <c r="C22" s="49" t="s">
        <v>621</v>
      </c>
      <c r="D22" s="93" t="s">
        <v>485</v>
      </c>
      <c r="E22" s="93" t="s">
        <v>76</v>
      </c>
      <c r="F22" s="418" t="s">
        <v>173</v>
      </c>
      <c r="G22" s="277" t="s">
        <v>382</v>
      </c>
      <c r="H22" s="419" t="s">
        <v>166</v>
      </c>
      <c r="I22" s="420">
        <v>1</v>
      </c>
      <c r="J22" s="338">
        <v>42278</v>
      </c>
      <c r="K22" s="338">
        <v>42643</v>
      </c>
      <c r="L22" s="52">
        <f t="shared" si="0"/>
        <v>52.1</v>
      </c>
      <c r="M22" s="156"/>
      <c r="N22" s="54">
        <f t="shared" si="1"/>
        <v>0</v>
      </c>
      <c r="O22" s="55">
        <f t="shared" si="2"/>
        <v>0</v>
      </c>
      <c r="P22" s="55" t="e">
        <f>IF(K22&lt;=#REF!,O22,0)</f>
        <v>#REF!</v>
      </c>
      <c r="Q22" s="55" t="e">
        <f>IF(#REF!&gt;=K22,L22,0)</f>
        <v>#REF!</v>
      </c>
      <c r="R22" s="56"/>
      <c r="S22" s="16" t="s">
        <v>383</v>
      </c>
      <c r="T22" s="34"/>
      <c r="U22" s="34"/>
      <c r="V22" s="34"/>
      <c r="W22" s="34"/>
      <c r="X22" s="34"/>
      <c r="Y22" s="34"/>
      <c r="Z22" s="34"/>
      <c r="AA22" s="34"/>
      <c r="AB22" s="34"/>
      <c r="AC22" s="34"/>
      <c r="AD22" s="34"/>
      <c r="AE22" s="34"/>
      <c r="AF22" s="34"/>
      <c r="AG22" s="34"/>
    </row>
    <row r="23" spans="1:33" s="35" customFormat="1" ht="409.5">
      <c r="A23" s="417" t="s">
        <v>27</v>
      </c>
      <c r="B23" s="49" t="s">
        <v>19</v>
      </c>
      <c r="C23" s="49" t="s">
        <v>621</v>
      </c>
      <c r="D23" s="93" t="s">
        <v>485</v>
      </c>
      <c r="E23" s="93"/>
      <c r="F23" s="418" t="s">
        <v>173</v>
      </c>
      <c r="G23" s="277" t="s">
        <v>382</v>
      </c>
      <c r="H23" s="419" t="s">
        <v>146</v>
      </c>
      <c r="I23" s="420">
        <v>1</v>
      </c>
      <c r="J23" s="338">
        <v>42278</v>
      </c>
      <c r="K23" s="338">
        <v>42643</v>
      </c>
      <c r="L23" s="52">
        <f t="shared" si="0"/>
        <v>52.1</v>
      </c>
      <c r="M23" s="156"/>
      <c r="N23" s="54">
        <f t="shared" si="1"/>
        <v>0</v>
      </c>
      <c r="O23" s="55">
        <f t="shared" si="2"/>
        <v>0</v>
      </c>
      <c r="P23" s="55" t="e">
        <f>IF(K23&lt;=#REF!,O23,0)</f>
        <v>#REF!</v>
      </c>
      <c r="Q23" s="55" t="e">
        <f>IF(#REF!&gt;=K23,L23,0)</f>
        <v>#REF!</v>
      </c>
      <c r="R23" s="56"/>
      <c r="S23" s="10" t="s">
        <v>291</v>
      </c>
      <c r="T23" s="34"/>
      <c r="U23" s="34"/>
      <c r="V23" s="34"/>
      <c r="W23" s="34"/>
      <c r="X23" s="34"/>
      <c r="Y23" s="34"/>
      <c r="Z23" s="34"/>
      <c r="AA23" s="34"/>
      <c r="AB23" s="34"/>
      <c r="AC23" s="34"/>
      <c r="AD23" s="34"/>
      <c r="AE23" s="34"/>
      <c r="AF23" s="34"/>
      <c r="AG23" s="34"/>
    </row>
    <row r="24" spans="1:33" s="35" customFormat="1" ht="409.5">
      <c r="A24" s="417" t="s">
        <v>27</v>
      </c>
      <c r="B24" s="49" t="s">
        <v>19</v>
      </c>
      <c r="C24" s="49" t="s">
        <v>621</v>
      </c>
      <c r="D24" s="93" t="s">
        <v>485</v>
      </c>
      <c r="E24" s="93"/>
      <c r="F24" s="418" t="s">
        <v>173</v>
      </c>
      <c r="G24" s="277" t="s">
        <v>164</v>
      </c>
      <c r="H24" s="419" t="s">
        <v>255</v>
      </c>
      <c r="I24" s="420">
        <v>1</v>
      </c>
      <c r="J24" s="338">
        <v>42278</v>
      </c>
      <c r="K24" s="338">
        <v>42643</v>
      </c>
      <c r="L24" s="52">
        <f t="shared" si="0"/>
        <v>52.1</v>
      </c>
      <c r="M24" s="156"/>
      <c r="N24" s="54">
        <f t="shared" si="1"/>
        <v>0</v>
      </c>
      <c r="O24" s="55">
        <f t="shared" si="2"/>
        <v>0</v>
      </c>
      <c r="P24" s="55" t="e">
        <f>IF(K24&lt;=#REF!,O24,0)</f>
        <v>#REF!</v>
      </c>
      <c r="Q24" s="55" t="e">
        <f>IF(#REF!&gt;=K24,L24,0)</f>
        <v>#REF!</v>
      </c>
      <c r="R24" s="56"/>
      <c r="S24" s="11" t="s">
        <v>296</v>
      </c>
      <c r="T24" s="34"/>
      <c r="U24" s="34"/>
      <c r="V24" s="34"/>
      <c r="W24" s="34"/>
      <c r="X24" s="34"/>
      <c r="Y24" s="34"/>
      <c r="Z24" s="34"/>
      <c r="AA24" s="34"/>
      <c r="AB24" s="34"/>
      <c r="AC24" s="34"/>
      <c r="AD24" s="34"/>
      <c r="AE24" s="34"/>
      <c r="AF24" s="34"/>
      <c r="AG24" s="34"/>
    </row>
    <row r="25" spans="1:33" s="35" customFormat="1" ht="409.5">
      <c r="A25" s="417" t="s">
        <v>128</v>
      </c>
      <c r="B25" s="49" t="s">
        <v>19</v>
      </c>
      <c r="C25" s="49" t="s">
        <v>621</v>
      </c>
      <c r="D25" s="93" t="s">
        <v>486</v>
      </c>
      <c r="E25" s="93"/>
      <c r="F25" s="418" t="s">
        <v>167</v>
      </c>
      <c r="G25" s="277" t="s">
        <v>199</v>
      </c>
      <c r="H25" s="419" t="s">
        <v>259</v>
      </c>
      <c r="I25" s="420">
        <v>1</v>
      </c>
      <c r="J25" s="303">
        <v>42278</v>
      </c>
      <c r="K25" s="303">
        <v>42643</v>
      </c>
      <c r="L25" s="52">
        <f t="shared" si="0"/>
        <v>52.1</v>
      </c>
      <c r="M25" s="156"/>
      <c r="N25" s="54">
        <f t="shared" si="1"/>
        <v>0</v>
      </c>
      <c r="O25" s="55">
        <f t="shared" si="2"/>
        <v>0</v>
      </c>
      <c r="P25" s="55" t="e">
        <f>IF(K25&lt;=#REF!,O25,0)</f>
        <v>#REF!</v>
      </c>
      <c r="Q25" s="55" t="e">
        <f>IF(#REF!&gt;=K25,L25,0)</f>
        <v>#REF!</v>
      </c>
      <c r="R25" s="56"/>
      <c r="S25" s="10" t="s">
        <v>297</v>
      </c>
      <c r="T25" s="34"/>
      <c r="U25" s="34"/>
      <c r="V25" s="34"/>
      <c r="W25" s="34"/>
      <c r="X25" s="34"/>
      <c r="Y25" s="34"/>
      <c r="Z25" s="34"/>
      <c r="AA25" s="34"/>
      <c r="AB25" s="34"/>
      <c r="AC25" s="34"/>
      <c r="AD25" s="34"/>
      <c r="AE25" s="34"/>
      <c r="AF25" s="34"/>
      <c r="AG25" s="34"/>
    </row>
    <row r="26" spans="1:33" s="35" customFormat="1" ht="344.25">
      <c r="A26" s="417" t="s">
        <v>128</v>
      </c>
      <c r="B26" s="49" t="s">
        <v>19</v>
      </c>
      <c r="C26" s="49" t="s">
        <v>621</v>
      </c>
      <c r="D26" s="93" t="s">
        <v>465</v>
      </c>
      <c r="E26" s="93"/>
      <c r="F26" s="418" t="s">
        <v>167</v>
      </c>
      <c r="G26" s="277" t="s">
        <v>181</v>
      </c>
      <c r="H26" s="419" t="s">
        <v>176</v>
      </c>
      <c r="I26" s="420">
        <v>1</v>
      </c>
      <c r="J26" s="303">
        <v>42278</v>
      </c>
      <c r="K26" s="303">
        <v>42643</v>
      </c>
      <c r="L26" s="52">
        <f t="shared" si="0"/>
        <v>52.1</v>
      </c>
      <c r="M26" s="156"/>
      <c r="N26" s="54">
        <f t="shared" si="1"/>
        <v>0</v>
      </c>
      <c r="O26" s="55">
        <f t="shared" si="2"/>
        <v>0</v>
      </c>
      <c r="P26" s="55" t="e">
        <f>IF(K26&lt;=#REF!,O26,0)</f>
        <v>#REF!</v>
      </c>
      <c r="Q26" s="55" t="e">
        <f>IF(#REF!&gt;=K26,L26,0)</f>
        <v>#REF!</v>
      </c>
      <c r="R26" s="56"/>
      <c r="S26" s="10" t="s">
        <v>298</v>
      </c>
      <c r="T26" s="34"/>
      <c r="U26" s="34"/>
      <c r="V26" s="34"/>
      <c r="W26" s="34"/>
      <c r="X26" s="34"/>
      <c r="Y26" s="34"/>
      <c r="Z26" s="34"/>
      <c r="AA26" s="34"/>
      <c r="AB26" s="34"/>
      <c r="AC26" s="34"/>
      <c r="AD26" s="34"/>
      <c r="AE26" s="34"/>
      <c r="AF26" s="34"/>
      <c r="AG26" s="34"/>
    </row>
    <row r="27" spans="1:33" s="35" customFormat="1" ht="409.5">
      <c r="A27" s="417" t="s">
        <v>128</v>
      </c>
      <c r="B27" s="49" t="s">
        <v>19</v>
      </c>
      <c r="C27" s="49" t="s">
        <v>621</v>
      </c>
      <c r="D27" s="93" t="s">
        <v>466</v>
      </c>
      <c r="E27" s="93"/>
      <c r="F27" s="418" t="s">
        <v>167</v>
      </c>
      <c r="G27" s="277" t="s">
        <v>360</v>
      </c>
      <c r="H27" s="419" t="s">
        <v>144</v>
      </c>
      <c r="I27" s="420">
        <v>1</v>
      </c>
      <c r="J27" s="303">
        <v>42278</v>
      </c>
      <c r="K27" s="303">
        <v>42643</v>
      </c>
      <c r="L27" s="52">
        <f t="shared" si="0"/>
        <v>52.1</v>
      </c>
      <c r="M27" s="156"/>
      <c r="N27" s="54">
        <f t="shared" si="1"/>
        <v>0</v>
      </c>
      <c r="O27" s="55">
        <f t="shared" si="2"/>
        <v>0</v>
      </c>
      <c r="P27" s="55" t="e">
        <f>IF(K27&lt;=#REF!,O27,0)</f>
        <v>#REF!</v>
      </c>
      <c r="Q27" s="55" t="e">
        <f>IF(#REF!&gt;=K27,L27,0)</f>
        <v>#REF!</v>
      </c>
      <c r="R27" s="56"/>
      <c r="S27" s="9" t="s">
        <v>312</v>
      </c>
      <c r="T27" s="34"/>
      <c r="U27" s="34"/>
      <c r="V27" s="34"/>
      <c r="W27" s="34"/>
      <c r="X27" s="34"/>
      <c r="Y27" s="34"/>
      <c r="Z27" s="34"/>
      <c r="AA27" s="34"/>
      <c r="AB27" s="34"/>
      <c r="AC27" s="34"/>
      <c r="AD27" s="34"/>
      <c r="AE27" s="34"/>
      <c r="AF27" s="34"/>
      <c r="AG27" s="34"/>
    </row>
    <row r="28" spans="1:33" s="35" customFormat="1" ht="409.5">
      <c r="A28" s="417" t="s">
        <v>128</v>
      </c>
      <c r="B28" s="49" t="s">
        <v>19</v>
      </c>
      <c r="C28" s="49" t="s">
        <v>621</v>
      </c>
      <c r="D28" s="93" t="s">
        <v>467</v>
      </c>
      <c r="E28" s="93"/>
      <c r="F28" s="418" t="s">
        <v>167</v>
      </c>
      <c r="G28" s="95" t="s">
        <v>177</v>
      </c>
      <c r="H28" s="424" t="s">
        <v>138</v>
      </c>
      <c r="I28" s="425">
        <v>1</v>
      </c>
      <c r="J28" s="303">
        <v>42278</v>
      </c>
      <c r="K28" s="303">
        <v>42643</v>
      </c>
      <c r="L28" s="52">
        <f t="shared" si="0"/>
        <v>52.1</v>
      </c>
      <c r="M28" s="156"/>
      <c r="N28" s="54">
        <f t="shared" si="1"/>
        <v>0</v>
      </c>
      <c r="O28" s="55">
        <f t="shared" si="2"/>
        <v>0</v>
      </c>
      <c r="P28" s="55" t="e">
        <f>IF(K28&lt;=#REF!,O28,0)</f>
        <v>#REF!</v>
      </c>
      <c r="Q28" s="55" t="e">
        <f>IF(#REF!&gt;=K28,L28,0)</f>
        <v>#REF!</v>
      </c>
      <c r="R28" s="56"/>
      <c r="S28" s="10" t="s">
        <v>299</v>
      </c>
      <c r="T28" s="34"/>
      <c r="U28" s="34"/>
      <c r="V28" s="34"/>
      <c r="W28" s="34"/>
      <c r="X28" s="34"/>
      <c r="Y28" s="34"/>
      <c r="Z28" s="34"/>
      <c r="AA28" s="34"/>
      <c r="AB28" s="34"/>
      <c r="AC28" s="34"/>
      <c r="AD28" s="34"/>
      <c r="AE28" s="34"/>
      <c r="AF28" s="34"/>
      <c r="AG28" s="34"/>
    </row>
    <row r="29" spans="1:33" s="35" customFormat="1" ht="408">
      <c r="A29" s="417" t="s">
        <v>128</v>
      </c>
      <c r="B29" s="49" t="s">
        <v>19</v>
      </c>
      <c r="C29" s="49" t="s">
        <v>621</v>
      </c>
      <c r="D29" s="93" t="s">
        <v>468</v>
      </c>
      <c r="E29" s="93"/>
      <c r="F29" s="418" t="s">
        <v>167</v>
      </c>
      <c r="G29" s="277" t="s">
        <v>172</v>
      </c>
      <c r="H29" s="419" t="s">
        <v>265</v>
      </c>
      <c r="I29" s="425">
        <v>1</v>
      </c>
      <c r="J29" s="303">
        <v>42278</v>
      </c>
      <c r="K29" s="303">
        <v>42643</v>
      </c>
      <c r="L29" s="52">
        <f t="shared" si="0"/>
        <v>52.1</v>
      </c>
      <c r="M29" s="156"/>
      <c r="N29" s="54">
        <f t="shared" si="1"/>
        <v>0</v>
      </c>
      <c r="O29" s="55">
        <f t="shared" si="2"/>
        <v>0</v>
      </c>
      <c r="P29" s="55" t="e">
        <f>IF(K29&lt;=#REF!,O29,0)</f>
        <v>#REF!</v>
      </c>
      <c r="Q29" s="55" t="e">
        <f>IF(#REF!&gt;=K29,L29,0)</f>
        <v>#REF!</v>
      </c>
      <c r="R29" s="56"/>
      <c r="S29" s="10" t="s">
        <v>307</v>
      </c>
      <c r="T29" s="34"/>
      <c r="U29" s="34"/>
      <c r="V29" s="34"/>
      <c r="W29" s="34"/>
      <c r="X29" s="34"/>
      <c r="Y29" s="34"/>
      <c r="Z29" s="34"/>
      <c r="AA29" s="34"/>
      <c r="AB29" s="34"/>
      <c r="AC29" s="34"/>
      <c r="AD29" s="34"/>
      <c r="AE29" s="34"/>
      <c r="AF29" s="34"/>
      <c r="AG29" s="34"/>
    </row>
    <row r="30" spans="1:33" s="35" customFormat="1" ht="409.5">
      <c r="A30" s="417" t="s">
        <v>28</v>
      </c>
      <c r="B30" s="49" t="s">
        <v>19</v>
      </c>
      <c r="C30" s="49" t="s">
        <v>621</v>
      </c>
      <c r="D30" s="93" t="s">
        <v>77</v>
      </c>
      <c r="E30" s="93" t="s">
        <v>78</v>
      </c>
      <c r="F30" s="418" t="s">
        <v>262</v>
      </c>
      <c r="G30" s="277" t="s">
        <v>361</v>
      </c>
      <c r="H30" s="419" t="s">
        <v>168</v>
      </c>
      <c r="I30" s="420">
        <v>1</v>
      </c>
      <c r="J30" s="303">
        <v>42278</v>
      </c>
      <c r="K30" s="303">
        <v>42643</v>
      </c>
      <c r="L30" s="52">
        <f t="shared" si="0"/>
        <v>52.1</v>
      </c>
      <c r="M30" s="156"/>
      <c r="N30" s="54">
        <f t="shared" si="1"/>
        <v>0</v>
      </c>
      <c r="O30" s="55">
        <f t="shared" si="2"/>
        <v>0</v>
      </c>
      <c r="P30" s="55" t="e">
        <f>IF(K30&lt;=#REF!,O30,0)</f>
        <v>#REF!</v>
      </c>
      <c r="Q30" s="55" t="e">
        <f>IF(#REF!&gt;=K30,L30,0)</f>
        <v>#REF!</v>
      </c>
      <c r="R30" s="56"/>
      <c r="S30" s="12" t="s">
        <v>311</v>
      </c>
      <c r="T30" s="34"/>
      <c r="U30" s="34"/>
      <c r="V30" s="34"/>
      <c r="W30" s="34"/>
      <c r="X30" s="34"/>
      <c r="Y30" s="34"/>
      <c r="Z30" s="34"/>
      <c r="AA30" s="34"/>
      <c r="AB30" s="34"/>
      <c r="AC30" s="34"/>
      <c r="AD30" s="34"/>
      <c r="AE30" s="34"/>
      <c r="AF30" s="34"/>
      <c r="AG30" s="34"/>
    </row>
    <row r="31" spans="1:33" s="35" customFormat="1" ht="409.5">
      <c r="A31" s="417" t="s">
        <v>28</v>
      </c>
      <c r="B31" s="49" t="s">
        <v>19</v>
      </c>
      <c r="C31" s="49" t="s">
        <v>621</v>
      </c>
      <c r="D31" s="93" t="s">
        <v>77</v>
      </c>
      <c r="E31" s="93"/>
      <c r="F31" s="418" t="s">
        <v>262</v>
      </c>
      <c r="G31" s="277" t="s">
        <v>261</v>
      </c>
      <c r="H31" s="419" t="s">
        <v>200</v>
      </c>
      <c r="I31" s="420">
        <v>1</v>
      </c>
      <c r="J31" s="303">
        <v>42278</v>
      </c>
      <c r="K31" s="303">
        <v>42643</v>
      </c>
      <c r="L31" s="52">
        <f t="shared" si="0"/>
        <v>52.1</v>
      </c>
      <c r="M31" s="156"/>
      <c r="N31" s="54">
        <f t="shared" si="1"/>
        <v>0</v>
      </c>
      <c r="O31" s="55">
        <f t="shared" si="2"/>
        <v>0</v>
      </c>
      <c r="P31" s="55" t="e">
        <f>IF(K31&lt;=#REF!,O31,0)</f>
        <v>#REF!</v>
      </c>
      <c r="Q31" s="55" t="e">
        <f>IF(#REF!&gt;=K31,L31,0)</f>
        <v>#REF!</v>
      </c>
      <c r="R31" s="56"/>
      <c r="S31" s="12" t="s">
        <v>308</v>
      </c>
      <c r="T31" s="34"/>
      <c r="U31" s="34"/>
      <c r="V31" s="34"/>
      <c r="W31" s="34"/>
      <c r="X31" s="34"/>
      <c r="Y31" s="34"/>
      <c r="Z31" s="34"/>
      <c r="AA31" s="34"/>
      <c r="AB31" s="34"/>
      <c r="AC31" s="34"/>
      <c r="AD31" s="34"/>
      <c r="AE31" s="34"/>
      <c r="AF31" s="34"/>
      <c r="AG31" s="34"/>
    </row>
    <row r="32" spans="1:33" s="35" customFormat="1" ht="409.5">
      <c r="A32" s="417" t="s">
        <v>28</v>
      </c>
      <c r="B32" s="49" t="s">
        <v>19</v>
      </c>
      <c r="C32" s="49" t="s">
        <v>621</v>
      </c>
      <c r="D32" s="93" t="s">
        <v>77</v>
      </c>
      <c r="E32" s="93"/>
      <c r="F32" s="421" t="s">
        <v>262</v>
      </c>
      <c r="G32" s="277" t="s">
        <v>172</v>
      </c>
      <c r="H32" s="419" t="s">
        <v>263</v>
      </c>
      <c r="I32" s="420">
        <v>1</v>
      </c>
      <c r="J32" s="303">
        <v>42278</v>
      </c>
      <c r="K32" s="303">
        <v>42643</v>
      </c>
      <c r="L32" s="52">
        <f t="shared" si="0"/>
        <v>52.1</v>
      </c>
      <c r="M32" s="156"/>
      <c r="N32" s="54">
        <f t="shared" si="1"/>
        <v>0</v>
      </c>
      <c r="O32" s="55">
        <f t="shared" si="2"/>
        <v>0</v>
      </c>
      <c r="P32" s="55" t="e">
        <f>IF(K32&lt;=#REF!,O32,0)</f>
        <v>#REF!</v>
      </c>
      <c r="Q32" s="55" t="e">
        <f>IF(#REF!&gt;=K32,L32,0)</f>
        <v>#REF!</v>
      </c>
      <c r="R32" s="56"/>
      <c r="S32" s="10" t="s">
        <v>309</v>
      </c>
      <c r="T32" s="34"/>
      <c r="U32" s="34"/>
      <c r="V32" s="34"/>
      <c r="W32" s="34"/>
      <c r="X32" s="34"/>
      <c r="Y32" s="34"/>
      <c r="Z32" s="34"/>
      <c r="AA32" s="34"/>
      <c r="AB32" s="34"/>
      <c r="AC32" s="34"/>
      <c r="AD32" s="34"/>
      <c r="AE32" s="34"/>
      <c r="AF32" s="34"/>
      <c r="AG32" s="34"/>
    </row>
    <row r="33" spans="1:33" s="35" customFormat="1" ht="409.5">
      <c r="A33" s="426" t="s">
        <v>29</v>
      </c>
      <c r="B33" s="49" t="s">
        <v>19</v>
      </c>
      <c r="C33" s="49" t="s">
        <v>621</v>
      </c>
      <c r="D33" s="93" t="s">
        <v>79</v>
      </c>
      <c r="E33" s="93" t="s">
        <v>80</v>
      </c>
      <c r="F33" s="418" t="s">
        <v>362</v>
      </c>
      <c r="G33" s="277" t="s">
        <v>384</v>
      </c>
      <c r="H33" s="419" t="s">
        <v>166</v>
      </c>
      <c r="I33" s="420">
        <v>1</v>
      </c>
      <c r="J33" s="338">
        <v>42278</v>
      </c>
      <c r="K33" s="338">
        <v>42643</v>
      </c>
      <c r="L33" s="52">
        <f t="shared" si="0"/>
        <v>52.1</v>
      </c>
      <c r="M33" s="156"/>
      <c r="N33" s="54">
        <f t="shared" si="1"/>
        <v>0</v>
      </c>
      <c r="O33" s="55">
        <f t="shared" si="2"/>
        <v>0</v>
      </c>
      <c r="P33" s="55" t="e">
        <f>IF(K33&lt;=#REF!,O33,0)</f>
        <v>#REF!</v>
      </c>
      <c r="Q33" s="55" t="e">
        <f>IF(#REF!&gt;=K33,L33,0)</f>
        <v>#REF!</v>
      </c>
      <c r="R33" s="56"/>
      <c r="S33" s="10" t="s">
        <v>310</v>
      </c>
      <c r="T33" s="34"/>
      <c r="U33" s="34"/>
      <c r="V33" s="34"/>
      <c r="W33" s="34"/>
      <c r="X33" s="34"/>
      <c r="Y33" s="34"/>
      <c r="Z33" s="34"/>
      <c r="AA33" s="34"/>
      <c r="AB33" s="34"/>
      <c r="AC33" s="34"/>
      <c r="AD33" s="34"/>
      <c r="AE33" s="34"/>
      <c r="AF33" s="34"/>
      <c r="AG33" s="34"/>
    </row>
    <row r="34" spans="1:33" s="35" customFormat="1" ht="409.5">
      <c r="A34" s="426" t="s">
        <v>29</v>
      </c>
      <c r="B34" s="49" t="s">
        <v>19</v>
      </c>
      <c r="C34" s="49" t="s">
        <v>621</v>
      </c>
      <c r="D34" s="93" t="s">
        <v>79</v>
      </c>
      <c r="E34" s="93" t="s">
        <v>80</v>
      </c>
      <c r="F34" s="421" t="s">
        <v>362</v>
      </c>
      <c r="G34" s="277" t="s">
        <v>384</v>
      </c>
      <c r="H34" s="419" t="s">
        <v>146</v>
      </c>
      <c r="I34" s="420">
        <v>1</v>
      </c>
      <c r="J34" s="338">
        <v>42278</v>
      </c>
      <c r="K34" s="338">
        <v>42643</v>
      </c>
      <c r="L34" s="52">
        <f t="shared" si="0"/>
        <v>52.1</v>
      </c>
      <c r="M34" s="156"/>
      <c r="N34" s="54">
        <f t="shared" si="1"/>
        <v>0</v>
      </c>
      <c r="O34" s="55">
        <f t="shared" si="2"/>
        <v>0</v>
      </c>
      <c r="P34" s="55" t="e">
        <f>IF(K34&lt;=#REF!,O34,0)</f>
        <v>#REF!</v>
      </c>
      <c r="Q34" s="55" t="e">
        <f>IF(#REF!&gt;=K34,L34,0)</f>
        <v>#REF!</v>
      </c>
      <c r="R34" s="56"/>
      <c r="S34" s="10" t="s">
        <v>310</v>
      </c>
      <c r="T34" s="34"/>
      <c r="U34" s="34"/>
      <c r="V34" s="34"/>
      <c r="W34" s="34"/>
      <c r="X34" s="34"/>
      <c r="Y34" s="34"/>
      <c r="Z34" s="34"/>
      <c r="AA34" s="34"/>
      <c r="AB34" s="34"/>
      <c r="AC34" s="34"/>
      <c r="AD34" s="34"/>
      <c r="AE34" s="34"/>
      <c r="AF34" s="34"/>
      <c r="AG34" s="34"/>
    </row>
    <row r="35" spans="1:33" s="35" customFormat="1" ht="409.5">
      <c r="A35" s="426" t="s">
        <v>29</v>
      </c>
      <c r="B35" s="49" t="s">
        <v>19</v>
      </c>
      <c r="C35" s="49" t="s">
        <v>621</v>
      </c>
      <c r="D35" s="93" t="s">
        <v>79</v>
      </c>
      <c r="E35" s="93" t="s">
        <v>80</v>
      </c>
      <c r="F35" s="421" t="s">
        <v>362</v>
      </c>
      <c r="G35" s="277" t="s">
        <v>164</v>
      </c>
      <c r="H35" s="419" t="s">
        <v>179</v>
      </c>
      <c r="I35" s="420">
        <v>1</v>
      </c>
      <c r="J35" s="338">
        <v>42278</v>
      </c>
      <c r="K35" s="338">
        <v>42643</v>
      </c>
      <c r="L35" s="52">
        <f t="shared" si="0"/>
        <v>52.1</v>
      </c>
      <c r="M35" s="156"/>
      <c r="N35" s="54">
        <f t="shared" si="1"/>
        <v>0</v>
      </c>
      <c r="O35" s="55">
        <f t="shared" si="2"/>
        <v>0</v>
      </c>
      <c r="P35" s="55" t="e">
        <f>IF(K35&lt;=#REF!,O35,0)</f>
        <v>#REF!</v>
      </c>
      <c r="Q35" s="55" t="e">
        <f>IF(#REF!&gt;=K35,L35,0)</f>
        <v>#REF!</v>
      </c>
      <c r="R35" s="56"/>
      <c r="S35" s="11" t="s">
        <v>313</v>
      </c>
      <c r="T35" s="34"/>
      <c r="U35" s="34"/>
      <c r="V35" s="34"/>
      <c r="W35" s="34"/>
      <c r="X35" s="34"/>
      <c r="Y35" s="34"/>
      <c r="Z35" s="34"/>
      <c r="AA35" s="34"/>
      <c r="AB35" s="34"/>
      <c r="AC35" s="34"/>
      <c r="AD35" s="34"/>
      <c r="AE35" s="34"/>
      <c r="AF35" s="34"/>
      <c r="AG35" s="34"/>
    </row>
    <row r="36" spans="1:33" s="35" customFormat="1" ht="409.5">
      <c r="A36" s="426" t="s">
        <v>29</v>
      </c>
      <c r="B36" s="49" t="s">
        <v>19</v>
      </c>
      <c r="C36" s="49" t="s">
        <v>621</v>
      </c>
      <c r="D36" s="93" t="s">
        <v>79</v>
      </c>
      <c r="E36" s="93" t="s">
        <v>80</v>
      </c>
      <c r="F36" s="421" t="s">
        <v>362</v>
      </c>
      <c r="G36" s="277" t="s">
        <v>385</v>
      </c>
      <c r="H36" s="419" t="s">
        <v>145</v>
      </c>
      <c r="I36" s="420">
        <v>1</v>
      </c>
      <c r="J36" s="338">
        <v>42278</v>
      </c>
      <c r="K36" s="338">
        <v>42643</v>
      </c>
      <c r="L36" s="52">
        <f t="shared" si="0"/>
        <v>52.1</v>
      </c>
      <c r="M36" s="156"/>
      <c r="N36" s="54">
        <f t="shared" si="1"/>
        <v>0</v>
      </c>
      <c r="O36" s="55">
        <f t="shared" si="2"/>
        <v>0</v>
      </c>
      <c r="P36" s="55" t="e">
        <f>IF(K36&lt;=#REF!,O36,0)</f>
        <v>#REF!</v>
      </c>
      <c r="Q36" s="55" t="e">
        <f>IF(#REF!&gt;=K36,L36,0)</f>
        <v>#REF!</v>
      </c>
      <c r="R36" s="56"/>
      <c r="S36" s="12" t="s">
        <v>386</v>
      </c>
      <c r="T36" s="34"/>
      <c r="U36" s="34"/>
      <c r="V36" s="34"/>
      <c r="W36" s="34"/>
      <c r="X36" s="34"/>
      <c r="Y36" s="34"/>
      <c r="Z36" s="34"/>
      <c r="AA36" s="34"/>
      <c r="AB36" s="34"/>
      <c r="AC36" s="34"/>
      <c r="AD36" s="34"/>
      <c r="AE36" s="34"/>
      <c r="AF36" s="34"/>
      <c r="AG36" s="34"/>
    </row>
    <row r="37" spans="1:33" s="35" customFormat="1" ht="409.5">
      <c r="A37" s="417" t="s">
        <v>30</v>
      </c>
      <c r="B37" s="49" t="s">
        <v>142</v>
      </c>
      <c r="C37" s="49" t="s">
        <v>621</v>
      </c>
      <c r="D37" s="93" t="s">
        <v>487</v>
      </c>
      <c r="E37" s="93" t="s">
        <v>81</v>
      </c>
      <c r="F37" s="418" t="s">
        <v>204</v>
      </c>
      <c r="G37" s="277" t="s">
        <v>182</v>
      </c>
      <c r="H37" s="419" t="s">
        <v>168</v>
      </c>
      <c r="I37" s="420">
        <v>1</v>
      </c>
      <c r="J37" s="303">
        <v>42278</v>
      </c>
      <c r="K37" s="303">
        <v>42643</v>
      </c>
      <c r="L37" s="52">
        <f t="shared" si="0"/>
        <v>52.1</v>
      </c>
      <c r="M37" s="156"/>
      <c r="N37" s="54">
        <f t="shared" si="1"/>
        <v>0</v>
      </c>
      <c r="O37" s="55">
        <f t="shared" si="2"/>
        <v>0</v>
      </c>
      <c r="P37" s="55" t="e">
        <f>IF(K37&lt;=#REF!,O37,0)</f>
        <v>#REF!</v>
      </c>
      <c r="Q37" s="55" t="e">
        <f>IF(#REF!&gt;=K37,L37,0)</f>
        <v>#REF!</v>
      </c>
      <c r="R37" s="56"/>
      <c r="S37" s="12" t="s">
        <v>387</v>
      </c>
      <c r="T37" s="34"/>
      <c r="U37" s="34"/>
      <c r="V37" s="34"/>
      <c r="W37" s="34"/>
      <c r="X37" s="34"/>
      <c r="Y37" s="34"/>
      <c r="Z37" s="34"/>
      <c r="AA37" s="34"/>
      <c r="AB37" s="34"/>
      <c r="AC37" s="34"/>
      <c r="AD37" s="34"/>
      <c r="AE37" s="34"/>
      <c r="AF37" s="34"/>
      <c r="AG37" s="34"/>
    </row>
    <row r="38" spans="1:33" s="35" customFormat="1" ht="409.5">
      <c r="A38" s="417" t="s">
        <v>30</v>
      </c>
      <c r="B38" s="49" t="s">
        <v>19</v>
      </c>
      <c r="C38" s="49" t="s">
        <v>621</v>
      </c>
      <c r="D38" s="93" t="s">
        <v>487</v>
      </c>
      <c r="E38" s="93"/>
      <c r="F38" s="418" t="s">
        <v>203</v>
      </c>
      <c r="G38" s="277" t="s">
        <v>388</v>
      </c>
      <c r="H38" s="419" t="s">
        <v>184</v>
      </c>
      <c r="I38" s="420">
        <v>1</v>
      </c>
      <c r="J38" s="303">
        <v>42278</v>
      </c>
      <c r="K38" s="303">
        <v>42643</v>
      </c>
      <c r="L38" s="52">
        <f t="shared" si="0"/>
        <v>52.1</v>
      </c>
      <c r="M38" s="156"/>
      <c r="N38" s="54">
        <f t="shared" si="1"/>
        <v>0</v>
      </c>
      <c r="O38" s="55">
        <f t="shared" si="2"/>
        <v>0</v>
      </c>
      <c r="P38" s="55" t="e">
        <f>IF(K38&lt;=#REF!,O38,0)</f>
        <v>#REF!</v>
      </c>
      <c r="Q38" s="55" t="e">
        <f>IF(#REF!&gt;=K38,L38,0)</f>
        <v>#REF!</v>
      </c>
      <c r="R38" s="56"/>
      <c r="S38" s="12" t="s">
        <v>389</v>
      </c>
      <c r="T38" s="34"/>
      <c r="U38" s="34"/>
      <c r="V38" s="34"/>
      <c r="W38" s="34"/>
      <c r="X38" s="34"/>
      <c r="Y38" s="34"/>
      <c r="Z38" s="34"/>
      <c r="AA38" s="34"/>
      <c r="AB38" s="34"/>
      <c r="AC38" s="34"/>
      <c r="AD38" s="34"/>
      <c r="AE38" s="34"/>
      <c r="AF38" s="34"/>
      <c r="AG38" s="34"/>
    </row>
    <row r="39" spans="1:33" s="35" customFormat="1" ht="409.5">
      <c r="A39" s="417" t="s">
        <v>30</v>
      </c>
      <c r="B39" s="49" t="s">
        <v>19</v>
      </c>
      <c r="C39" s="49" t="s">
        <v>621</v>
      </c>
      <c r="D39" s="93" t="s">
        <v>487</v>
      </c>
      <c r="E39" s="93"/>
      <c r="F39" s="418" t="s">
        <v>202</v>
      </c>
      <c r="G39" s="277" t="s">
        <v>441</v>
      </c>
      <c r="H39" s="419" t="s">
        <v>201</v>
      </c>
      <c r="I39" s="420">
        <v>1</v>
      </c>
      <c r="J39" s="303">
        <v>42278</v>
      </c>
      <c r="K39" s="303">
        <v>42643</v>
      </c>
      <c r="L39" s="52">
        <f t="shared" si="0"/>
        <v>52.1</v>
      </c>
      <c r="M39" s="156"/>
      <c r="N39" s="54">
        <f t="shared" si="1"/>
        <v>0</v>
      </c>
      <c r="O39" s="55">
        <f t="shared" si="2"/>
        <v>0</v>
      </c>
      <c r="P39" s="55" t="e">
        <f>IF(K39&lt;=#REF!,O39,0)</f>
        <v>#REF!</v>
      </c>
      <c r="Q39" s="55" t="e">
        <f>IF(#REF!&gt;=K39,L39,0)</f>
        <v>#REF!</v>
      </c>
      <c r="R39" s="56"/>
      <c r="S39" s="13" t="s">
        <v>300</v>
      </c>
      <c r="T39" s="34"/>
      <c r="U39" s="34"/>
      <c r="V39" s="34"/>
      <c r="W39" s="34"/>
      <c r="X39" s="34"/>
      <c r="Y39" s="34"/>
      <c r="Z39" s="34"/>
      <c r="AA39" s="34"/>
      <c r="AB39" s="34"/>
      <c r="AC39" s="34"/>
      <c r="AD39" s="34"/>
      <c r="AE39" s="34"/>
      <c r="AF39" s="34"/>
      <c r="AG39" s="34"/>
    </row>
    <row r="40" spans="1:33" s="35" customFormat="1" ht="382.5">
      <c r="A40" s="417" t="s">
        <v>31</v>
      </c>
      <c r="B40" s="49" t="s">
        <v>19</v>
      </c>
      <c r="C40" s="49" t="s">
        <v>621</v>
      </c>
      <c r="D40" s="93" t="s">
        <v>82</v>
      </c>
      <c r="E40" s="93" t="s">
        <v>83</v>
      </c>
      <c r="F40" s="418" t="s">
        <v>183</v>
      </c>
      <c r="G40" s="277" t="s">
        <v>175</v>
      </c>
      <c r="H40" s="419" t="s">
        <v>166</v>
      </c>
      <c r="I40" s="420">
        <v>1</v>
      </c>
      <c r="J40" s="303">
        <v>42278</v>
      </c>
      <c r="K40" s="303">
        <v>42643</v>
      </c>
      <c r="L40" s="52">
        <f t="shared" si="0"/>
        <v>52.1</v>
      </c>
      <c r="M40" s="156"/>
      <c r="N40" s="54">
        <f t="shared" si="1"/>
        <v>0</v>
      </c>
      <c r="O40" s="55">
        <f t="shared" si="2"/>
        <v>0</v>
      </c>
      <c r="P40" s="55" t="e">
        <f>IF(K40&lt;=#REF!,O40,0)</f>
        <v>#REF!</v>
      </c>
      <c r="Q40" s="55" t="e">
        <f>IF(#REF!&gt;=K40,L40,0)</f>
        <v>#REF!</v>
      </c>
      <c r="R40" s="56"/>
      <c r="S40" s="17" t="s">
        <v>303</v>
      </c>
      <c r="T40" s="34"/>
      <c r="U40" s="34"/>
      <c r="V40" s="34"/>
      <c r="W40" s="34"/>
      <c r="X40" s="34"/>
      <c r="Y40" s="34"/>
      <c r="Z40" s="34"/>
      <c r="AA40" s="34"/>
      <c r="AB40" s="34"/>
      <c r="AC40" s="34"/>
      <c r="AD40" s="34"/>
      <c r="AE40" s="34"/>
      <c r="AF40" s="34"/>
      <c r="AG40" s="34"/>
    </row>
    <row r="41" spans="1:33" s="35" customFormat="1" ht="382.5">
      <c r="A41" s="417" t="s">
        <v>31</v>
      </c>
      <c r="B41" s="49" t="s">
        <v>19</v>
      </c>
      <c r="C41" s="49" t="s">
        <v>621</v>
      </c>
      <c r="D41" s="93" t="s">
        <v>82</v>
      </c>
      <c r="E41" s="93"/>
      <c r="F41" s="418" t="s">
        <v>174</v>
      </c>
      <c r="G41" s="277" t="s">
        <v>175</v>
      </c>
      <c r="H41" s="419" t="s">
        <v>264</v>
      </c>
      <c r="I41" s="420">
        <v>1</v>
      </c>
      <c r="J41" s="303">
        <v>42278</v>
      </c>
      <c r="K41" s="303">
        <v>42643</v>
      </c>
      <c r="L41" s="52">
        <f t="shared" si="0"/>
        <v>52.1</v>
      </c>
      <c r="M41" s="156"/>
      <c r="N41" s="54">
        <f t="shared" si="1"/>
        <v>0</v>
      </c>
      <c r="O41" s="55">
        <f t="shared" si="2"/>
        <v>0</v>
      </c>
      <c r="P41" s="55" t="e">
        <f>IF(K41&lt;=#REF!,O41,0)</f>
        <v>#REF!</v>
      </c>
      <c r="Q41" s="55" t="e">
        <f>IF(#REF!&gt;=K41,L41,0)</f>
        <v>#REF!</v>
      </c>
      <c r="R41" s="56"/>
      <c r="S41" s="17" t="s">
        <v>304</v>
      </c>
      <c r="T41" s="34"/>
      <c r="U41" s="34"/>
      <c r="V41" s="34"/>
      <c r="W41" s="34"/>
      <c r="X41" s="34"/>
      <c r="Y41" s="34"/>
      <c r="Z41" s="34"/>
      <c r="AA41" s="34"/>
      <c r="AB41" s="34"/>
      <c r="AC41" s="34"/>
      <c r="AD41" s="34"/>
      <c r="AE41" s="34"/>
      <c r="AF41" s="34"/>
      <c r="AG41" s="34"/>
    </row>
    <row r="42" spans="1:33" s="35" customFormat="1" ht="409.5">
      <c r="A42" s="417" t="s">
        <v>32</v>
      </c>
      <c r="B42" s="49" t="s">
        <v>19</v>
      </c>
      <c r="C42" s="49" t="s">
        <v>621</v>
      </c>
      <c r="D42" s="93" t="s">
        <v>488</v>
      </c>
      <c r="E42" s="93" t="s">
        <v>84</v>
      </c>
      <c r="F42" s="418" t="s">
        <v>161</v>
      </c>
      <c r="G42" s="277" t="s">
        <v>175</v>
      </c>
      <c r="H42" s="419" t="s">
        <v>166</v>
      </c>
      <c r="I42" s="420">
        <v>1</v>
      </c>
      <c r="J42" s="303">
        <v>42278</v>
      </c>
      <c r="K42" s="303">
        <v>42643</v>
      </c>
      <c r="L42" s="52">
        <f t="shared" si="0"/>
        <v>52.1</v>
      </c>
      <c r="M42" s="156"/>
      <c r="N42" s="54">
        <f t="shared" si="1"/>
        <v>0</v>
      </c>
      <c r="O42" s="55">
        <f t="shared" si="2"/>
        <v>0</v>
      </c>
      <c r="P42" s="55" t="e">
        <f>IF(K42&lt;=#REF!,O42,0)</f>
        <v>#REF!</v>
      </c>
      <c r="Q42" s="55" t="e">
        <f>IF(#REF!&gt;=K42,L42,0)</f>
        <v>#REF!</v>
      </c>
      <c r="R42" s="56"/>
      <c r="S42" s="18" t="s">
        <v>305</v>
      </c>
      <c r="T42" s="34"/>
      <c r="U42" s="34"/>
      <c r="V42" s="34"/>
      <c r="W42" s="34"/>
      <c r="X42" s="34"/>
      <c r="Y42" s="34"/>
      <c r="Z42" s="34"/>
      <c r="AA42" s="34"/>
      <c r="AB42" s="34"/>
      <c r="AC42" s="34"/>
      <c r="AD42" s="34"/>
      <c r="AE42" s="34"/>
      <c r="AF42" s="34"/>
      <c r="AG42" s="34"/>
    </row>
    <row r="43" spans="1:33" s="35" customFormat="1" ht="344.25">
      <c r="A43" s="417" t="s">
        <v>33</v>
      </c>
      <c r="B43" s="49" t="s">
        <v>19</v>
      </c>
      <c r="C43" s="49" t="s">
        <v>621</v>
      </c>
      <c r="D43" s="93" t="s">
        <v>85</v>
      </c>
      <c r="E43" s="93" t="s">
        <v>86</v>
      </c>
      <c r="F43" s="418" t="s">
        <v>174</v>
      </c>
      <c r="G43" s="277" t="s">
        <v>269</v>
      </c>
      <c r="H43" s="419" t="s">
        <v>270</v>
      </c>
      <c r="I43" s="420">
        <v>1</v>
      </c>
      <c r="J43" s="303">
        <v>42278</v>
      </c>
      <c r="K43" s="303">
        <v>42643</v>
      </c>
      <c r="L43" s="52">
        <f t="shared" si="0"/>
        <v>52.1</v>
      </c>
      <c r="M43" s="156"/>
      <c r="N43" s="54">
        <f t="shared" si="1"/>
        <v>0</v>
      </c>
      <c r="O43" s="55">
        <f t="shared" si="2"/>
        <v>0</v>
      </c>
      <c r="P43" s="55" t="e">
        <f>IF(K43&lt;=#REF!,O43,0)</f>
        <v>#REF!</v>
      </c>
      <c r="Q43" s="55" t="e">
        <f>IF(#REF!&gt;=K43,L43,0)</f>
        <v>#REF!</v>
      </c>
      <c r="R43" s="56"/>
      <c r="S43" s="19" t="s">
        <v>314</v>
      </c>
      <c r="T43" s="34"/>
      <c r="U43" s="34"/>
      <c r="V43" s="34"/>
      <c r="W43" s="34"/>
      <c r="X43" s="34"/>
      <c r="Y43" s="34"/>
      <c r="Z43" s="34"/>
      <c r="AA43" s="34"/>
      <c r="AB43" s="34"/>
      <c r="AC43" s="34"/>
      <c r="AD43" s="34"/>
      <c r="AE43" s="34"/>
      <c r="AF43" s="34"/>
      <c r="AG43" s="34"/>
    </row>
    <row r="44" spans="1:33" s="35" customFormat="1" ht="344.25">
      <c r="A44" s="417" t="s">
        <v>33</v>
      </c>
      <c r="B44" s="49" t="s">
        <v>19</v>
      </c>
      <c r="C44" s="49" t="s">
        <v>621</v>
      </c>
      <c r="D44" s="93" t="s">
        <v>85</v>
      </c>
      <c r="E44" s="93"/>
      <c r="F44" s="421" t="s">
        <v>174</v>
      </c>
      <c r="G44" s="277" t="s">
        <v>271</v>
      </c>
      <c r="H44" s="419" t="s">
        <v>260</v>
      </c>
      <c r="I44" s="420">
        <v>1</v>
      </c>
      <c r="J44" s="303">
        <v>42278</v>
      </c>
      <c r="K44" s="303">
        <v>42643</v>
      </c>
      <c r="L44" s="52">
        <f t="shared" si="0"/>
        <v>52.1</v>
      </c>
      <c r="M44" s="156"/>
      <c r="N44" s="54">
        <f t="shared" si="1"/>
        <v>0</v>
      </c>
      <c r="O44" s="55">
        <f t="shared" si="2"/>
        <v>0</v>
      </c>
      <c r="P44" s="55" t="e">
        <f>IF(K44&lt;=#REF!,O44,0)</f>
        <v>#REF!</v>
      </c>
      <c r="Q44" s="55" t="e">
        <f>IF(#REF!&gt;=K44,L44,0)</f>
        <v>#REF!</v>
      </c>
      <c r="R44" s="56"/>
      <c r="S44" s="19" t="s">
        <v>315</v>
      </c>
      <c r="T44" s="34"/>
      <c r="U44" s="34"/>
      <c r="V44" s="34"/>
      <c r="W44" s="34"/>
      <c r="X44" s="34"/>
      <c r="Y44" s="34"/>
      <c r="Z44" s="34"/>
      <c r="AA44" s="34"/>
      <c r="AB44" s="34"/>
      <c r="AC44" s="34"/>
      <c r="AD44" s="34"/>
      <c r="AE44" s="34"/>
      <c r="AF44" s="34"/>
      <c r="AG44" s="34"/>
    </row>
    <row r="45" spans="1:33" s="35" customFormat="1" ht="409.5">
      <c r="A45" s="417" t="s">
        <v>34</v>
      </c>
      <c r="B45" s="49" t="s">
        <v>19</v>
      </c>
      <c r="C45" s="49" t="s">
        <v>621</v>
      </c>
      <c r="D45" s="93" t="s">
        <v>489</v>
      </c>
      <c r="E45" s="277" t="s">
        <v>718</v>
      </c>
      <c r="F45" s="418" t="s">
        <v>185</v>
      </c>
      <c r="G45" s="277" t="s">
        <v>450</v>
      </c>
      <c r="H45" s="419" t="s">
        <v>139</v>
      </c>
      <c r="I45" s="420">
        <v>1</v>
      </c>
      <c r="J45" s="303">
        <v>42278</v>
      </c>
      <c r="K45" s="303">
        <v>42643</v>
      </c>
      <c r="L45" s="52">
        <f t="shared" si="0"/>
        <v>52.1</v>
      </c>
      <c r="M45" s="156"/>
      <c r="N45" s="54">
        <f t="shared" si="1"/>
        <v>0</v>
      </c>
      <c r="O45" s="55">
        <f t="shared" si="2"/>
        <v>0</v>
      </c>
      <c r="P45" s="55" t="e">
        <f>IF(K45&lt;=#REF!,O45,0)</f>
        <v>#REF!</v>
      </c>
      <c r="Q45" s="55" t="e">
        <f>IF(#REF!&gt;=K45,L45,0)</f>
        <v>#REF!</v>
      </c>
      <c r="R45" s="56"/>
      <c r="S45" s="10" t="s">
        <v>316</v>
      </c>
      <c r="T45" s="34"/>
      <c r="U45" s="34"/>
      <c r="V45" s="34"/>
      <c r="W45" s="34"/>
      <c r="X45" s="34"/>
      <c r="Y45" s="34"/>
      <c r="Z45" s="34"/>
      <c r="AA45" s="34"/>
      <c r="AB45" s="34"/>
      <c r="AC45" s="34"/>
      <c r="AD45" s="34"/>
      <c r="AE45" s="34"/>
      <c r="AF45" s="34"/>
      <c r="AG45" s="34"/>
    </row>
    <row r="46" spans="1:33" s="35" customFormat="1" ht="409.5">
      <c r="A46" s="417" t="s">
        <v>34</v>
      </c>
      <c r="B46" s="49" t="s">
        <v>19</v>
      </c>
      <c r="C46" s="49" t="s">
        <v>621</v>
      </c>
      <c r="D46" s="93" t="s">
        <v>489</v>
      </c>
      <c r="E46" s="93"/>
      <c r="F46" s="421" t="s">
        <v>185</v>
      </c>
      <c r="G46" s="277" t="s">
        <v>140</v>
      </c>
      <c r="H46" s="419" t="s">
        <v>141</v>
      </c>
      <c r="I46" s="420">
        <v>1</v>
      </c>
      <c r="J46" s="303">
        <v>42278</v>
      </c>
      <c r="K46" s="303">
        <v>42643</v>
      </c>
      <c r="L46" s="52">
        <f t="shared" si="0"/>
        <v>52.1</v>
      </c>
      <c r="M46" s="156"/>
      <c r="N46" s="54">
        <f t="shared" si="1"/>
        <v>0</v>
      </c>
      <c r="O46" s="55">
        <f t="shared" si="2"/>
        <v>0</v>
      </c>
      <c r="P46" s="55" t="e">
        <f>IF(K46&lt;=#REF!,O46,0)</f>
        <v>#REF!</v>
      </c>
      <c r="Q46" s="55" t="e">
        <f>IF(#REF!&gt;=K46,L46,0)</f>
        <v>#REF!</v>
      </c>
      <c r="R46" s="56"/>
      <c r="S46" s="10" t="s">
        <v>317</v>
      </c>
      <c r="T46" s="34"/>
      <c r="U46" s="34"/>
      <c r="V46" s="34"/>
      <c r="W46" s="34"/>
      <c r="X46" s="34"/>
      <c r="Y46" s="34"/>
      <c r="Z46" s="34"/>
      <c r="AA46" s="34"/>
      <c r="AB46" s="34"/>
      <c r="AC46" s="34"/>
      <c r="AD46" s="34"/>
      <c r="AE46" s="34"/>
      <c r="AF46" s="34"/>
      <c r="AG46" s="34"/>
    </row>
    <row r="47" spans="1:33" s="35" customFormat="1" ht="409.5">
      <c r="A47" s="417" t="s">
        <v>34</v>
      </c>
      <c r="B47" s="49" t="s">
        <v>19</v>
      </c>
      <c r="C47" s="49" t="s">
        <v>621</v>
      </c>
      <c r="D47" s="93" t="s">
        <v>489</v>
      </c>
      <c r="E47" s="93"/>
      <c r="F47" s="421" t="s">
        <v>185</v>
      </c>
      <c r="G47" s="277" t="s">
        <v>186</v>
      </c>
      <c r="H47" s="419" t="s">
        <v>187</v>
      </c>
      <c r="I47" s="420">
        <v>1</v>
      </c>
      <c r="J47" s="303">
        <v>42278</v>
      </c>
      <c r="K47" s="303">
        <v>42643</v>
      </c>
      <c r="L47" s="52">
        <f t="shared" si="0"/>
        <v>52.1</v>
      </c>
      <c r="M47" s="156"/>
      <c r="N47" s="54">
        <f t="shared" si="1"/>
        <v>0</v>
      </c>
      <c r="O47" s="55">
        <f t="shared" si="2"/>
        <v>0</v>
      </c>
      <c r="P47" s="55" t="e">
        <f>IF(K47&lt;=#REF!,O47,0)</f>
        <v>#REF!</v>
      </c>
      <c r="Q47" s="55" t="e">
        <f>IF(#REF!&gt;=K47,L47,0)</f>
        <v>#REF!</v>
      </c>
      <c r="R47" s="56"/>
      <c r="S47" s="10" t="s">
        <v>310</v>
      </c>
      <c r="T47" s="34"/>
      <c r="U47" s="34"/>
      <c r="V47" s="34"/>
      <c r="W47" s="34"/>
      <c r="X47" s="34"/>
      <c r="Y47" s="34"/>
      <c r="Z47" s="34"/>
      <c r="AA47" s="34"/>
      <c r="AB47" s="34"/>
      <c r="AC47" s="34"/>
      <c r="AD47" s="34"/>
      <c r="AE47" s="34"/>
      <c r="AF47" s="34"/>
      <c r="AG47" s="34"/>
    </row>
    <row r="48" spans="1:33" s="35" customFormat="1" ht="357">
      <c r="A48" s="417" t="s">
        <v>35</v>
      </c>
      <c r="B48" s="49" t="s">
        <v>19</v>
      </c>
      <c r="C48" s="49" t="s">
        <v>621</v>
      </c>
      <c r="D48" s="93" t="s">
        <v>490</v>
      </c>
      <c r="E48" s="93" t="s">
        <v>251</v>
      </c>
      <c r="F48" s="418" t="s">
        <v>188</v>
      </c>
      <c r="G48" s="277" t="s">
        <v>189</v>
      </c>
      <c r="H48" s="419" t="s">
        <v>168</v>
      </c>
      <c r="I48" s="420">
        <v>1</v>
      </c>
      <c r="J48" s="303">
        <v>42278</v>
      </c>
      <c r="K48" s="303">
        <v>42643</v>
      </c>
      <c r="L48" s="52">
        <f t="shared" si="0"/>
        <v>52.1</v>
      </c>
      <c r="M48" s="156"/>
      <c r="N48" s="54">
        <f t="shared" si="1"/>
        <v>0</v>
      </c>
      <c r="O48" s="55">
        <f t="shared" si="2"/>
        <v>0</v>
      </c>
      <c r="P48" s="55" t="e">
        <f>IF(K48&lt;=#REF!,O48,0)</f>
        <v>#REF!</v>
      </c>
      <c r="Q48" s="55" t="e">
        <f>IF(#REF!&gt;=K48,L48,0)</f>
        <v>#REF!</v>
      </c>
      <c r="R48" s="56"/>
      <c r="S48" s="10" t="s">
        <v>321</v>
      </c>
      <c r="T48" s="34"/>
      <c r="U48" s="34"/>
      <c r="V48" s="34"/>
      <c r="W48" s="34"/>
      <c r="X48" s="34"/>
      <c r="Y48" s="34"/>
      <c r="Z48" s="34"/>
      <c r="AA48" s="34"/>
      <c r="AB48" s="34"/>
      <c r="AC48" s="34"/>
      <c r="AD48" s="34"/>
      <c r="AE48" s="34"/>
      <c r="AF48" s="34"/>
      <c r="AG48" s="34"/>
    </row>
    <row r="49" spans="1:33" s="35" customFormat="1" ht="357">
      <c r="A49" s="417" t="s">
        <v>35</v>
      </c>
      <c r="B49" s="49" t="s">
        <v>19</v>
      </c>
      <c r="C49" s="49" t="s">
        <v>621</v>
      </c>
      <c r="D49" s="93" t="s">
        <v>89</v>
      </c>
      <c r="E49" s="93" t="s">
        <v>87</v>
      </c>
      <c r="F49" s="418" t="s">
        <v>188</v>
      </c>
      <c r="G49" s="277" t="s">
        <v>363</v>
      </c>
      <c r="H49" s="419" t="s">
        <v>191</v>
      </c>
      <c r="I49" s="420">
        <v>1</v>
      </c>
      <c r="J49" s="303">
        <v>42278</v>
      </c>
      <c r="K49" s="303">
        <v>42643</v>
      </c>
      <c r="L49" s="52">
        <f t="shared" si="0"/>
        <v>52.1</v>
      </c>
      <c r="M49" s="156"/>
      <c r="N49" s="54">
        <f t="shared" si="1"/>
        <v>0</v>
      </c>
      <c r="O49" s="55">
        <f t="shared" si="2"/>
        <v>0</v>
      </c>
      <c r="P49" s="55" t="e">
        <f>IF(K49&lt;=#REF!,O49,0)</f>
        <v>#REF!</v>
      </c>
      <c r="Q49" s="55" t="e">
        <f>IF(#REF!&gt;=K49,L49,0)</f>
        <v>#REF!</v>
      </c>
      <c r="R49" s="56"/>
      <c r="S49" s="10" t="s">
        <v>318</v>
      </c>
      <c r="T49" s="34"/>
      <c r="U49" s="34"/>
      <c r="V49" s="34"/>
      <c r="W49" s="34"/>
      <c r="X49" s="34"/>
      <c r="Y49" s="34"/>
      <c r="Z49" s="34"/>
      <c r="AA49" s="34"/>
      <c r="AB49" s="34"/>
      <c r="AC49" s="34"/>
      <c r="AD49" s="34"/>
      <c r="AE49" s="34"/>
      <c r="AF49" s="34"/>
      <c r="AG49" s="34"/>
    </row>
    <row r="50" spans="1:33" s="35" customFormat="1" ht="357">
      <c r="A50" s="417" t="s">
        <v>35</v>
      </c>
      <c r="B50" s="49" t="s">
        <v>19</v>
      </c>
      <c r="C50" s="49" t="s">
        <v>621</v>
      </c>
      <c r="D50" s="93" t="s">
        <v>89</v>
      </c>
      <c r="E50" s="93"/>
      <c r="F50" s="418" t="s">
        <v>188</v>
      </c>
      <c r="G50" s="277" t="s">
        <v>221</v>
      </c>
      <c r="H50" s="419" t="s">
        <v>159</v>
      </c>
      <c r="I50" s="420">
        <v>1</v>
      </c>
      <c r="J50" s="303">
        <v>42278</v>
      </c>
      <c r="K50" s="303">
        <v>42643</v>
      </c>
      <c r="L50" s="52">
        <f t="shared" si="0"/>
        <v>52.1</v>
      </c>
      <c r="M50" s="156"/>
      <c r="N50" s="54">
        <f t="shared" si="1"/>
        <v>0</v>
      </c>
      <c r="O50" s="55">
        <f t="shared" si="2"/>
        <v>0</v>
      </c>
      <c r="P50" s="55" t="e">
        <f>IF(K50&lt;=#REF!,O50,0)</f>
        <v>#REF!</v>
      </c>
      <c r="Q50" s="55" t="e">
        <f>IF(#REF!&gt;=K50,L50,0)</f>
        <v>#REF!</v>
      </c>
      <c r="R50" s="56"/>
      <c r="S50" s="10" t="s">
        <v>310</v>
      </c>
      <c r="T50" s="34"/>
      <c r="U50" s="34"/>
      <c r="V50" s="34"/>
      <c r="W50" s="34"/>
      <c r="X50" s="34"/>
      <c r="Y50" s="34"/>
      <c r="Z50" s="34"/>
      <c r="AA50" s="34"/>
      <c r="AB50" s="34"/>
      <c r="AC50" s="34"/>
      <c r="AD50" s="34"/>
      <c r="AE50" s="34"/>
      <c r="AF50" s="34"/>
      <c r="AG50" s="34"/>
    </row>
    <row r="51" spans="1:33" s="35" customFormat="1" ht="357">
      <c r="A51" s="417" t="s">
        <v>35</v>
      </c>
      <c r="B51" s="49" t="s">
        <v>19</v>
      </c>
      <c r="C51" s="49" t="s">
        <v>621</v>
      </c>
      <c r="D51" s="93" t="s">
        <v>89</v>
      </c>
      <c r="E51" s="93"/>
      <c r="F51" s="418" t="s">
        <v>188</v>
      </c>
      <c r="G51" s="277" t="s">
        <v>442</v>
      </c>
      <c r="H51" s="419" t="s">
        <v>158</v>
      </c>
      <c r="I51" s="420">
        <v>1</v>
      </c>
      <c r="J51" s="303">
        <v>42278</v>
      </c>
      <c r="K51" s="303">
        <v>42643</v>
      </c>
      <c r="L51" s="52">
        <f t="shared" si="0"/>
        <v>52.1</v>
      </c>
      <c r="M51" s="156"/>
      <c r="N51" s="54">
        <f t="shared" si="1"/>
        <v>0</v>
      </c>
      <c r="O51" s="55">
        <f t="shared" si="2"/>
        <v>0</v>
      </c>
      <c r="P51" s="55" t="e">
        <f>IF(K51&lt;=#REF!,O51,0)</f>
        <v>#REF!</v>
      </c>
      <c r="Q51" s="55" t="e">
        <f>IF(#REF!&gt;=K51,L51,0)</f>
        <v>#REF!</v>
      </c>
      <c r="R51" s="56"/>
      <c r="S51" s="10" t="s">
        <v>310</v>
      </c>
      <c r="T51" s="34"/>
      <c r="U51" s="34"/>
      <c r="V51" s="34"/>
      <c r="W51" s="34"/>
      <c r="X51" s="34"/>
      <c r="Y51" s="34"/>
      <c r="Z51" s="34"/>
      <c r="AA51" s="34"/>
      <c r="AB51" s="34"/>
      <c r="AC51" s="34"/>
      <c r="AD51" s="34"/>
      <c r="AE51" s="34"/>
      <c r="AF51" s="34"/>
      <c r="AG51" s="34"/>
    </row>
    <row r="52" spans="1:33" s="35" customFormat="1" ht="357">
      <c r="A52" s="417" t="s">
        <v>35</v>
      </c>
      <c r="B52" s="49" t="s">
        <v>19</v>
      </c>
      <c r="C52" s="49" t="s">
        <v>621</v>
      </c>
      <c r="D52" s="93" t="s">
        <v>89</v>
      </c>
      <c r="E52" s="93"/>
      <c r="F52" s="418" t="s">
        <v>188</v>
      </c>
      <c r="G52" s="277" t="s">
        <v>205</v>
      </c>
      <c r="H52" s="419" t="s">
        <v>168</v>
      </c>
      <c r="I52" s="420">
        <v>1</v>
      </c>
      <c r="J52" s="303">
        <v>42278</v>
      </c>
      <c r="K52" s="303">
        <v>42643</v>
      </c>
      <c r="L52" s="52">
        <f t="shared" si="0"/>
        <v>52.1</v>
      </c>
      <c r="M52" s="156"/>
      <c r="N52" s="54">
        <f t="shared" si="1"/>
        <v>0</v>
      </c>
      <c r="O52" s="55">
        <f t="shared" si="2"/>
        <v>0</v>
      </c>
      <c r="P52" s="55" t="e">
        <f>IF(K52&lt;=#REF!,O52,0)</f>
        <v>#REF!</v>
      </c>
      <c r="Q52" s="55" t="e">
        <f>IF(#REF!&gt;=K52,L52,0)</f>
        <v>#REF!</v>
      </c>
      <c r="R52" s="56"/>
      <c r="S52" s="12" t="s">
        <v>390</v>
      </c>
      <c r="T52" s="34"/>
      <c r="U52" s="34"/>
      <c r="V52" s="34"/>
      <c r="W52" s="34"/>
      <c r="X52" s="34"/>
      <c r="Y52" s="34"/>
      <c r="Z52" s="34"/>
      <c r="AA52" s="34"/>
      <c r="AB52" s="34"/>
      <c r="AC52" s="34"/>
      <c r="AD52" s="34"/>
      <c r="AE52" s="34"/>
      <c r="AF52" s="34"/>
      <c r="AG52" s="34"/>
    </row>
    <row r="53" spans="1:33" s="35" customFormat="1" ht="357">
      <c r="A53" s="417" t="s">
        <v>36</v>
      </c>
      <c r="B53" s="49" t="s">
        <v>19</v>
      </c>
      <c r="C53" s="49" t="s">
        <v>621</v>
      </c>
      <c r="D53" s="93" t="s">
        <v>491</v>
      </c>
      <c r="E53" s="93" t="s">
        <v>88</v>
      </c>
      <c r="F53" s="418" t="s">
        <v>192</v>
      </c>
      <c r="G53" s="277" t="s">
        <v>206</v>
      </c>
      <c r="H53" s="419" t="s">
        <v>147</v>
      </c>
      <c r="I53" s="427">
        <v>1</v>
      </c>
      <c r="J53" s="303">
        <v>42278</v>
      </c>
      <c r="K53" s="303">
        <v>42643</v>
      </c>
      <c r="L53" s="52">
        <f t="shared" si="0"/>
        <v>52.1</v>
      </c>
      <c r="M53" s="156"/>
      <c r="N53" s="54">
        <f t="shared" si="1"/>
        <v>0</v>
      </c>
      <c r="O53" s="55">
        <f t="shared" si="2"/>
        <v>0</v>
      </c>
      <c r="P53" s="55" t="e">
        <f>IF(K53&lt;=#REF!,O53,0)</f>
        <v>#REF!</v>
      </c>
      <c r="Q53" s="55" t="e">
        <f>IF(#REF!&gt;=K53,L53,0)</f>
        <v>#REF!</v>
      </c>
      <c r="R53" s="56"/>
      <c r="S53" s="10" t="s">
        <v>310</v>
      </c>
      <c r="T53" s="34"/>
      <c r="U53" s="34"/>
      <c r="V53" s="34"/>
      <c r="W53" s="34"/>
      <c r="X53" s="34"/>
      <c r="Y53" s="34"/>
      <c r="Z53" s="34"/>
      <c r="AA53" s="34"/>
      <c r="AB53" s="34"/>
      <c r="AC53" s="34"/>
      <c r="AD53" s="34"/>
      <c r="AE53" s="34"/>
      <c r="AF53" s="34"/>
      <c r="AG53" s="34"/>
    </row>
    <row r="54" spans="1:33" s="35" customFormat="1" ht="127.5">
      <c r="A54" s="417" t="s">
        <v>36</v>
      </c>
      <c r="B54" s="49" t="s">
        <v>19</v>
      </c>
      <c r="C54" s="49" t="s">
        <v>621</v>
      </c>
      <c r="D54" s="93" t="s">
        <v>492</v>
      </c>
      <c r="E54" s="93"/>
      <c r="F54" s="421" t="s">
        <v>192</v>
      </c>
      <c r="G54" s="277" t="s">
        <v>172</v>
      </c>
      <c r="H54" s="419" t="s">
        <v>263</v>
      </c>
      <c r="I54" s="420">
        <v>1</v>
      </c>
      <c r="J54" s="303">
        <v>42278</v>
      </c>
      <c r="K54" s="303">
        <v>42643</v>
      </c>
      <c r="L54" s="52">
        <f t="shared" si="0"/>
        <v>52.1</v>
      </c>
      <c r="M54" s="156"/>
      <c r="N54" s="54">
        <f t="shared" si="1"/>
        <v>0</v>
      </c>
      <c r="O54" s="55">
        <f t="shared" si="2"/>
        <v>0</v>
      </c>
      <c r="P54" s="55" t="e">
        <f>IF(K54&lt;=#REF!,O54,0)</f>
        <v>#REF!</v>
      </c>
      <c r="Q54" s="55" t="e">
        <f>IF(#REF!&gt;=K54,L54,0)</f>
        <v>#REF!</v>
      </c>
      <c r="R54" s="56"/>
      <c r="S54" s="20" t="s">
        <v>319</v>
      </c>
      <c r="T54" s="34"/>
      <c r="U54" s="34"/>
      <c r="V54" s="34"/>
      <c r="W54" s="34"/>
      <c r="X54" s="34"/>
      <c r="Y54" s="34"/>
      <c r="Z54" s="34"/>
      <c r="AA54" s="34"/>
      <c r="AB54" s="34"/>
      <c r="AC54" s="34"/>
      <c r="AD54" s="34"/>
      <c r="AE54" s="34"/>
      <c r="AF54" s="34"/>
      <c r="AG54" s="34"/>
    </row>
    <row r="55" spans="1:33" s="35" customFormat="1" ht="409.5">
      <c r="A55" s="417" t="s">
        <v>38</v>
      </c>
      <c r="B55" s="49" t="s">
        <v>19</v>
      </c>
      <c r="C55" s="49" t="s">
        <v>621</v>
      </c>
      <c r="D55" s="93" t="s">
        <v>37</v>
      </c>
      <c r="E55" s="93" t="s">
        <v>180</v>
      </c>
      <c r="F55" s="418" t="s">
        <v>167</v>
      </c>
      <c r="G55" s="277" t="s">
        <v>391</v>
      </c>
      <c r="H55" s="419" t="s">
        <v>168</v>
      </c>
      <c r="I55" s="420">
        <v>1</v>
      </c>
      <c r="J55" s="303">
        <v>42278</v>
      </c>
      <c r="K55" s="303">
        <v>42643</v>
      </c>
      <c r="L55" s="52">
        <f t="shared" si="0"/>
        <v>52.1</v>
      </c>
      <c r="M55" s="156"/>
      <c r="N55" s="54">
        <f t="shared" si="1"/>
        <v>0</v>
      </c>
      <c r="O55" s="55">
        <f t="shared" si="2"/>
        <v>0</v>
      </c>
      <c r="P55" s="55" t="e">
        <f>IF(K55&lt;=#REF!,O55,0)</f>
        <v>#REF!</v>
      </c>
      <c r="Q55" s="55" t="e">
        <f>IF(#REF!&gt;=K55,L55,0)</f>
        <v>#REF!</v>
      </c>
      <c r="R55" s="56"/>
      <c r="S55" s="12" t="s">
        <v>392</v>
      </c>
      <c r="T55" s="34"/>
      <c r="U55" s="34"/>
      <c r="V55" s="34"/>
      <c r="W55" s="34"/>
      <c r="X55" s="34"/>
      <c r="Y55" s="34"/>
      <c r="Z55" s="34"/>
      <c r="AA55" s="34"/>
      <c r="AB55" s="34"/>
      <c r="AC55" s="34"/>
      <c r="AD55" s="34"/>
      <c r="AE55" s="34"/>
      <c r="AF55" s="34"/>
      <c r="AG55" s="34"/>
    </row>
    <row r="56" spans="1:33" s="35" customFormat="1" ht="409.5">
      <c r="A56" s="417" t="s">
        <v>38</v>
      </c>
      <c r="B56" s="49" t="s">
        <v>19</v>
      </c>
      <c r="C56" s="49" t="s">
        <v>621</v>
      </c>
      <c r="D56" s="93" t="s">
        <v>37</v>
      </c>
      <c r="E56" s="93"/>
      <c r="F56" s="418" t="s">
        <v>167</v>
      </c>
      <c r="G56" s="277" t="s">
        <v>364</v>
      </c>
      <c r="H56" s="419" t="s">
        <v>178</v>
      </c>
      <c r="I56" s="420">
        <v>1</v>
      </c>
      <c r="J56" s="303">
        <v>42278</v>
      </c>
      <c r="K56" s="303">
        <v>42643</v>
      </c>
      <c r="L56" s="52">
        <f t="shared" si="0"/>
        <v>52.1</v>
      </c>
      <c r="M56" s="156"/>
      <c r="N56" s="54">
        <f t="shared" si="1"/>
        <v>0</v>
      </c>
      <c r="O56" s="55">
        <f t="shared" si="2"/>
        <v>0</v>
      </c>
      <c r="P56" s="55" t="e">
        <f>IF(K56&lt;=#REF!,O56,0)</f>
        <v>#REF!</v>
      </c>
      <c r="Q56" s="55" t="e">
        <f>IF(#REF!&gt;=K56,L56,0)</f>
        <v>#REF!</v>
      </c>
      <c r="R56" s="56"/>
      <c r="S56" s="10" t="s">
        <v>322</v>
      </c>
      <c r="T56" s="34"/>
      <c r="U56" s="34"/>
      <c r="V56" s="34"/>
      <c r="W56" s="34"/>
      <c r="X56" s="34"/>
      <c r="Y56" s="34"/>
      <c r="Z56" s="34"/>
      <c r="AA56" s="34"/>
      <c r="AB56" s="34"/>
      <c r="AC56" s="34"/>
      <c r="AD56" s="34"/>
      <c r="AE56" s="34"/>
      <c r="AF56" s="34"/>
      <c r="AG56" s="34"/>
    </row>
    <row r="57" spans="1:33" s="35" customFormat="1" ht="409.5">
      <c r="A57" s="417" t="s">
        <v>38</v>
      </c>
      <c r="B57" s="49" t="s">
        <v>19</v>
      </c>
      <c r="C57" s="49" t="s">
        <v>621</v>
      </c>
      <c r="D57" s="93" t="s">
        <v>37</v>
      </c>
      <c r="E57" s="93"/>
      <c r="F57" s="418" t="s">
        <v>167</v>
      </c>
      <c r="G57" s="277" t="s">
        <v>395</v>
      </c>
      <c r="H57" s="419" t="s">
        <v>207</v>
      </c>
      <c r="I57" s="420">
        <v>1</v>
      </c>
      <c r="J57" s="303">
        <v>42278</v>
      </c>
      <c r="K57" s="303">
        <v>42643</v>
      </c>
      <c r="L57" s="52">
        <f t="shared" si="0"/>
        <v>52.1</v>
      </c>
      <c r="M57" s="156"/>
      <c r="N57" s="54">
        <f t="shared" si="1"/>
        <v>0</v>
      </c>
      <c r="O57" s="55">
        <f t="shared" si="2"/>
        <v>0</v>
      </c>
      <c r="P57" s="55" t="e">
        <f>IF(K57&lt;=#REF!,O57,0)</f>
        <v>#REF!</v>
      </c>
      <c r="Q57" s="55" t="e">
        <f>IF(#REF!&gt;=K57,L57,0)</f>
        <v>#REF!</v>
      </c>
      <c r="R57" s="56"/>
      <c r="S57" s="12" t="s">
        <v>394</v>
      </c>
      <c r="T57" s="34"/>
      <c r="U57" s="34"/>
      <c r="V57" s="34"/>
      <c r="W57" s="34"/>
      <c r="X57" s="34"/>
      <c r="Y57" s="34"/>
      <c r="Z57" s="34"/>
      <c r="AA57" s="34"/>
      <c r="AB57" s="34"/>
      <c r="AC57" s="34"/>
      <c r="AD57" s="34"/>
      <c r="AE57" s="34"/>
      <c r="AF57" s="34"/>
      <c r="AG57" s="34"/>
    </row>
    <row r="58" spans="1:33" s="35" customFormat="1" ht="409.5">
      <c r="A58" s="417" t="s">
        <v>38</v>
      </c>
      <c r="B58" s="49" t="s">
        <v>19</v>
      </c>
      <c r="C58" s="49" t="s">
        <v>621</v>
      </c>
      <c r="D58" s="93" t="s">
        <v>37</v>
      </c>
      <c r="E58" s="93"/>
      <c r="F58" s="418" t="s">
        <v>167</v>
      </c>
      <c r="G58" s="277" t="s">
        <v>393</v>
      </c>
      <c r="H58" s="419" t="s">
        <v>168</v>
      </c>
      <c r="I58" s="420">
        <v>1</v>
      </c>
      <c r="J58" s="303">
        <v>42278</v>
      </c>
      <c r="K58" s="303">
        <v>42643</v>
      </c>
      <c r="L58" s="52">
        <f t="shared" si="0"/>
        <v>52.1</v>
      </c>
      <c r="M58" s="156"/>
      <c r="N58" s="54">
        <f t="shared" si="1"/>
        <v>0</v>
      </c>
      <c r="O58" s="55">
        <f t="shared" si="2"/>
        <v>0</v>
      </c>
      <c r="P58" s="55" t="e">
        <f>IF(K58&lt;=#REF!,O58,0)</f>
        <v>#REF!</v>
      </c>
      <c r="Q58" s="55" t="e">
        <f>IF(#REF!&gt;=K58,L58,0)</f>
        <v>#REF!</v>
      </c>
      <c r="R58" s="56"/>
      <c r="S58" s="12"/>
      <c r="T58" s="34"/>
      <c r="U58" s="34"/>
      <c r="V58" s="34"/>
      <c r="W58" s="34"/>
      <c r="X58" s="34"/>
      <c r="Y58" s="34"/>
      <c r="Z58" s="34"/>
      <c r="AA58" s="34"/>
      <c r="AB58" s="34"/>
      <c r="AC58" s="34"/>
      <c r="AD58" s="34"/>
      <c r="AE58" s="34"/>
      <c r="AF58" s="34"/>
      <c r="AG58" s="34"/>
    </row>
    <row r="59" spans="1:33" s="39" customFormat="1" ht="409.5">
      <c r="A59" s="417" t="s">
        <v>38</v>
      </c>
      <c r="B59" s="49" t="s">
        <v>19</v>
      </c>
      <c r="C59" s="49" t="s">
        <v>621</v>
      </c>
      <c r="D59" s="93" t="s">
        <v>37</v>
      </c>
      <c r="E59" s="93"/>
      <c r="F59" s="418" t="s">
        <v>167</v>
      </c>
      <c r="G59" s="277" t="s">
        <v>396</v>
      </c>
      <c r="H59" s="419" t="s">
        <v>320</v>
      </c>
      <c r="I59" s="420">
        <v>1</v>
      </c>
      <c r="J59" s="303">
        <v>42278</v>
      </c>
      <c r="K59" s="303">
        <v>42643</v>
      </c>
      <c r="L59" s="52">
        <f t="shared" si="0"/>
        <v>52.1</v>
      </c>
      <c r="M59" s="156"/>
      <c r="N59" s="54">
        <f t="shared" si="1"/>
        <v>0</v>
      </c>
      <c r="O59" s="55">
        <f t="shared" si="2"/>
        <v>0</v>
      </c>
      <c r="P59" s="55" t="e">
        <f>IF(K59&lt;=#REF!,O59,0)</f>
        <v>#REF!</v>
      </c>
      <c r="Q59" s="55" t="e">
        <f>IF(#REF!&gt;=K59,L59,0)</f>
        <v>#REF!</v>
      </c>
      <c r="R59" s="112"/>
      <c r="S59" s="12" t="s">
        <v>397</v>
      </c>
      <c r="T59" s="38"/>
      <c r="U59" s="38"/>
      <c r="V59" s="38"/>
      <c r="W59" s="38"/>
      <c r="X59" s="38"/>
      <c r="Y59" s="38"/>
      <c r="Z59" s="38"/>
      <c r="AA59" s="38"/>
      <c r="AB59" s="38"/>
      <c r="AC59" s="38"/>
      <c r="AD59" s="38"/>
      <c r="AE59" s="38"/>
      <c r="AF59" s="38"/>
      <c r="AG59" s="38"/>
    </row>
    <row r="60" spans="1:33" s="35" customFormat="1" ht="409.5">
      <c r="A60" s="417" t="s">
        <v>39</v>
      </c>
      <c r="B60" s="49" t="s">
        <v>19</v>
      </c>
      <c r="C60" s="49" t="s">
        <v>621</v>
      </c>
      <c r="D60" s="93" t="s">
        <v>91</v>
      </c>
      <c r="E60" s="93" t="s">
        <v>90</v>
      </c>
      <c r="F60" s="418" t="s">
        <v>362</v>
      </c>
      <c r="G60" s="277" t="s">
        <v>272</v>
      </c>
      <c r="H60" s="419" t="s">
        <v>166</v>
      </c>
      <c r="I60" s="420">
        <v>1</v>
      </c>
      <c r="J60" s="303">
        <v>42278</v>
      </c>
      <c r="K60" s="303">
        <v>42643</v>
      </c>
      <c r="L60" s="52">
        <f t="shared" si="0"/>
        <v>52.1</v>
      </c>
      <c r="M60" s="156"/>
      <c r="N60" s="54">
        <f t="shared" si="1"/>
        <v>0</v>
      </c>
      <c r="O60" s="55">
        <f t="shared" si="2"/>
        <v>0</v>
      </c>
      <c r="P60" s="55" t="e">
        <f>IF(K60&lt;=#REF!,O60,0)</f>
        <v>#REF!</v>
      </c>
      <c r="Q60" s="55" t="e">
        <f>IF(#REF!&gt;=K60,L60,0)</f>
        <v>#REF!</v>
      </c>
      <c r="R60" s="56"/>
      <c r="S60" s="19" t="s">
        <v>306</v>
      </c>
      <c r="T60" s="34"/>
      <c r="U60" s="34"/>
      <c r="V60" s="34"/>
      <c r="W60" s="34"/>
      <c r="X60" s="34"/>
      <c r="Y60" s="34"/>
      <c r="Z60" s="34"/>
      <c r="AA60" s="34"/>
      <c r="AB60" s="34"/>
      <c r="AC60" s="34"/>
      <c r="AD60" s="34"/>
      <c r="AE60" s="34"/>
      <c r="AF60" s="34"/>
      <c r="AG60" s="34"/>
    </row>
    <row r="61" spans="1:33" s="35" customFormat="1" ht="409.5">
      <c r="A61" s="417" t="s">
        <v>39</v>
      </c>
      <c r="B61" s="49" t="s">
        <v>19</v>
      </c>
      <c r="C61" s="49" t="s">
        <v>621</v>
      </c>
      <c r="D61" s="93" t="s">
        <v>91</v>
      </c>
      <c r="E61" s="93"/>
      <c r="F61" s="421" t="s">
        <v>362</v>
      </c>
      <c r="G61" s="277" t="s">
        <v>272</v>
      </c>
      <c r="H61" s="419" t="s">
        <v>146</v>
      </c>
      <c r="I61" s="420">
        <v>1</v>
      </c>
      <c r="J61" s="303">
        <v>42278</v>
      </c>
      <c r="K61" s="303">
        <v>42643</v>
      </c>
      <c r="L61" s="52">
        <f t="shared" si="0"/>
        <v>52.1</v>
      </c>
      <c r="M61" s="156"/>
      <c r="N61" s="54">
        <f t="shared" si="1"/>
        <v>0</v>
      </c>
      <c r="O61" s="55">
        <f t="shared" si="2"/>
        <v>0</v>
      </c>
      <c r="P61" s="55" t="e">
        <f>IF(K61&lt;=#REF!,O61,0)</f>
        <v>#REF!</v>
      </c>
      <c r="Q61" s="55" t="e">
        <f>IF(#REF!&gt;=K61,L61,0)</f>
        <v>#REF!</v>
      </c>
      <c r="R61" s="56"/>
      <c r="S61" s="19" t="s">
        <v>306</v>
      </c>
      <c r="T61" s="34"/>
      <c r="U61" s="34"/>
      <c r="V61" s="34"/>
      <c r="W61" s="34"/>
      <c r="X61" s="34"/>
      <c r="Y61" s="34"/>
      <c r="Z61" s="34"/>
      <c r="AA61" s="34"/>
      <c r="AB61" s="34"/>
      <c r="AC61" s="34"/>
      <c r="AD61" s="34"/>
      <c r="AE61" s="34"/>
      <c r="AF61" s="34"/>
      <c r="AG61" s="34"/>
    </row>
    <row r="62" spans="1:33" s="35" customFormat="1" ht="409.5">
      <c r="A62" s="417" t="s">
        <v>39</v>
      </c>
      <c r="B62" s="49" t="s">
        <v>19</v>
      </c>
      <c r="C62" s="49" t="s">
        <v>621</v>
      </c>
      <c r="D62" s="93" t="s">
        <v>91</v>
      </c>
      <c r="E62" s="93"/>
      <c r="F62" s="421" t="s">
        <v>362</v>
      </c>
      <c r="G62" s="277" t="s">
        <v>164</v>
      </c>
      <c r="H62" s="419" t="s">
        <v>179</v>
      </c>
      <c r="I62" s="420">
        <v>1</v>
      </c>
      <c r="J62" s="303">
        <v>42278</v>
      </c>
      <c r="K62" s="303">
        <v>42643</v>
      </c>
      <c r="L62" s="52">
        <f t="shared" si="0"/>
        <v>52.1</v>
      </c>
      <c r="M62" s="156"/>
      <c r="N62" s="54">
        <f t="shared" si="1"/>
        <v>0</v>
      </c>
      <c r="O62" s="55">
        <f t="shared" si="2"/>
        <v>0</v>
      </c>
      <c r="P62" s="55" t="e">
        <f>IF(K62&lt;=#REF!,O62,0)</f>
        <v>#REF!</v>
      </c>
      <c r="Q62" s="55" t="e">
        <f>IF(#REF!&gt;=K62,L62,0)</f>
        <v>#REF!</v>
      </c>
      <c r="R62" s="56"/>
      <c r="S62" s="19" t="s">
        <v>306</v>
      </c>
      <c r="T62" s="34"/>
      <c r="U62" s="34"/>
      <c r="V62" s="34"/>
      <c r="W62" s="34"/>
      <c r="X62" s="34"/>
      <c r="Y62" s="34"/>
      <c r="Z62" s="34"/>
      <c r="AA62" s="34"/>
      <c r="AB62" s="34"/>
      <c r="AC62" s="34"/>
      <c r="AD62" s="34"/>
      <c r="AE62" s="34"/>
      <c r="AF62" s="34"/>
      <c r="AG62" s="34"/>
    </row>
    <row r="63" spans="1:33" s="35" customFormat="1" ht="409.5">
      <c r="A63" s="417" t="s">
        <v>40</v>
      </c>
      <c r="B63" s="49" t="s">
        <v>19</v>
      </c>
      <c r="C63" s="49" t="s">
        <v>621</v>
      </c>
      <c r="D63" s="93" t="s">
        <v>92</v>
      </c>
      <c r="E63" s="93" t="s">
        <v>93</v>
      </c>
      <c r="F63" s="418" t="s">
        <v>365</v>
      </c>
      <c r="G63" s="277" t="s">
        <v>381</v>
      </c>
      <c r="H63" s="419" t="s">
        <v>166</v>
      </c>
      <c r="I63" s="420">
        <v>1</v>
      </c>
      <c r="J63" s="303">
        <v>42278</v>
      </c>
      <c r="K63" s="303">
        <v>42643</v>
      </c>
      <c r="L63" s="52">
        <f t="shared" si="0"/>
        <v>52.1</v>
      </c>
      <c r="M63" s="156"/>
      <c r="N63" s="54">
        <f t="shared" si="1"/>
        <v>0</v>
      </c>
      <c r="O63" s="55">
        <f t="shared" si="2"/>
        <v>0</v>
      </c>
      <c r="P63" s="55" t="e">
        <f>IF(K63&lt;=#REF!,O63,0)</f>
        <v>#REF!</v>
      </c>
      <c r="Q63" s="55" t="e">
        <f>IF(#REF!&gt;=K63,L63,0)</f>
        <v>#REF!</v>
      </c>
      <c r="R63" s="56"/>
      <c r="S63" s="12" t="s">
        <v>398</v>
      </c>
      <c r="T63" s="34"/>
      <c r="U63" s="34"/>
      <c r="V63" s="34"/>
      <c r="W63" s="34"/>
      <c r="X63" s="34"/>
      <c r="Y63" s="34"/>
      <c r="Z63" s="34"/>
      <c r="AA63" s="34"/>
      <c r="AB63" s="34"/>
      <c r="AC63" s="34"/>
      <c r="AD63" s="34"/>
      <c r="AE63" s="34"/>
      <c r="AF63" s="34"/>
      <c r="AG63" s="34"/>
    </row>
    <row r="64" spans="1:33" s="35" customFormat="1" ht="409.5">
      <c r="A64" s="417" t="s">
        <v>40</v>
      </c>
      <c r="B64" s="49" t="s">
        <v>19</v>
      </c>
      <c r="C64" s="49" t="s">
        <v>621</v>
      </c>
      <c r="D64" s="93" t="s">
        <v>92</v>
      </c>
      <c r="E64" s="93" t="s">
        <v>93</v>
      </c>
      <c r="F64" s="421" t="s">
        <v>365</v>
      </c>
      <c r="G64" s="277" t="s">
        <v>208</v>
      </c>
      <c r="H64" s="419" t="s">
        <v>146</v>
      </c>
      <c r="I64" s="420">
        <v>1</v>
      </c>
      <c r="J64" s="303">
        <v>42278</v>
      </c>
      <c r="K64" s="303">
        <v>42643</v>
      </c>
      <c r="L64" s="52">
        <f t="shared" si="0"/>
        <v>52.1</v>
      </c>
      <c r="M64" s="156"/>
      <c r="N64" s="54">
        <f t="shared" si="1"/>
        <v>0</v>
      </c>
      <c r="O64" s="55">
        <f t="shared" si="2"/>
        <v>0</v>
      </c>
      <c r="P64" s="55" t="e">
        <f>IF(K64&lt;=#REF!,O64,0)</f>
        <v>#REF!</v>
      </c>
      <c r="Q64" s="55" t="e">
        <f>IF(#REF!&gt;=K64,L64,0)</f>
        <v>#REF!</v>
      </c>
      <c r="R64" s="56"/>
      <c r="S64" s="10" t="s">
        <v>353</v>
      </c>
      <c r="T64" s="34"/>
      <c r="U64" s="34"/>
      <c r="V64" s="34"/>
      <c r="W64" s="34"/>
      <c r="X64" s="34"/>
      <c r="Y64" s="34"/>
      <c r="Z64" s="34"/>
      <c r="AA64" s="34"/>
      <c r="AB64" s="34"/>
      <c r="AC64" s="34"/>
      <c r="AD64" s="34"/>
      <c r="AE64" s="34"/>
      <c r="AF64" s="34"/>
      <c r="AG64" s="34"/>
    </row>
    <row r="65" spans="1:33" s="35" customFormat="1" ht="409.5">
      <c r="A65" s="417" t="s">
        <v>40</v>
      </c>
      <c r="B65" s="49" t="s">
        <v>19</v>
      </c>
      <c r="C65" s="49" t="s">
        <v>621</v>
      </c>
      <c r="D65" s="93" t="s">
        <v>92</v>
      </c>
      <c r="E65" s="93" t="s">
        <v>93</v>
      </c>
      <c r="F65" s="421" t="s">
        <v>365</v>
      </c>
      <c r="G65" s="277" t="s">
        <v>164</v>
      </c>
      <c r="H65" s="419" t="s">
        <v>179</v>
      </c>
      <c r="I65" s="420">
        <v>1</v>
      </c>
      <c r="J65" s="303">
        <v>42278</v>
      </c>
      <c r="K65" s="303">
        <v>42643</v>
      </c>
      <c r="L65" s="52">
        <f t="shared" si="0"/>
        <v>52.1</v>
      </c>
      <c r="M65" s="156"/>
      <c r="N65" s="54">
        <f t="shared" si="1"/>
        <v>0</v>
      </c>
      <c r="O65" s="55">
        <f t="shared" si="2"/>
        <v>0</v>
      </c>
      <c r="P65" s="55" t="e">
        <f>IF(K65&lt;=#REF!,O65,0)</f>
        <v>#REF!</v>
      </c>
      <c r="Q65" s="55" t="e">
        <f>IF(#REF!&gt;=K65,L65,0)</f>
        <v>#REF!</v>
      </c>
      <c r="R65" s="56"/>
      <c r="S65" s="10" t="s">
        <v>323</v>
      </c>
      <c r="T65" s="34"/>
      <c r="U65" s="34"/>
      <c r="V65" s="34"/>
      <c r="W65" s="34"/>
      <c r="X65" s="34"/>
      <c r="Y65" s="34"/>
      <c r="Z65" s="34"/>
      <c r="AA65" s="34"/>
      <c r="AB65" s="34"/>
      <c r="AC65" s="34"/>
      <c r="AD65" s="34"/>
      <c r="AE65" s="34"/>
      <c r="AF65" s="34"/>
      <c r="AG65" s="34"/>
    </row>
    <row r="66" spans="1:33" s="35" customFormat="1" ht="229.5">
      <c r="A66" s="417" t="s">
        <v>41</v>
      </c>
      <c r="B66" s="49" t="s">
        <v>19</v>
      </c>
      <c r="C66" s="49" t="s">
        <v>621</v>
      </c>
      <c r="D66" s="93" t="s">
        <v>94</v>
      </c>
      <c r="E66" s="277" t="s">
        <v>719</v>
      </c>
      <c r="F66" s="418" t="s">
        <v>209</v>
      </c>
      <c r="G66" s="277" t="s">
        <v>211</v>
      </c>
      <c r="H66" s="419" t="s">
        <v>210</v>
      </c>
      <c r="I66" s="420">
        <v>15</v>
      </c>
      <c r="J66" s="303">
        <v>42278</v>
      </c>
      <c r="K66" s="303">
        <v>42643</v>
      </c>
      <c r="L66" s="52">
        <f t="shared" si="0"/>
        <v>52.1</v>
      </c>
      <c r="M66" s="156"/>
      <c r="N66" s="54">
        <f t="shared" si="1"/>
        <v>0</v>
      </c>
      <c r="O66" s="55">
        <f t="shared" si="2"/>
        <v>0</v>
      </c>
      <c r="P66" s="55" t="e">
        <f>IF(K66&lt;=#REF!,O66,0)</f>
        <v>#REF!</v>
      </c>
      <c r="Q66" s="55" t="e">
        <f>IF(#REF!&gt;=K66,L66,0)</f>
        <v>#REF!</v>
      </c>
      <c r="R66" s="56"/>
      <c r="S66" s="10" t="s">
        <v>299</v>
      </c>
      <c r="T66" s="34"/>
      <c r="U66" s="34"/>
      <c r="V66" s="34"/>
      <c r="W66" s="34"/>
      <c r="X66" s="34"/>
      <c r="Y66" s="34"/>
      <c r="Z66" s="34"/>
      <c r="AA66" s="34"/>
      <c r="AB66" s="34"/>
      <c r="AC66" s="34"/>
      <c r="AD66" s="34"/>
      <c r="AE66" s="34"/>
      <c r="AF66" s="34"/>
      <c r="AG66" s="34"/>
    </row>
    <row r="67" spans="1:33" s="35" customFormat="1" ht="229.5">
      <c r="A67" s="417" t="s">
        <v>41</v>
      </c>
      <c r="B67" s="49" t="s">
        <v>19</v>
      </c>
      <c r="C67" s="49" t="s">
        <v>621</v>
      </c>
      <c r="D67" s="93" t="s">
        <v>94</v>
      </c>
      <c r="E67" s="93"/>
      <c r="F67" s="421" t="s">
        <v>209</v>
      </c>
      <c r="G67" s="277" t="s">
        <v>212</v>
      </c>
      <c r="H67" s="419" t="s">
        <v>148</v>
      </c>
      <c r="I67" s="420">
        <v>15</v>
      </c>
      <c r="J67" s="303">
        <v>42278</v>
      </c>
      <c r="K67" s="303">
        <v>42643</v>
      </c>
      <c r="L67" s="52">
        <f t="shared" ref="L67:L130" si="3">ROUND(((K67-J67)/7),1)</f>
        <v>52.1</v>
      </c>
      <c r="M67" s="156"/>
      <c r="N67" s="54">
        <f t="shared" ref="N67:N130" si="4">IF(M67=0,0,+M67/I67)</f>
        <v>0</v>
      </c>
      <c r="O67" s="55">
        <f t="shared" ref="O67:O130" si="5">ROUND((L67*N67),1)</f>
        <v>0</v>
      </c>
      <c r="P67" s="55" t="e">
        <f>IF(K67&lt;=#REF!,O67,0)</f>
        <v>#REF!</v>
      </c>
      <c r="Q67" s="55" t="e">
        <f>IF(#REF!&gt;=K67,L67,0)</f>
        <v>#REF!</v>
      </c>
      <c r="R67" s="56"/>
      <c r="S67" s="20" t="s">
        <v>324</v>
      </c>
      <c r="T67" s="34"/>
      <c r="U67" s="34"/>
      <c r="V67" s="34"/>
      <c r="W67" s="34"/>
      <c r="X67" s="34"/>
      <c r="Y67" s="34"/>
      <c r="Z67" s="34"/>
      <c r="AA67" s="34"/>
      <c r="AB67" s="34"/>
      <c r="AC67" s="34"/>
      <c r="AD67" s="34"/>
      <c r="AE67" s="34"/>
      <c r="AF67" s="34"/>
      <c r="AG67" s="34"/>
    </row>
    <row r="68" spans="1:33" s="35" customFormat="1" ht="229.5">
      <c r="A68" s="417" t="s">
        <v>41</v>
      </c>
      <c r="B68" s="49" t="s">
        <v>19</v>
      </c>
      <c r="C68" s="49" t="s">
        <v>621</v>
      </c>
      <c r="D68" s="93" t="s">
        <v>94</v>
      </c>
      <c r="E68" s="93"/>
      <c r="F68" s="421" t="s">
        <v>209</v>
      </c>
      <c r="G68" s="277" t="s">
        <v>213</v>
      </c>
      <c r="H68" s="419" t="s">
        <v>214</v>
      </c>
      <c r="I68" s="420">
        <v>4</v>
      </c>
      <c r="J68" s="303">
        <v>42278</v>
      </c>
      <c r="K68" s="303">
        <v>42643</v>
      </c>
      <c r="L68" s="52">
        <f t="shared" si="3"/>
        <v>52.1</v>
      </c>
      <c r="M68" s="156"/>
      <c r="N68" s="54">
        <f t="shared" si="4"/>
        <v>0</v>
      </c>
      <c r="O68" s="55">
        <f t="shared" si="5"/>
        <v>0</v>
      </c>
      <c r="P68" s="55" t="e">
        <f>IF(K68&lt;=#REF!,O68,0)</f>
        <v>#REF!</v>
      </c>
      <c r="Q68" s="55" t="e">
        <f>IF(#REF!&gt;=K68,L68,0)</f>
        <v>#REF!</v>
      </c>
      <c r="R68" s="56"/>
      <c r="S68" s="20" t="s">
        <v>325</v>
      </c>
      <c r="T68" s="34"/>
      <c r="U68" s="34"/>
      <c r="V68" s="34"/>
      <c r="W68" s="34"/>
      <c r="X68" s="34"/>
      <c r="Y68" s="34"/>
      <c r="Z68" s="34"/>
      <c r="AA68" s="34"/>
      <c r="AB68" s="34"/>
      <c r="AC68" s="34"/>
      <c r="AD68" s="34"/>
      <c r="AE68" s="34"/>
      <c r="AF68" s="34"/>
      <c r="AG68" s="34"/>
    </row>
    <row r="69" spans="1:33" s="35" customFormat="1" ht="140.25">
      <c r="A69" s="417" t="s">
        <v>42</v>
      </c>
      <c r="B69" s="49" t="s">
        <v>19</v>
      </c>
      <c r="C69" s="49" t="s">
        <v>621</v>
      </c>
      <c r="D69" s="93" t="s">
        <v>493</v>
      </c>
      <c r="E69" s="93" t="s">
        <v>96</v>
      </c>
      <c r="F69" s="418" t="s">
        <v>217</v>
      </c>
      <c r="G69" s="277" t="s">
        <v>215</v>
      </c>
      <c r="H69" s="419" t="s">
        <v>216</v>
      </c>
      <c r="I69" s="420">
        <v>1</v>
      </c>
      <c r="J69" s="303">
        <v>42278</v>
      </c>
      <c r="K69" s="303">
        <v>42643</v>
      </c>
      <c r="L69" s="52">
        <f t="shared" si="3"/>
        <v>52.1</v>
      </c>
      <c r="M69" s="156"/>
      <c r="N69" s="54">
        <f t="shared" si="4"/>
        <v>0</v>
      </c>
      <c r="O69" s="55">
        <f t="shared" si="5"/>
        <v>0</v>
      </c>
      <c r="P69" s="55" t="e">
        <f>IF(K69&lt;=#REF!,O69,0)</f>
        <v>#REF!</v>
      </c>
      <c r="Q69" s="55" t="e">
        <f>IF(#REF!&gt;=K69,L69,0)</f>
        <v>#REF!</v>
      </c>
      <c r="R69" s="56"/>
      <c r="S69" s="12" t="s">
        <v>326</v>
      </c>
      <c r="T69" s="34"/>
      <c r="U69" s="34"/>
      <c r="V69" s="34"/>
      <c r="W69" s="34"/>
      <c r="X69" s="34"/>
      <c r="Y69" s="34"/>
      <c r="Z69" s="34"/>
      <c r="AA69" s="34"/>
      <c r="AB69" s="34"/>
      <c r="AC69" s="34"/>
      <c r="AD69" s="34"/>
      <c r="AE69" s="34"/>
      <c r="AF69" s="34"/>
      <c r="AG69" s="34"/>
    </row>
    <row r="70" spans="1:33" s="35" customFormat="1" ht="229.5">
      <c r="A70" s="417" t="s">
        <v>42</v>
      </c>
      <c r="B70" s="49" t="s">
        <v>19</v>
      </c>
      <c r="C70" s="49" t="s">
        <v>621</v>
      </c>
      <c r="D70" s="93" t="s">
        <v>494</v>
      </c>
      <c r="E70" s="93" t="s">
        <v>97</v>
      </c>
      <c r="F70" s="418" t="s">
        <v>217</v>
      </c>
      <c r="G70" s="277" t="s">
        <v>399</v>
      </c>
      <c r="H70" s="419" t="s">
        <v>148</v>
      </c>
      <c r="I70" s="420">
        <v>1</v>
      </c>
      <c r="J70" s="303">
        <v>42278</v>
      </c>
      <c r="K70" s="303">
        <v>42643</v>
      </c>
      <c r="L70" s="52">
        <f t="shared" si="3"/>
        <v>52.1</v>
      </c>
      <c r="M70" s="156"/>
      <c r="N70" s="54">
        <f t="shared" si="4"/>
        <v>0</v>
      </c>
      <c r="O70" s="55">
        <f t="shared" si="5"/>
        <v>0</v>
      </c>
      <c r="P70" s="55" t="e">
        <f>IF(K70&lt;=#REF!,O70,0)</f>
        <v>#REF!</v>
      </c>
      <c r="Q70" s="55" t="e">
        <f>IF(#REF!&gt;=K70,L70,0)</f>
        <v>#REF!</v>
      </c>
      <c r="R70" s="56"/>
      <c r="S70" s="12" t="s">
        <v>400</v>
      </c>
      <c r="T70" s="34"/>
      <c r="U70" s="34"/>
      <c r="V70" s="34"/>
      <c r="W70" s="34"/>
      <c r="X70" s="34"/>
      <c r="Y70" s="34"/>
      <c r="Z70" s="34"/>
      <c r="AA70" s="34"/>
      <c r="AB70" s="34"/>
      <c r="AC70" s="34"/>
      <c r="AD70" s="34"/>
      <c r="AE70" s="34"/>
      <c r="AF70" s="34"/>
      <c r="AG70" s="34"/>
    </row>
    <row r="71" spans="1:33" s="35" customFormat="1" ht="114.75">
      <c r="A71" s="417" t="s">
        <v>42</v>
      </c>
      <c r="B71" s="49" t="s">
        <v>19</v>
      </c>
      <c r="C71" s="49" t="s">
        <v>621</v>
      </c>
      <c r="D71" s="93" t="s">
        <v>95</v>
      </c>
      <c r="E71" s="93" t="s">
        <v>98</v>
      </c>
      <c r="F71" s="418" t="s">
        <v>217</v>
      </c>
      <c r="G71" s="277" t="s">
        <v>219</v>
      </c>
      <c r="H71" s="419" t="s">
        <v>218</v>
      </c>
      <c r="I71" s="420">
        <v>1</v>
      </c>
      <c r="J71" s="303">
        <v>42278</v>
      </c>
      <c r="K71" s="303">
        <v>42643</v>
      </c>
      <c r="L71" s="52">
        <f t="shared" si="3"/>
        <v>52.1</v>
      </c>
      <c r="M71" s="156"/>
      <c r="N71" s="54">
        <f t="shared" si="4"/>
        <v>0</v>
      </c>
      <c r="O71" s="55">
        <f t="shared" si="5"/>
        <v>0</v>
      </c>
      <c r="P71" s="55" t="e">
        <f>IF(K71&lt;=#REF!,O71,0)</f>
        <v>#REF!</v>
      </c>
      <c r="Q71" s="55" t="e">
        <f>IF(#REF!&gt;=K71,L71,0)</f>
        <v>#REF!</v>
      </c>
      <c r="R71" s="56"/>
      <c r="S71" s="10" t="s">
        <v>328</v>
      </c>
      <c r="T71" s="34"/>
      <c r="U71" s="34"/>
      <c r="V71" s="34"/>
      <c r="W71" s="34"/>
      <c r="X71" s="34"/>
      <c r="Y71" s="34"/>
      <c r="Z71" s="34"/>
      <c r="AA71" s="34"/>
      <c r="AB71" s="34"/>
      <c r="AC71" s="34"/>
      <c r="AD71" s="34"/>
      <c r="AE71" s="34"/>
      <c r="AF71" s="34"/>
      <c r="AG71" s="34"/>
    </row>
    <row r="72" spans="1:33" s="35" customFormat="1" ht="114.75">
      <c r="A72" s="417" t="s">
        <v>42</v>
      </c>
      <c r="B72" s="49" t="s">
        <v>19</v>
      </c>
      <c r="C72" s="49" t="s">
        <v>621</v>
      </c>
      <c r="D72" s="93" t="s">
        <v>95</v>
      </c>
      <c r="E72" s="93" t="s">
        <v>98</v>
      </c>
      <c r="F72" s="418" t="s">
        <v>217</v>
      </c>
      <c r="G72" s="277" t="s">
        <v>220</v>
      </c>
      <c r="H72" s="419" t="s">
        <v>159</v>
      </c>
      <c r="I72" s="420">
        <v>1</v>
      </c>
      <c r="J72" s="303">
        <v>42278</v>
      </c>
      <c r="K72" s="303">
        <v>42643</v>
      </c>
      <c r="L72" s="52">
        <f t="shared" si="3"/>
        <v>52.1</v>
      </c>
      <c r="M72" s="156"/>
      <c r="N72" s="54">
        <f t="shared" si="4"/>
        <v>0</v>
      </c>
      <c r="O72" s="55">
        <f t="shared" si="5"/>
        <v>0</v>
      </c>
      <c r="P72" s="55" t="e">
        <f>IF(K72&lt;=#REF!,O72,0)</f>
        <v>#REF!</v>
      </c>
      <c r="Q72" s="55" t="e">
        <f>IF(#REF!&gt;=K72,L72,0)</f>
        <v>#REF!</v>
      </c>
      <c r="R72" s="56"/>
      <c r="S72" s="12" t="s">
        <v>327</v>
      </c>
      <c r="T72" s="34"/>
      <c r="U72" s="34"/>
      <c r="V72" s="34"/>
      <c r="W72" s="34"/>
      <c r="X72" s="34"/>
      <c r="Y72" s="34"/>
      <c r="Z72" s="34"/>
      <c r="AA72" s="34"/>
      <c r="AB72" s="34"/>
      <c r="AC72" s="34"/>
      <c r="AD72" s="34"/>
      <c r="AE72" s="34"/>
      <c r="AF72" s="34"/>
      <c r="AG72" s="34"/>
    </row>
    <row r="73" spans="1:33" s="35" customFormat="1" ht="409.5">
      <c r="A73" s="417" t="s">
        <v>134</v>
      </c>
      <c r="B73" s="49" t="s">
        <v>19</v>
      </c>
      <c r="C73" s="49" t="s">
        <v>621</v>
      </c>
      <c r="D73" s="93" t="s">
        <v>121</v>
      </c>
      <c r="E73" s="93"/>
      <c r="F73" s="418" t="s">
        <v>406</v>
      </c>
      <c r="G73" s="277" t="s">
        <v>189</v>
      </c>
      <c r="H73" s="419" t="s">
        <v>168</v>
      </c>
      <c r="I73" s="420">
        <v>1</v>
      </c>
      <c r="J73" s="303">
        <v>42278</v>
      </c>
      <c r="K73" s="303">
        <v>42643</v>
      </c>
      <c r="L73" s="52">
        <f t="shared" si="3"/>
        <v>52.1</v>
      </c>
      <c r="M73" s="156"/>
      <c r="N73" s="54">
        <f t="shared" si="4"/>
        <v>0</v>
      </c>
      <c r="O73" s="55">
        <f t="shared" si="5"/>
        <v>0</v>
      </c>
      <c r="P73" s="55" t="e">
        <f>IF(K73&lt;=#REF!,O73,0)</f>
        <v>#REF!</v>
      </c>
      <c r="Q73" s="55" t="e">
        <f>IF(#REF!&gt;=K73,L73,0)</f>
        <v>#REF!</v>
      </c>
      <c r="R73" s="56"/>
      <c r="S73" s="12" t="s">
        <v>401</v>
      </c>
      <c r="T73" s="34"/>
      <c r="U73" s="34"/>
      <c r="V73" s="34"/>
      <c r="W73" s="34"/>
      <c r="X73" s="34"/>
      <c r="Y73" s="34"/>
      <c r="Z73" s="34"/>
      <c r="AA73" s="34"/>
      <c r="AB73" s="34"/>
      <c r="AC73" s="34"/>
      <c r="AD73" s="34"/>
      <c r="AE73" s="34"/>
      <c r="AF73" s="34"/>
      <c r="AG73" s="34"/>
    </row>
    <row r="74" spans="1:33" s="35" customFormat="1" ht="409.5">
      <c r="A74" s="417" t="s">
        <v>134</v>
      </c>
      <c r="B74" s="49" t="s">
        <v>19</v>
      </c>
      <c r="C74" s="49" t="s">
        <v>621</v>
      </c>
      <c r="D74" s="93" t="s">
        <v>121</v>
      </c>
      <c r="E74" s="93"/>
      <c r="F74" s="418" t="s">
        <v>406</v>
      </c>
      <c r="G74" s="277" t="s">
        <v>402</v>
      </c>
      <c r="H74" s="419" t="s">
        <v>451</v>
      </c>
      <c r="I74" s="420">
        <v>1</v>
      </c>
      <c r="J74" s="303">
        <v>42278</v>
      </c>
      <c r="K74" s="303">
        <v>42643</v>
      </c>
      <c r="L74" s="52">
        <f t="shared" si="3"/>
        <v>52.1</v>
      </c>
      <c r="M74" s="156"/>
      <c r="N74" s="54">
        <f t="shared" si="4"/>
        <v>0</v>
      </c>
      <c r="O74" s="55">
        <f t="shared" si="5"/>
        <v>0</v>
      </c>
      <c r="P74" s="55" t="e">
        <f>IF(K74&lt;=#REF!,O74,0)</f>
        <v>#REF!</v>
      </c>
      <c r="Q74" s="55" t="e">
        <f>IF(#REF!&gt;=K74,L74,0)</f>
        <v>#REF!</v>
      </c>
      <c r="R74" s="56"/>
      <c r="S74" s="12" t="s">
        <v>336</v>
      </c>
      <c r="T74" s="34"/>
      <c r="U74" s="34"/>
      <c r="V74" s="34"/>
      <c r="W74" s="34"/>
      <c r="X74" s="34"/>
      <c r="Y74" s="34"/>
      <c r="Z74" s="34"/>
      <c r="AA74" s="34"/>
      <c r="AB74" s="34"/>
      <c r="AC74" s="34"/>
      <c r="AD74" s="34"/>
      <c r="AE74" s="34"/>
      <c r="AF74" s="34"/>
      <c r="AG74" s="34"/>
    </row>
    <row r="75" spans="1:33" s="35" customFormat="1" ht="140.25">
      <c r="A75" s="417" t="s">
        <v>134</v>
      </c>
      <c r="B75" s="49" t="s">
        <v>19</v>
      </c>
      <c r="C75" s="49" t="s">
        <v>621</v>
      </c>
      <c r="D75" s="93" t="s">
        <v>495</v>
      </c>
      <c r="E75" s="93" t="s">
        <v>460</v>
      </c>
      <c r="F75" s="418" t="s">
        <v>406</v>
      </c>
      <c r="G75" s="277" t="s">
        <v>221</v>
      </c>
      <c r="H75" s="419" t="s">
        <v>159</v>
      </c>
      <c r="I75" s="420">
        <v>1</v>
      </c>
      <c r="J75" s="303">
        <v>42278</v>
      </c>
      <c r="K75" s="303">
        <v>42643</v>
      </c>
      <c r="L75" s="52">
        <f t="shared" si="3"/>
        <v>52.1</v>
      </c>
      <c r="M75" s="156"/>
      <c r="N75" s="54">
        <f t="shared" si="4"/>
        <v>0</v>
      </c>
      <c r="O75" s="55">
        <f t="shared" si="5"/>
        <v>0</v>
      </c>
      <c r="P75" s="55" t="e">
        <f>IF(K75&lt;=#REF!,O75,0)</f>
        <v>#REF!</v>
      </c>
      <c r="Q75" s="55" t="e">
        <f>IF(#REF!&gt;=K75,L75,0)</f>
        <v>#REF!</v>
      </c>
      <c r="R75" s="56"/>
      <c r="S75" s="12" t="s">
        <v>329</v>
      </c>
      <c r="T75" s="34"/>
      <c r="U75" s="34"/>
      <c r="V75" s="34"/>
      <c r="W75" s="34"/>
      <c r="X75" s="34"/>
      <c r="Y75" s="34"/>
      <c r="Z75" s="34"/>
      <c r="AA75" s="34"/>
      <c r="AB75" s="34"/>
      <c r="AC75" s="34"/>
      <c r="AD75" s="34"/>
      <c r="AE75" s="34"/>
      <c r="AF75" s="34"/>
      <c r="AG75" s="34"/>
    </row>
    <row r="76" spans="1:33" s="35" customFormat="1" ht="140.25">
      <c r="A76" s="417" t="s">
        <v>134</v>
      </c>
      <c r="B76" s="49" t="s">
        <v>19</v>
      </c>
      <c r="C76" s="49" t="s">
        <v>621</v>
      </c>
      <c r="D76" s="93" t="s">
        <v>463</v>
      </c>
      <c r="E76" s="93" t="s">
        <v>461</v>
      </c>
      <c r="F76" s="418" t="s">
        <v>406</v>
      </c>
      <c r="G76" s="277" t="s">
        <v>442</v>
      </c>
      <c r="H76" s="419" t="s">
        <v>158</v>
      </c>
      <c r="I76" s="420">
        <v>1</v>
      </c>
      <c r="J76" s="303">
        <v>42278</v>
      </c>
      <c r="K76" s="303">
        <v>42643</v>
      </c>
      <c r="L76" s="52">
        <f t="shared" si="3"/>
        <v>52.1</v>
      </c>
      <c r="M76" s="156"/>
      <c r="N76" s="54">
        <f t="shared" si="4"/>
        <v>0</v>
      </c>
      <c r="O76" s="55">
        <f t="shared" si="5"/>
        <v>0</v>
      </c>
      <c r="P76" s="55" t="e">
        <f>IF(K76&lt;=#REF!,O76,0)</f>
        <v>#REF!</v>
      </c>
      <c r="Q76" s="55" t="e">
        <f>IF(#REF!&gt;=K76,L76,0)</f>
        <v>#REF!</v>
      </c>
      <c r="R76" s="56"/>
      <c r="S76" s="12" t="s">
        <v>330</v>
      </c>
      <c r="T76" s="34"/>
      <c r="U76" s="34"/>
      <c r="V76" s="34"/>
      <c r="W76" s="34"/>
      <c r="X76" s="34"/>
      <c r="Y76" s="34"/>
      <c r="Z76" s="34"/>
      <c r="AA76" s="34"/>
      <c r="AB76" s="34"/>
      <c r="AC76" s="34"/>
      <c r="AD76" s="34"/>
      <c r="AE76" s="34"/>
      <c r="AF76" s="34"/>
      <c r="AG76" s="34"/>
    </row>
    <row r="77" spans="1:33" s="35" customFormat="1" ht="331.5">
      <c r="A77" s="417" t="s">
        <v>134</v>
      </c>
      <c r="B77" s="49" t="s">
        <v>19</v>
      </c>
      <c r="C77" s="49" t="s">
        <v>621</v>
      </c>
      <c r="D77" s="93" t="s">
        <v>464</v>
      </c>
      <c r="E77" s="93" t="s">
        <v>462</v>
      </c>
      <c r="F77" s="418" t="s">
        <v>406</v>
      </c>
      <c r="G77" s="277" t="s">
        <v>205</v>
      </c>
      <c r="H77" s="419" t="s">
        <v>168</v>
      </c>
      <c r="I77" s="420">
        <v>1</v>
      </c>
      <c r="J77" s="303">
        <v>42278</v>
      </c>
      <c r="K77" s="303">
        <v>42643</v>
      </c>
      <c r="L77" s="52">
        <f t="shared" si="3"/>
        <v>52.1</v>
      </c>
      <c r="M77" s="156"/>
      <c r="N77" s="54">
        <f t="shared" si="4"/>
        <v>0</v>
      </c>
      <c r="O77" s="55">
        <f t="shared" si="5"/>
        <v>0</v>
      </c>
      <c r="P77" s="55" t="e">
        <f>IF(K77&lt;=#REF!,O77,0)</f>
        <v>#REF!</v>
      </c>
      <c r="Q77" s="55" t="e">
        <f>IF(#REF!&gt;=K77,L77,0)</f>
        <v>#REF!</v>
      </c>
      <c r="R77" s="56"/>
      <c r="S77" s="12" t="s">
        <v>331</v>
      </c>
      <c r="T77" s="34"/>
      <c r="U77" s="34"/>
      <c r="V77" s="34"/>
      <c r="W77" s="34"/>
      <c r="X77" s="34"/>
      <c r="Y77" s="34"/>
      <c r="Z77" s="34"/>
      <c r="AA77" s="34"/>
      <c r="AB77" s="34"/>
      <c r="AC77" s="34"/>
      <c r="AD77" s="34"/>
      <c r="AE77" s="34"/>
      <c r="AF77" s="34"/>
      <c r="AG77" s="34"/>
    </row>
    <row r="78" spans="1:33" s="35" customFormat="1" ht="140.25">
      <c r="A78" s="417" t="s">
        <v>134</v>
      </c>
      <c r="B78" s="49" t="s">
        <v>19</v>
      </c>
      <c r="C78" s="49" t="s">
        <v>621</v>
      </c>
      <c r="D78" s="93" t="s">
        <v>122</v>
      </c>
      <c r="E78" s="93" t="s">
        <v>459</v>
      </c>
      <c r="F78" s="418" t="s">
        <v>222</v>
      </c>
      <c r="G78" s="277" t="s">
        <v>149</v>
      </c>
      <c r="H78" s="419" t="s">
        <v>148</v>
      </c>
      <c r="I78" s="420">
        <v>1</v>
      </c>
      <c r="J78" s="303">
        <v>42278</v>
      </c>
      <c r="K78" s="303">
        <v>42643</v>
      </c>
      <c r="L78" s="52">
        <f t="shared" si="3"/>
        <v>52.1</v>
      </c>
      <c r="M78" s="156"/>
      <c r="N78" s="54">
        <f t="shared" si="4"/>
        <v>0</v>
      </c>
      <c r="O78" s="55">
        <f t="shared" si="5"/>
        <v>0</v>
      </c>
      <c r="P78" s="55" t="e">
        <f>IF(K78&lt;=#REF!,O78,0)</f>
        <v>#REF!</v>
      </c>
      <c r="Q78" s="55" t="e">
        <f>IF(#REF!&gt;=K78,L78,0)</f>
        <v>#REF!</v>
      </c>
      <c r="R78" s="56"/>
      <c r="S78" s="10" t="s">
        <v>299</v>
      </c>
      <c r="T78" s="34"/>
      <c r="U78" s="34"/>
      <c r="V78" s="34"/>
      <c r="W78" s="34"/>
      <c r="X78" s="34"/>
      <c r="Y78" s="34"/>
      <c r="Z78" s="34"/>
      <c r="AA78" s="34"/>
      <c r="AB78" s="34"/>
      <c r="AC78" s="34"/>
      <c r="AD78" s="34"/>
      <c r="AE78" s="34"/>
      <c r="AF78" s="34"/>
      <c r="AG78" s="34"/>
    </row>
    <row r="79" spans="1:33" s="35" customFormat="1" ht="242.25">
      <c r="A79" s="417" t="s">
        <v>134</v>
      </c>
      <c r="B79" s="49" t="s">
        <v>19</v>
      </c>
      <c r="C79" s="49" t="s">
        <v>621</v>
      </c>
      <c r="D79" s="93" t="s">
        <v>496</v>
      </c>
      <c r="E79" s="93"/>
      <c r="F79" s="418" t="s">
        <v>404</v>
      </c>
      <c r="G79" s="277" t="s">
        <v>405</v>
      </c>
      <c r="H79" s="419" t="s">
        <v>403</v>
      </c>
      <c r="I79" s="420">
        <v>1</v>
      </c>
      <c r="J79" s="303">
        <v>42278</v>
      </c>
      <c r="K79" s="303">
        <v>42643</v>
      </c>
      <c r="L79" s="52">
        <f t="shared" si="3"/>
        <v>52.1</v>
      </c>
      <c r="M79" s="156"/>
      <c r="N79" s="54">
        <f t="shared" si="4"/>
        <v>0</v>
      </c>
      <c r="O79" s="55">
        <f t="shared" si="5"/>
        <v>0</v>
      </c>
      <c r="P79" s="55" t="e">
        <f>IF(K79&lt;=#REF!,O79,0)</f>
        <v>#REF!</v>
      </c>
      <c r="Q79" s="55" t="e">
        <f>IF(#REF!&gt;=K79,L79,0)</f>
        <v>#REF!</v>
      </c>
      <c r="R79" s="56"/>
      <c r="S79" s="12" t="s">
        <v>332</v>
      </c>
      <c r="T79" s="34"/>
      <c r="U79" s="34"/>
      <c r="V79" s="34"/>
      <c r="W79" s="34"/>
      <c r="X79" s="34"/>
      <c r="Y79" s="34"/>
      <c r="Z79" s="34"/>
      <c r="AA79" s="34"/>
      <c r="AB79" s="34"/>
      <c r="AC79" s="34"/>
      <c r="AD79" s="34"/>
      <c r="AE79" s="34"/>
      <c r="AF79" s="34"/>
      <c r="AG79" s="34"/>
    </row>
    <row r="80" spans="1:33" s="35" customFormat="1" ht="344.25">
      <c r="A80" s="417" t="s">
        <v>43</v>
      </c>
      <c r="B80" s="49" t="s">
        <v>19</v>
      </c>
      <c r="C80" s="49" t="s">
        <v>621</v>
      </c>
      <c r="D80" s="93" t="s">
        <v>99</v>
      </c>
      <c r="E80" s="93" t="s">
        <v>100</v>
      </c>
      <c r="F80" s="421" t="s">
        <v>406</v>
      </c>
      <c r="G80" s="277" t="s">
        <v>189</v>
      </c>
      <c r="H80" s="419" t="s">
        <v>168</v>
      </c>
      <c r="I80" s="420">
        <v>1</v>
      </c>
      <c r="J80" s="303">
        <v>42278</v>
      </c>
      <c r="K80" s="303">
        <v>42643</v>
      </c>
      <c r="L80" s="52">
        <f t="shared" si="3"/>
        <v>52.1</v>
      </c>
      <c r="M80" s="156"/>
      <c r="N80" s="54">
        <f t="shared" si="4"/>
        <v>0</v>
      </c>
      <c r="O80" s="55">
        <f t="shared" si="5"/>
        <v>0</v>
      </c>
      <c r="P80" s="55" t="e">
        <f>IF(K80&lt;=#REF!,O80,0)</f>
        <v>#REF!</v>
      </c>
      <c r="Q80" s="55" t="e">
        <f>IF(#REF!&gt;=K80,L80,0)</f>
        <v>#REF!</v>
      </c>
      <c r="R80" s="56"/>
      <c r="S80" s="12" t="s">
        <v>333</v>
      </c>
      <c r="T80" s="34"/>
      <c r="U80" s="34"/>
      <c r="V80" s="34"/>
      <c r="W80" s="34"/>
      <c r="X80" s="34"/>
      <c r="Y80" s="34"/>
      <c r="Z80" s="34"/>
      <c r="AA80" s="34"/>
      <c r="AB80" s="34"/>
      <c r="AC80" s="34"/>
      <c r="AD80" s="34"/>
      <c r="AE80" s="34"/>
      <c r="AF80" s="34"/>
      <c r="AG80" s="34"/>
    </row>
    <row r="81" spans="1:33" s="35" customFormat="1" ht="344.25">
      <c r="A81" s="417" t="s">
        <v>43</v>
      </c>
      <c r="B81" s="49" t="s">
        <v>19</v>
      </c>
      <c r="C81" s="49" t="s">
        <v>621</v>
      </c>
      <c r="D81" s="93" t="s">
        <v>99</v>
      </c>
      <c r="E81" s="93" t="s">
        <v>100</v>
      </c>
      <c r="F81" s="421" t="s">
        <v>406</v>
      </c>
      <c r="G81" s="277" t="s">
        <v>190</v>
      </c>
      <c r="H81" s="419" t="s">
        <v>191</v>
      </c>
      <c r="I81" s="420">
        <v>1</v>
      </c>
      <c r="J81" s="303">
        <v>42278</v>
      </c>
      <c r="K81" s="303">
        <v>42643</v>
      </c>
      <c r="L81" s="52">
        <f t="shared" si="3"/>
        <v>52.1</v>
      </c>
      <c r="M81" s="156"/>
      <c r="N81" s="54">
        <f t="shared" si="4"/>
        <v>0</v>
      </c>
      <c r="O81" s="55">
        <f t="shared" si="5"/>
        <v>0</v>
      </c>
      <c r="P81" s="55" t="e">
        <f>IF(K81&lt;=#REF!,O81,0)</f>
        <v>#REF!</v>
      </c>
      <c r="Q81" s="55" t="e">
        <f>IF(#REF!&gt;=K81,L81,0)</f>
        <v>#REF!</v>
      </c>
      <c r="R81" s="56"/>
      <c r="S81" s="12" t="s">
        <v>335</v>
      </c>
      <c r="T81" s="34"/>
      <c r="U81" s="34"/>
      <c r="V81" s="34"/>
      <c r="W81" s="34"/>
      <c r="X81" s="34"/>
      <c r="Y81" s="34"/>
      <c r="Z81" s="34"/>
      <c r="AA81" s="34"/>
      <c r="AB81" s="34"/>
      <c r="AC81" s="34"/>
      <c r="AD81" s="34"/>
      <c r="AE81" s="34"/>
      <c r="AF81" s="34"/>
      <c r="AG81" s="34"/>
    </row>
    <row r="82" spans="1:33" s="35" customFormat="1" ht="344.25">
      <c r="A82" s="417" t="s">
        <v>43</v>
      </c>
      <c r="B82" s="49" t="s">
        <v>19</v>
      </c>
      <c r="C82" s="49" t="s">
        <v>621</v>
      </c>
      <c r="D82" s="93" t="s">
        <v>99</v>
      </c>
      <c r="E82" s="93" t="s">
        <v>100</v>
      </c>
      <c r="F82" s="421" t="s">
        <v>406</v>
      </c>
      <c r="G82" s="277" t="s">
        <v>221</v>
      </c>
      <c r="H82" s="419" t="s">
        <v>159</v>
      </c>
      <c r="I82" s="420">
        <v>1</v>
      </c>
      <c r="J82" s="303">
        <v>42278</v>
      </c>
      <c r="K82" s="303">
        <v>42643</v>
      </c>
      <c r="L82" s="52">
        <f t="shared" si="3"/>
        <v>52.1</v>
      </c>
      <c r="M82" s="156"/>
      <c r="N82" s="54">
        <f t="shared" si="4"/>
        <v>0</v>
      </c>
      <c r="O82" s="55">
        <f t="shared" si="5"/>
        <v>0</v>
      </c>
      <c r="P82" s="55" t="e">
        <f>IF(K82&lt;=#REF!,O82,0)</f>
        <v>#REF!</v>
      </c>
      <c r="Q82" s="55" t="e">
        <f>IF(#REF!&gt;=K82,L82,0)</f>
        <v>#REF!</v>
      </c>
      <c r="R82" s="56"/>
      <c r="S82" s="10" t="s">
        <v>299</v>
      </c>
      <c r="T82" s="34"/>
      <c r="U82" s="34"/>
      <c r="V82" s="34"/>
      <c r="W82" s="34"/>
      <c r="X82" s="34"/>
      <c r="Y82" s="34"/>
      <c r="Z82" s="34"/>
      <c r="AA82" s="34"/>
      <c r="AB82" s="34"/>
      <c r="AC82" s="34"/>
      <c r="AD82" s="34"/>
      <c r="AE82" s="34"/>
      <c r="AF82" s="34"/>
      <c r="AG82" s="34"/>
    </row>
    <row r="83" spans="1:33" s="35" customFormat="1" ht="344.25">
      <c r="A83" s="417" t="s">
        <v>43</v>
      </c>
      <c r="B83" s="49" t="s">
        <v>19</v>
      </c>
      <c r="C83" s="49" t="s">
        <v>621</v>
      </c>
      <c r="D83" s="93" t="s">
        <v>99</v>
      </c>
      <c r="E83" s="93" t="s">
        <v>100</v>
      </c>
      <c r="F83" s="421" t="s">
        <v>406</v>
      </c>
      <c r="G83" s="277" t="s">
        <v>442</v>
      </c>
      <c r="H83" s="419" t="s">
        <v>158</v>
      </c>
      <c r="I83" s="420">
        <v>1</v>
      </c>
      <c r="J83" s="303">
        <v>42278</v>
      </c>
      <c r="K83" s="303">
        <v>42643</v>
      </c>
      <c r="L83" s="52">
        <f t="shared" si="3"/>
        <v>52.1</v>
      </c>
      <c r="M83" s="156"/>
      <c r="N83" s="54">
        <f t="shared" si="4"/>
        <v>0</v>
      </c>
      <c r="O83" s="55">
        <f t="shared" si="5"/>
        <v>0</v>
      </c>
      <c r="P83" s="55" t="e">
        <f>IF(K83&lt;=#REF!,O83,0)</f>
        <v>#REF!</v>
      </c>
      <c r="Q83" s="55" t="e">
        <f>IF(#REF!&gt;=K83,L83,0)</f>
        <v>#REF!</v>
      </c>
      <c r="R83" s="56"/>
      <c r="S83" s="12" t="s">
        <v>334</v>
      </c>
      <c r="T83" s="34"/>
      <c r="U83" s="34"/>
      <c r="V83" s="34"/>
      <c r="W83" s="34"/>
      <c r="X83" s="34"/>
      <c r="Y83" s="34"/>
      <c r="Z83" s="34"/>
      <c r="AA83" s="34"/>
      <c r="AB83" s="34"/>
      <c r="AC83" s="34"/>
      <c r="AD83" s="34"/>
      <c r="AE83" s="34"/>
      <c r="AF83" s="34"/>
      <c r="AG83" s="34"/>
    </row>
    <row r="84" spans="1:33" s="35" customFormat="1" ht="344.25">
      <c r="A84" s="417" t="s">
        <v>43</v>
      </c>
      <c r="B84" s="49" t="s">
        <v>19</v>
      </c>
      <c r="C84" s="49" t="s">
        <v>621</v>
      </c>
      <c r="D84" s="93" t="s">
        <v>99</v>
      </c>
      <c r="E84" s="93" t="s">
        <v>100</v>
      </c>
      <c r="F84" s="421" t="s">
        <v>406</v>
      </c>
      <c r="G84" s="277" t="s">
        <v>205</v>
      </c>
      <c r="H84" s="419" t="s">
        <v>168</v>
      </c>
      <c r="I84" s="420">
        <v>1</v>
      </c>
      <c r="J84" s="303">
        <v>42278</v>
      </c>
      <c r="K84" s="303">
        <v>42643</v>
      </c>
      <c r="L84" s="52">
        <f t="shared" si="3"/>
        <v>52.1</v>
      </c>
      <c r="M84" s="156"/>
      <c r="N84" s="54">
        <f t="shared" si="4"/>
        <v>0</v>
      </c>
      <c r="O84" s="55">
        <f t="shared" si="5"/>
        <v>0</v>
      </c>
      <c r="P84" s="55" t="e">
        <f>IF(K84&lt;=#REF!,O84,0)</f>
        <v>#REF!</v>
      </c>
      <c r="Q84" s="55" t="e">
        <f>IF(#REF!&gt;=K84,L84,0)</f>
        <v>#REF!</v>
      </c>
      <c r="R84" s="56"/>
      <c r="S84" s="12" t="s">
        <v>339</v>
      </c>
      <c r="T84" s="34"/>
      <c r="U84" s="34"/>
      <c r="V84" s="34"/>
      <c r="W84" s="34"/>
      <c r="X84" s="34"/>
      <c r="Y84" s="34"/>
      <c r="Z84" s="34"/>
      <c r="AA84" s="34"/>
      <c r="AB84" s="34"/>
      <c r="AC84" s="34"/>
      <c r="AD84" s="34"/>
      <c r="AE84" s="34"/>
      <c r="AF84" s="34"/>
      <c r="AG84" s="34"/>
    </row>
    <row r="85" spans="1:33" s="35" customFormat="1" ht="229.5">
      <c r="A85" s="417" t="s">
        <v>44</v>
      </c>
      <c r="B85" s="49" t="s">
        <v>19</v>
      </c>
      <c r="C85" s="49" t="s">
        <v>621</v>
      </c>
      <c r="D85" s="93" t="s">
        <v>101</v>
      </c>
      <c r="E85" s="93" t="s">
        <v>102</v>
      </c>
      <c r="F85" s="418" t="s">
        <v>407</v>
      </c>
      <c r="G85" s="277" t="s">
        <v>409</v>
      </c>
      <c r="H85" s="419" t="s">
        <v>282</v>
      </c>
      <c r="I85" s="420">
        <v>2</v>
      </c>
      <c r="J85" s="303">
        <v>42278</v>
      </c>
      <c r="K85" s="303">
        <v>42643</v>
      </c>
      <c r="L85" s="52">
        <f t="shared" si="3"/>
        <v>52.1</v>
      </c>
      <c r="M85" s="156"/>
      <c r="N85" s="54">
        <f t="shared" si="4"/>
        <v>0</v>
      </c>
      <c r="O85" s="55">
        <f t="shared" si="5"/>
        <v>0</v>
      </c>
      <c r="P85" s="55" t="e">
        <f>IF(K85&lt;=#REF!,O85,0)</f>
        <v>#REF!</v>
      </c>
      <c r="Q85" s="55" t="e">
        <f>IF(#REF!&gt;=K85,L85,0)</f>
        <v>#REF!</v>
      </c>
      <c r="R85" s="56"/>
      <c r="S85" s="12" t="s">
        <v>411</v>
      </c>
      <c r="T85" s="34"/>
      <c r="U85" s="34"/>
      <c r="V85" s="34"/>
      <c r="W85" s="34"/>
      <c r="X85" s="34"/>
      <c r="Y85" s="34"/>
      <c r="Z85" s="34"/>
      <c r="AA85" s="34"/>
      <c r="AB85" s="34"/>
      <c r="AC85" s="34"/>
      <c r="AD85" s="34"/>
      <c r="AE85" s="34"/>
      <c r="AF85" s="34"/>
      <c r="AG85" s="34"/>
    </row>
    <row r="86" spans="1:33" s="35" customFormat="1" ht="178.5">
      <c r="A86" s="417" t="s">
        <v>44</v>
      </c>
      <c r="B86" s="49" t="s">
        <v>19</v>
      </c>
      <c r="C86" s="49" t="s">
        <v>621</v>
      </c>
      <c r="D86" s="93" t="s">
        <v>104</v>
      </c>
      <c r="E86" s="93" t="s">
        <v>103</v>
      </c>
      <c r="F86" s="418" t="s">
        <v>407</v>
      </c>
      <c r="G86" s="277" t="s">
        <v>410</v>
      </c>
      <c r="H86" s="419" t="s">
        <v>408</v>
      </c>
      <c r="I86" s="420">
        <v>2</v>
      </c>
      <c r="J86" s="303">
        <v>42278</v>
      </c>
      <c r="K86" s="303">
        <v>42643</v>
      </c>
      <c r="L86" s="52">
        <f t="shared" si="3"/>
        <v>52.1</v>
      </c>
      <c r="M86" s="156"/>
      <c r="N86" s="54">
        <f t="shared" si="4"/>
        <v>0</v>
      </c>
      <c r="O86" s="55">
        <f t="shared" si="5"/>
        <v>0</v>
      </c>
      <c r="P86" s="55" t="e">
        <f>IF(K86&lt;=#REF!,O86,0)</f>
        <v>#REF!</v>
      </c>
      <c r="Q86" s="55" t="e">
        <f>IF(#REF!&gt;=K86,L86,0)</f>
        <v>#REF!</v>
      </c>
      <c r="R86" s="56"/>
      <c r="S86" s="12" t="s">
        <v>337</v>
      </c>
      <c r="T86" s="34"/>
      <c r="U86" s="34"/>
      <c r="V86" s="34"/>
      <c r="W86" s="34"/>
      <c r="X86" s="34"/>
      <c r="Y86" s="34"/>
      <c r="Z86" s="34"/>
      <c r="AA86" s="34"/>
      <c r="AB86" s="34"/>
      <c r="AC86" s="34"/>
      <c r="AD86" s="34"/>
      <c r="AE86" s="34"/>
      <c r="AF86" s="34"/>
      <c r="AG86" s="34"/>
    </row>
    <row r="87" spans="1:33" s="35" customFormat="1" ht="280.5">
      <c r="A87" s="417" t="s">
        <v>44</v>
      </c>
      <c r="B87" s="49" t="s">
        <v>19</v>
      </c>
      <c r="C87" s="49" t="s">
        <v>621</v>
      </c>
      <c r="D87" s="93" t="s">
        <v>106</v>
      </c>
      <c r="E87" s="93" t="s">
        <v>105</v>
      </c>
      <c r="F87" s="418" t="s">
        <v>151</v>
      </c>
      <c r="G87" s="277" t="s">
        <v>414</v>
      </c>
      <c r="H87" s="419" t="s">
        <v>416</v>
      </c>
      <c r="I87" s="420">
        <v>1</v>
      </c>
      <c r="J87" s="303">
        <v>42278</v>
      </c>
      <c r="K87" s="303">
        <v>42643</v>
      </c>
      <c r="L87" s="52">
        <f t="shared" si="3"/>
        <v>52.1</v>
      </c>
      <c r="M87" s="156"/>
      <c r="N87" s="54">
        <f t="shared" si="4"/>
        <v>0</v>
      </c>
      <c r="O87" s="55">
        <f t="shared" si="5"/>
        <v>0</v>
      </c>
      <c r="P87" s="55" t="e">
        <f>IF(K87&lt;=#REF!,O87,0)</f>
        <v>#REF!</v>
      </c>
      <c r="Q87" s="55" t="e">
        <f>IF(#REF!&gt;=K87,L87,0)</f>
        <v>#REF!</v>
      </c>
      <c r="R87" s="56"/>
      <c r="S87" s="12" t="s">
        <v>415</v>
      </c>
      <c r="T87" s="34"/>
      <c r="U87" s="34"/>
      <c r="V87" s="34"/>
      <c r="W87" s="34"/>
      <c r="X87" s="34"/>
      <c r="Y87" s="34"/>
      <c r="Z87" s="34"/>
      <c r="AA87" s="34"/>
      <c r="AB87" s="34"/>
      <c r="AC87" s="34"/>
      <c r="AD87" s="34"/>
      <c r="AE87" s="34"/>
      <c r="AF87" s="34"/>
      <c r="AG87" s="34"/>
    </row>
    <row r="88" spans="1:33" s="35" customFormat="1" ht="280.5">
      <c r="A88" s="417" t="s">
        <v>44</v>
      </c>
      <c r="B88" s="49" t="s">
        <v>19</v>
      </c>
      <c r="C88" s="49" t="s">
        <v>621</v>
      </c>
      <c r="D88" s="93" t="s">
        <v>106</v>
      </c>
      <c r="E88" s="93" t="s">
        <v>105</v>
      </c>
      <c r="F88" s="418" t="s">
        <v>151</v>
      </c>
      <c r="G88" s="277" t="s">
        <v>412</v>
      </c>
      <c r="H88" s="419" t="s">
        <v>413</v>
      </c>
      <c r="I88" s="420">
        <v>1</v>
      </c>
      <c r="J88" s="303">
        <v>42278</v>
      </c>
      <c r="K88" s="303">
        <v>42643</v>
      </c>
      <c r="L88" s="52">
        <f t="shared" si="3"/>
        <v>52.1</v>
      </c>
      <c r="M88" s="156"/>
      <c r="N88" s="54">
        <f t="shared" si="4"/>
        <v>0</v>
      </c>
      <c r="O88" s="55">
        <f t="shared" si="5"/>
        <v>0</v>
      </c>
      <c r="P88" s="55" t="e">
        <f>IF(K88&lt;=#REF!,O88,0)</f>
        <v>#REF!</v>
      </c>
      <c r="Q88" s="55" t="e">
        <f>IF(#REF!&gt;=K88,L88,0)</f>
        <v>#REF!</v>
      </c>
      <c r="R88" s="56"/>
      <c r="S88" s="12"/>
      <c r="T88" s="34"/>
      <c r="U88" s="34"/>
      <c r="V88" s="34"/>
      <c r="W88" s="34"/>
      <c r="X88" s="34"/>
      <c r="Y88" s="34"/>
      <c r="Z88" s="34"/>
      <c r="AA88" s="34"/>
      <c r="AB88" s="34"/>
      <c r="AC88" s="34"/>
      <c r="AD88" s="34"/>
      <c r="AE88" s="34"/>
      <c r="AF88" s="34"/>
      <c r="AG88" s="34"/>
    </row>
    <row r="89" spans="1:33" s="35" customFormat="1" ht="229.5">
      <c r="A89" s="417" t="s">
        <v>135</v>
      </c>
      <c r="B89" s="49" t="s">
        <v>19</v>
      </c>
      <c r="C89" s="49" t="s">
        <v>621</v>
      </c>
      <c r="D89" s="93" t="s">
        <v>497</v>
      </c>
      <c r="E89" s="93" t="s">
        <v>123</v>
      </c>
      <c r="F89" s="418" t="s">
        <v>188</v>
      </c>
      <c r="G89" s="277" t="s">
        <v>189</v>
      </c>
      <c r="H89" s="419" t="s">
        <v>168</v>
      </c>
      <c r="I89" s="420">
        <v>1</v>
      </c>
      <c r="J89" s="303">
        <v>42278</v>
      </c>
      <c r="K89" s="303">
        <v>42643</v>
      </c>
      <c r="L89" s="52">
        <f t="shared" si="3"/>
        <v>52.1</v>
      </c>
      <c r="M89" s="156"/>
      <c r="N89" s="54">
        <f t="shared" si="4"/>
        <v>0</v>
      </c>
      <c r="O89" s="55">
        <f t="shared" si="5"/>
        <v>0</v>
      </c>
      <c r="P89" s="55" t="e">
        <f>IF(K89&lt;=#REF!,O89,0)</f>
        <v>#REF!</v>
      </c>
      <c r="Q89" s="55" t="e">
        <f>IF(#REF!&gt;=K89,L89,0)</f>
        <v>#REF!</v>
      </c>
      <c r="R89" s="56"/>
      <c r="S89" s="12" t="s">
        <v>417</v>
      </c>
      <c r="T89" s="34"/>
      <c r="U89" s="34"/>
      <c r="V89" s="34"/>
      <c r="W89" s="34"/>
      <c r="X89" s="34"/>
      <c r="Y89" s="34"/>
      <c r="Z89" s="34"/>
      <c r="AA89" s="34"/>
      <c r="AB89" s="34"/>
      <c r="AC89" s="34"/>
      <c r="AD89" s="34"/>
      <c r="AE89" s="34"/>
      <c r="AF89" s="34"/>
      <c r="AG89" s="34"/>
    </row>
    <row r="90" spans="1:33" s="35" customFormat="1" ht="331.5">
      <c r="A90" s="417" t="s">
        <v>135</v>
      </c>
      <c r="B90" s="49" t="s">
        <v>19</v>
      </c>
      <c r="C90" s="49" t="s">
        <v>621</v>
      </c>
      <c r="D90" s="93" t="s">
        <v>125</v>
      </c>
      <c r="E90" s="93" t="s">
        <v>124</v>
      </c>
      <c r="F90" s="418" t="s">
        <v>188</v>
      </c>
      <c r="G90" s="277" t="s">
        <v>190</v>
      </c>
      <c r="H90" s="419" t="s">
        <v>191</v>
      </c>
      <c r="I90" s="420">
        <v>1</v>
      </c>
      <c r="J90" s="303">
        <v>42278</v>
      </c>
      <c r="K90" s="303">
        <v>42643</v>
      </c>
      <c r="L90" s="52">
        <f t="shared" si="3"/>
        <v>52.1</v>
      </c>
      <c r="M90" s="156"/>
      <c r="N90" s="54">
        <f t="shared" si="4"/>
        <v>0</v>
      </c>
      <c r="O90" s="55">
        <f t="shared" si="5"/>
        <v>0</v>
      </c>
      <c r="P90" s="55" t="e">
        <f>IF(K90&lt;=#REF!,O90,0)</f>
        <v>#REF!</v>
      </c>
      <c r="Q90" s="55" t="e">
        <f>IF(#REF!&gt;=K90,L90,0)</f>
        <v>#REF!</v>
      </c>
      <c r="R90" s="56"/>
      <c r="S90" s="10" t="s">
        <v>353</v>
      </c>
      <c r="T90" s="34"/>
      <c r="U90" s="34"/>
      <c r="V90" s="34"/>
      <c r="W90" s="34"/>
      <c r="X90" s="34"/>
      <c r="Y90" s="34"/>
      <c r="Z90" s="34"/>
      <c r="AA90" s="34"/>
      <c r="AB90" s="34"/>
      <c r="AC90" s="34"/>
      <c r="AD90" s="34"/>
      <c r="AE90" s="34"/>
      <c r="AF90" s="34"/>
      <c r="AG90" s="34"/>
    </row>
    <row r="91" spans="1:33" s="35" customFormat="1" ht="178.5">
      <c r="A91" s="417" t="s">
        <v>135</v>
      </c>
      <c r="B91" s="49" t="s">
        <v>19</v>
      </c>
      <c r="C91" s="49" t="s">
        <v>621</v>
      </c>
      <c r="D91" s="93" t="s">
        <v>127</v>
      </c>
      <c r="E91" s="93" t="s">
        <v>126</v>
      </c>
      <c r="F91" s="418" t="s">
        <v>188</v>
      </c>
      <c r="G91" s="277" t="s">
        <v>221</v>
      </c>
      <c r="H91" s="419" t="s">
        <v>159</v>
      </c>
      <c r="I91" s="420">
        <v>1</v>
      </c>
      <c r="J91" s="303">
        <v>42278</v>
      </c>
      <c r="K91" s="303">
        <v>42643</v>
      </c>
      <c r="L91" s="52">
        <f t="shared" si="3"/>
        <v>52.1</v>
      </c>
      <c r="M91" s="156"/>
      <c r="N91" s="54">
        <f t="shared" si="4"/>
        <v>0</v>
      </c>
      <c r="O91" s="55">
        <f t="shared" si="5"/>
        <v>0</v>
      </c>
      <c r="P91" s="55" t="e">
        <f>IF(K91&lt;=#REF!,O91,0)</f>
        <v>#REF!</v>
      </c>
      <c r="Q91" s="55" t="e">
        <f>IF(#REF!&gt;=K91,L91,0)</f>
        <v>#REF!</v>
      </c>
      <c r="R91" s="56"/>
      <c r="S91" s="10" t="s">
        <v>353</v>
      </c>
      <c r="T91" s="34"/>
      <c r="U91" s="34"/>
      <c r="V91" s="34"/>
      <c r="W91" s="34"/>
      <c r="X91" s="34"/>
      <c r="Y91" s="34"/>
      <c r="Z91" s="34"/>
      <c r="AA91" s="34"/>
      <c r="AB91" s="34"/>
      <c r="AC91" s="34"/>
      <c r="AD91" s="34"/>
      <c r="AE91" s="34"/>
      <c r="AF91" s="34"/>
      <c r="AG91" s="34"/>
    </row>
    <row r="92" spans="1:33" s="35" customFormat="1" ht="178.5">
      <c r="A92" s="417" t="s">
        <v>135</v>
      </c>
      <c r="B92" s="49" t="s">
        <v>19</v>
      </c>
      <c r="C92" s="49" t="s">
        <v>621</v>
      </c>
      <c r="D92" s="93" t="s">
        <v>127</v>
      </c>
      <c r="E92" s="93" t="s">
        <v>126</v>
      </c>
      <c r="F92" s="418" t="s">
        <v>188</v>
      </c>
      <c r="G92" s="277" t="s">
        <v>442</v>
      </c>
      <c r="H92" s="419" t="s">
        <v>158</v>
      </c>
      <c r="I92" s="420">
        <v>1</v>
      </c>
      <c r="J92" s="303">
        <v>42278</v>
      </c>
      <c r="K92" s="303">
        <v>42643</v>
      </c>
      <c r="L92" s="52">
        <f t="shared" si="3"/>
        <v>52.1</v>
      </c>
      <c r="M92" s="156"/>
      <c r="N92" s="54">
        <f t="shared" si="4"/>
        <v>0</v>
      </c>
      <c r="O92" s="55">
        <f t="shared" si="5"/>
        <v>0</v>
      </c>
      <c r="P92" s="55" t="e">
        <f>IF(K92&lt;=#REF!,O92,0)</f>
        <v>#REF!</v>
      </c>
      <c r="Q92" s="55" t="e">
        <f>IF(#REF!&gt;=K92,L92,0)</f>
        <v>#REF!</v>
      </c>
      <c r="R92" s="56"/>
      <c r="S92" s="10" t="s">
        <v>353</v>
      </c>
      <c r="T92" s="34"/>
      <c r="U92" s="34"/>
      <c r="V92" s="34"/>
      <c r="W92" s="34"/>
      <c r="X92" s="34"/>
      <c r="Y92" s="34"/>
      <c r="Z92" s="34"/>
      <c r="AA92" s="34"/>
      <c r="AB92" s="34"/>
      <c r="AC92" s="34"/>
      <c r="AD92" s="34"/>
      <c r="AE92" s="34"/>
      <c r="AF92" s="34"/>
      <c r="AG92" s="34"/>
    </row>
    <row r="93" spans="1:33" s="35" customFormat="1" ht="409.5">
      <c r="A93" s="417" t="s">
        <v>135</v>
      </c>
      <c r="B93" s="49" t="s">
        <v>19</v>
      </c>
      <c r="C93" s="49" t="s">
        <v>621</v>
      </c>
      <c r="D93" s="93" t="s">
        <v>458</v>
      </c>
      <c r="E93" s="93"/>
      <c r="F93" s="418" t="s">
        <v>188</v>
      </c>
      <c r="G93" s="277" t="s">
        <v>205</v>
      </c>
      <c r="H93" s="419" t="s">
        <v>168</v>
      </c>
      <c r="I93" s="420">
        <v>1</v>
      </c>
      <c r="J93" s="303">
        <v>42278</v>
      </c>
      <c r="K93" s="303">
        <v>42643</v>
      </c>
      <c r="L93" s="52">
        <f t="shared" si="3"/>
        <v>52.1</v>
      </c>
      <c r="M93" s="156"/>
      <c r="N93" s="54">
        <f t="shared" si="4"/>
        <v>0</v>
      </c>
      <c r="O93" s="55">
        <f t="shared" si="5"/>
        <v>0</v>
      </c>
      <c r="P93" s="55" t="e">
        <f>IF(K93&lt;=#REF!,O93,0)</f>
        <v>#REF!</v>
      </c>
      <c r="Q93" s="55" t="e">
        <f>IF(#REF!&gt;=K93,L93,0)</f>
        <v>#REF!</v>
      </c>
      <c r="R93" s="56"/>
      <c r="S93" s="12" t="s">
        <v>338</v>
      </c>
      <c r="T93" s="34"/>
      <c r="U93" s="34"/>
      <c r="V93" s="34"/>
      <c r="W93" s="34"/>
      <c r="X93" s="34"/>
      <c r="Y93" s="34"/>
      <c r="Z93" s="34"/>
      <c r="AA93" s="34"/>
      <c r="AB93" s="34"/>
      <c r="AC93" s="34"/>
      <c r="AD93" s="34"/>
      <c r="AE93" s="34"/>
      <c r="AF93" s="34"/>
      <c r="AG93" s="34"/>
    </row>
    <row r="94" spans="1:33" s="35" customFormat="1" ht="204">
      <c r="A94" s="417" t="s">
        <v>45</v>
      </c>
      <c r="B94" s="49" t="s">
        <v>19</v>
      </c>
      <c r="C94" s="49" t="s">
        <v>621</v>
      </c>
      <c r="D94" s="93" t="s">
        <v>107</v>
      </c>
      <c r="E94" s="93" t="s">
        <v>108</v>
      </c>
      <c r="F94" s="418" t="s">
        <v>188</v>
      </c>
      <c r="G94" s="277" t="s">
        <v>189</v>
      </c>
      <c r="H94" s="419" t="s">
        <v>168</v>
      </c>
      <c r="I94" s="420">
        <v>1</v>
      </c>
      <c r="J94" s="303">
        <v>42278</v>
      </c>
      <c r="K94" s="303">
        <v>42643</v>
      </c>
      <c r="L94" s="52">
        <f t="shared" si="3"/>
        <v>52.1</v>
      </c>
      <c r="M94" s="156"/>
      <c r="N94" s="54">
        <f t="shared" si="4"/>
        <v>0</v>
      </c>
      <c r="O94" s="55">
        <f t="shared" si="5"/>
        <v>0</v>
      </c>
      <c r="P94" s="55" t="e">
        <f>IF(K94&lt;=#REF!,O94,0)</f>
        <v>#REF!</v>
      </c>
      <c r="Q94" s="55" t="e">
        <f>IF(#REF!&gt;=K94,L94,0)</f>
        <v>#REF!</v>
      </c>
      <c r="R94" s="56"/>
      <c r="S94" s="12" t="s">
        <v>341</v>
      </c>
      <c r="T94" s="34"/>
      <c r="U94" s="34"/>
      <c r="V94" s="34"/>
      <c r="W94" s="34"/>
      <c r="X94" s="34"/>
      <c r="Y94" s="34"/>
      <c r="Z94" s="34"/>
      <c r="AA94" s="34"/>
      <c r="AB94" s="34"/>
      <c r="AC94" s="34"/>
      <c r="AD94" s="34"/>
      <c r="AE94" s="34"/>
      <c r="AF94" s="34"/>
      <c r="AG94" s="34"/>
    </row>
    <row r="95" spans="1:33" s="35" customFormat="1" ht="204">
      <c r="A95" s="417" t="s">
        <v>45</v>
      </c>
      <c r="B95" s="49" t="s">
        <v>19</v>
      </c>
      <c r="C95" s="49" t="s">
        <v>621</v>
      </c>
      <c r="D95" s="93" t="s">
        <v>107</v>
      </c>
      <c r="E95" s="93" t="s">
        <v>108</v>
      </c>
      <c r="F95" s="418" t="s">
        <v>188</v>
      </c>
      <c r="G95" s="277" t="s">
        <v>190</v>
      </c>
      <c r="H95" s="419" t="s">
        <v>191</v>
      </c>
      <c r="I95" s="420">
        <v>1</v>
      </c>
      <c r="J95" s="303">
        <v>42278</v>
      </c>
      <c r="K95" s="303">
        <v>42643</v>
      </c>
      <c r="L95" s="52">
        <f t="shared" si="3"/>
        <v>52.1</v>
      </c>
      <c r="M95" s="156"/>
      <c r="N95" s="54">
        <f t="shared" si="4"/>
        <v>0</v>
      </c>
      <c r="O95" s="55">
        <f t="shared" si="5"/>
        <v>0</v>
      </c>
      <c r="P95" s="55" t="e">
        <f>IF(K95&lt;=#REF!,O95,0)</f>
        <v>#REF!</v>
      </c>
      <c r="Q95" s="55" t="e">
        <f>IF(#REF!&gt;=K95,L95,0)</f>
        <v>#REF!</v>
      </c>
      <c r="R95" s="56"/>
      <c r="S95" s="10" t="s">
        <v>353</v>
      </c>
      <c r="T95" s="34"/>
      <c r="U95" s="34"/>
      <c r="V95" s="34"/>
      <c r="W95" s="34"/>
      <c r="X95" s="34"/>
      <c r="Y95" s="34"/>
      <c r="Z95" s="34"/>
      <c r="AA95" s="34"/>
      <c r="AB95" s="34"/>
      <c r="AC95" s="34"/>
      <c r="AD95" s="34"/>
      <c r="AE95" s="34"/>
      <c r="AF95" s="34"/>
      <c r="AG95" s="34"/>
    </row>
    <row r="96" spans="1:33" s="35" customFormat="1" ht="204">
      <c r="A96" s="417" t="s">
        <v>45</v>
      </c>
      <c r="B96" s="49" t="s">
        <v>19</v>
      </c>
      <c r="C96" s="49" t="s">
        <v>621</v>
      </c>
      <c r="D96" s="93" t="s">
        <v>107</v>
      </c>
      <c r="E96" s="93" t="s">
        <v>108</v>
      </c>
      <c r="F96" s="418" t="s">
        <v>188</v>
      </c>
      <c r="G96" s="277" t="s">
        <v>221</v>
      </c>
      <c r="H96" s="419" t="s">
        <v>159</v>
      </c>
      <c r="I96" s="420">
        <v>1</v>
      </c>
      <c r="J96" s="303">
        <v>42278</v>
      </c>
      <c r="K96" s="303">
        <v>42643</v>
      </c>
      <c r="L96" s="52">
        <f t="shared" si="3"/>
        <v>52.1</v>
      </c>
      <c r="M96" s="156"/>
      <c r="N96" s="54">
        <f t="shared" si="4"/>
        <v>0</v>
      </c>
      <c r="O96" s="55">
        <f t="shared" si="5"/>
        <v>0</v>
      </c>
      <c r="P96" s="55" t="e">
        <f>IF(K96&lt;=#REF!,O96,0)</f>
        <v>#REF!</v>
      </c>
      <c r="Q96" s="55" t="e">
        <f>IF(#REF!&gt;=K96,L96,0)</f>
        <v>#REF!</v>
      </c>
      <c r="R96" s="56"/>
      <c r="S96" s="10" t="s">
        <v>353</v>
      </c>
      <c r="T96" s="34"/>
      <c r="U96" s="34"/>
      <c r="V96" s="34"/>
      <c r="W96" s="34"/>
      <c r="X96" s="34"/>
      <c r="Y96" s="34"/>
      <c r="Z96" s="34"/>
      <c r="AA96" s="34"/>
      <c r="AB96" s="34"/>
      <c r="AC96" s="34"/>
      <c r="AD96" s="34"/>
      <c r="AE96" s="34"/>
      <c r="AF96" s="34"/>
      <c r="AG96" s="34"/>
    </row>
    <row r="97" spans="1:33" s="35" customFormat="1" ht="204">
      <c r="A97" s="417" t="s">
        <v>45</v>
      </c>
      <c r="B97" s="49" t="s">
        <v>19</v>
      </c>
      <c r="C97" s="49" t="s">
        <v>621</v>
      </c>
      <c r="D97" s="93" t="s">
        <v>107</v>
      </c>
      <c r="E97" s="93" t="s">
        <v>108</v>
      </c>
      <c r="F97" s="418" t="s">
        <v>188</v>
      </c>
      <c r="G97" s="277" t="s">
        <v>442</v>
      </c>
      <c r="H97" s="419" t="s">
        <v>158</v>
      </c>
      <c r="I97" s="420">
        <v>1</v>
      </c>
      <c r="J97" s="303">
        <v>42278</v>
      </c>
      <c r="K97" s="303">
        <v>42643</v>
      </c>
      <c r="L97" s="52">
        <f t="shared" si="3"/>
        <v>52.1</v>
      </c>
      <c r="M97" s="156"/>
      <c r="N97" s="54">
        <f t="shared" si="4"/>
        <v>0</v>
      </c>
      <c r="O97" s="55">
        <f t="shared" si="5"/>
        <v>0</v>
      </c>
      <c r="P97" s="55" t="e">
        <f>IF(K97&lt;=#REF!,O97,0)</f>
        <v>#REF!</v>
      </c>
      <c r="Q97" s="55" t="e">
        <f>IF(#REF!&gt;=K97,L97,0)</f>
        <v>#REF!</v>
      </c>
      <c r="R97" s="56"/>
      <c r="S97" s="10" t="s">
        <v>353</v>
      </c>
      <c r="T97" s="34"/>
      <c r="U97" s="34"/>
      <c r="V97" s="34"/>
      <c r="W97" s="34"/>
      <c r="X97" s="34"/>
      <c r="Y97" s="34"/>
      <c r="Z97" s="34"/>
      <c r="AA97" s="34"/>
      <c r="AB97" s="34"/>
      <c r="AC97" s="34"/>
      <c r="AD97" s="34"/>
      <c r="AE97" s="34"/>
      <c r="AF97" s="34"/>
      <c r="AG97" s="34"/>
    </row>
    <row r="98" spans="1:33" s="35" customFormat="1" ht="204">
      <c r="A98" s="417" t="s">
        <v>45</v>
      </c>
      <c r="B98" s="49" t="s">
        <v>19</v>
      </c>
      <c r="C98" s="49" t="s">
        <v>621</v>
      </c>
      <c r="D98" s="93" t="s">
        <v>107</v>
      </c>
      <c r="E98" s="93" t="s">
        <v>108</v>
      </c>
      <c r="F98" s="418" t="s">
        <v>188</v>
      </c>
      <c r="G98" s="277" t="s">
        <v>205</v>
      </c>
      <c r="H98" s="419" t="s">
        <v>168</v>
      </c>
      <c r="I98" s="420">
        <v>1</v>
      </c>
      <c r="J98" s="303">
        <v>42278</v>
      </c>
      <c r="K98" s="303">
        <v>42643</v>
      </c>
      <c r="L98" s="52">
        <f t="shared" si="3"/>
        <v>52.1</v>
      </c>
      <c r="M98" s="156"/>
      <c r="N98" s="54">
        <f t="shared" si="4"/>
        <v>0</v>
      </c>
      <c r="O98" s="55">
        <f t="shared" si="5"/>
        <v>0</v>
      </c>
      <c r="P98" s="55" t="e">
        <f>IF(K98&lt;=#REF!,O98,0)</f>
        <v>#REF!</v>
      </c>
      <c r="Q98" s="55" t="e">
        <f>IF(#REF!&gt;=K98,L98,0)</f>
        <v>#REF!</v>
      </c>
      <c r="R98" s="56"/>
      <c r="S98" s="12" t="s">
        <v>422</v>
      </c>
      <c r="T98" s="34"/>
      <c r="U98" s="34"/>
      <c r="V98" s="34"/>
      <c r="W98" s="34"/>
      <c r="X98" s="34"/>
      <c r="Y98" s="34"/>
      <c r="Z98" s="34"/>
      <c r="AA98" s="34"/>
      <c r="AB98" s="34"/>
      <c r="AC98" s="34"/>
      <c r="AD98" s="34"/>
      <c r="AE98" s="34"/>
      <c r="AF98" s="34"/>
      <c r="AG98" s="34"/>
    </row>
    <row r="99" spans="1:33" s="35" customFormat="1" ht="280.5">
      <c r="A99" s="417" t="s">
        <v>46</v>
      </c>
      <c r="B99" s="49" t="s">
        <v>19</v>
      </c>
      <c r="C99" s="49" t="s">
        <v>621</v>
      </c>
      <c r="D99" s="93" t="s">
        <v>498</v>
      </c>
      <c r="E99" s="93"/>
      <c r="F99" s="418" t="s">
        <v>418</v>
      </c>
      <c r="G99" s="277" t="s">
        <v>419</v>
      </c>
      <c r="H99" s="419" t="s">
        <v>157</v>
      </c>
      <c r="I99" s="420">
        <v>1</v>
      </c>
      <c r="J99" s="303">
        <v>42278</v>
      </c>
      <c r="K99" s="303">
        <v>42643</v>
      </c>
      <c r="L99" s="52">
        <f t="shared" si="3"/>
        <v>52.1</v>
      </c>
      <c r="M99" s="156"/>
      <c r="N99" s="54">
        <f t="shared" si="4"/>
        <v>0</v>
      </c>
      <c r="O99" s="55">
        <f t="shared" si="5"/>
        <v>0</v>
      </c>
      <c r="P99" s="55" t="e">
        <f>IF(K99&lt;=#REF!,O99,0)</f>
        <v>#REF!</v>
      </c>
      <c r="Q99" s="55" t="e">
        <f>IF(#REF!&gt;=K99,L99,0)</f>
        <v>#REF!</v>
      </c>
      <c r="R99" s="56"/>
      <c r="S99" s="12" t="s">
        <v>420</v>
      </c>
      <c r="T99" s="34"/>
      <c r="U99" s="34"/>
      <c r="V99" s="34"/>
      <c r="W99" s="34"/>
      <c r="X99" s="34"/>
      <c r="Y99" s="34"/>
      <c r="Z99" s="34"/>
      <c r="AA99" s="34"/>
      <c r="AB99" s="34"/>
      <c r="AC99" s="34"/>
      <c r="AD99" s="34"/>
      <c r="AE99" s="34"/>
      <c r="AF99" s="34"/>
      <c r="AG99" s="34"/>
    </row>
    <row r="100" spans="1:33" s="35" customFormat="1" ht="369.75">
      <c r="A100" s="417" t="s">
        <v>46</v>
      </c>
      <c r="B100" s="49" t="s">
        <v>19</v>
      </c>
      <c r="C100" s="49" t="s">
        <v>621</v>
      </c>
      <c r="D100" s="93" t="s">
        <v>499</v>
      </c>
      <c r="E100" s="93"/>
      <c r="F100" s="418" t="s">
        <v>152</v>
      </c>
      <c r="G100" s="277" t="s">
        <v>223</v>
      </c>
      <c r="H100" s="419" t="s">
        <v>260</v>
      </c>
      <c r="I100" s="420">
        <v>1</v>
      </c>
      <c r="J100" s="303">
        <v>42278</v>
      </c>
      <c r="K100" s="303">
        <v>42643</v>
      </c>
      <c r="L100" s="52">
        <f t="shared" si="3"/>
        <v>52.1</v>
      </c>
      <c r="M100" s="156"/>
      <c r="N100" s="54">
        <f t="shared" si="4"/>
        <v>0</v>
      </c>
      <c r="O100" s="55">
        <f t="shared" si="5"/>
        <v>0</v>
      </c>
      <c r="P100" s="55" t="e">
        <f>IF(K100&lt;=#REF!,O100,0)</f>
        <v>#REF!</v>
      </c>
      <c r="Q100" s="55" t="e">
        <f>IF(#REF!&gt;=K100,L100,0)</f>
        <v>#REF!</v>
      </c>
      <c r="R100" s="56"/>
      <c r="S100" s="12" t="s">
        <v>340</v>
      </c>
      <c r="T100" s="34"/>
      <c r="U100" s="34"/>
      <c r="V100" s="34"/>
      <c r="W100" s="34"/>
      <c r="X100" s="34"/>
      <c r="Y100" s="34"/>
      <c r="Z100" s="34"/>
      <c r="AA100" s="34"/>
      <c r="AB100" s="34"/>
      <c r="AC100" s="34"/>
      <c r="AD100" s="34"/>
      <c r="AE100" s="34"/>
      <c r="AF100" s="34"/>
      <c r="AG100" s="34"/>
    </row>
    <row r="101" spans="1:33" s="35" customFormat="1" ht="369.75">
      <c r="A101" s="417" t="s">
        <v>46</v>
      </c>
      <c r="B101" s="49" t="s">
        <v>19</v>
      </c>
      <c r="C101" s="49" t="s">
        <v>621</v>
      </c>
      <c r="D101" s="93" t="s">
        <v>499</v>
      </c>
      <c r="E101" s="93"/>
      <c r="F101" s="418" t="s">
        <v>152</v>
      </c>
      <c r="G101" s="277" t="s">
        <v>223</v>
      </c>
      <c r="H101" s="419" t="s">
        <v>421</v>
      </c>
      <c r="I101" s="420">
        <v>1</v>
      </c>
      <c r="J101" s="303">
        <v>42278</v>
      </c>
      <c r="K101" s="303">
        <v>42643</v>
      </c>
      <c r="L101" s="52">
        <f t="shared" si="3"/>
        <v>52.1</v>
      </c>
      <c r="M101" s="156"/>
      <c r="N101" s="54">
        <f t="shared" si="4"/>
        <v>0</v>
      </c>
      <c r="O101" s="55">
        <f t="shared" si="5"/>
        <v>0</v>
      </c>
      <c r="P101" s="55" t="e">
        <f>IF(K101&lt;=#REF!,O101,0)</f>
        <v>#REF!</v>
      </c>
      <c r="Q101" s="55" t="e">
        <f>IF(#REF!&gt;=K101,L101,0)</f>
        <v>#REF!</v>
      </c>
      <c r="R101" s="56"/>
      <c r="S101" s="12"/>
      <c r="T101" s="34"/>
      <c r="U101" s="34"/>
      <c r="V101" s="34"/>
      <c r="W101" s="34"/>
      <c r="X101" s="34"/>
      <c r="Y101" s="34"/>
      <c r="Z101" s="34"/>
      <c r="AA101" s="34"/>
      <c r="AB101" s="34"/>
      <c r="AC101" s="34"/>
      <c r="AD101" s="34"/>
      <c r="AE101" s="34"/>
      <c r="AF101" s="34"/>
      <c r="AG101" s="34"/>
    </row>
    <row r="102" spans="1:33" s="35" customFormat="1" ht="204">
      <c r="A102" s="417" t="s">
        <v>47</v>
      </c>
      <c r="B102" s="49" t="s">
        <v>19</v>
      </c>
      <c r="C102" s="49" t="s">
        <v>621</v>
      </c>
      <c r="D102" s="93" t="s">
        <v>109</v>
      </c>
      <c r="E102" s="93" t="s">
        <v>110</v>
      </c>
      <c r="F102" s="418" t="s">
        <v>188</v>
      </c>
      <c r="G102" s="277" t="s">
        <v>189</v>
      </c>
      <c r="H102" s="419" t="s">
        <v>168</v>
      </c>
      <c r="I102" s="420">
        <v>1</v>
      </c>
      <c r="J102" s="303">
        <v>42278</v>
      </c>
      <c r="K102" s="303">
        <v>42643</v>
      </c>
      <c r="L102" s="52">
        <f t="shared" si="3"/>
        <v>52.1</v>
      </c>
      <c r="M102" s="156"/>
      <c r="N102" s="54">
        <f t="shared" si="4"/>
        <v>0</v>
      </c>
      <c r="O102" s="55">
        <f t="shared" si="5"/>
        <v>0</v>
      </c>
      <c r="P102" s="55" t="e">
        <f>IF(K102&lt;=#REF!,O102,0)</f>
        <v>#REF!</v>
      </c>
      <c r="Q102" s="55" t="e">
        <f>IF(#REF!&gt;=K102,L102,0)</f>
        <v>#REF!</v>
      </c>
      <c r="R102" s="56"/>
      <c r="S102" s="12" t="s">
        <v>341</v>
      </c>
      <c r="T102" s="34"/>
      <c r="U102" s="34"/>
      <c r="V102" s="34"/>
      <c r="W102" s="34"/>
      <c r="X102" s="34"/>
      <c r="Y102" s="34"/>
      <c r="Z102" s="34"/>
      <c r="AA102" s="34"/>
      <c r="AB102" s="34"/>
      <c r="AC102" s="34"/>
      <c r="AD102" s="34"/>
      <c r="AE102" s="34"/>
      <c r="AF102" s="34"/>
      <c r="AG102" s="34"/>
    </row>
    <row r="103" spans="1:33" s="35" customFormat="1" ht="204">
      <c r="A103" s="417" t="s">
        <v>47</v>
      </c>
      <c r="B103" s="49" t="s">
        <v>19</v>
      </c>
      <c r="C103" s="49" t="s">
        <v>621</v>
      </c>
      <c r="D103" s="93" t="s">
        <v>109</v>
      </c>
      <c r="E103" s="93" t="s">
        <v>110</v>
      </c>
      <c r="F103" s="421" t="s">
        <v>188</v>
      </c>
      <c r="G103" s="277" t="s">
        <v>190</v>
      </c>
      <c r="H103" s="419" t="s">
        <v>191</v>
      </c>
      <c r="I103" s="420">
        <v>1</v>
      </c>
      <c r="J103" s="303">
        <v>42278</v>
      </c>
      <c r="K103" s="303">
        <v>42643</v>
      </c>
      <c r="L103" s="52">
        <f t="shared" si="3"/>
        <v>52.1</v>
      </c>
      <c r="M103" s="156"/>
      <c r="N103" s="54">
        <f t="shared" si="4"/>
        <v>0</v>
      </c>
      <c r="O103" s="55">
        <f t="shared" si="5"/>
        <v>0</v>
      </c>
      <c r="P103" s="55" t="e">
        <f>IF(K103&lt;=#REF!,O103,0)</f>
        <v>#REF!</v>
      </c>
      <c r="Q103" s="55" t="e">
        <f>IF(#REF!&gt;=K103,L103,0)</f>
        <v>#REF!</v>
      </c>
      <c r="R103" s="56"/>
      <c r="S103" s="10" t="s">
        <v>353</v>
      </c>
      <c r="T103" s="34"/>
      <c r="U103" s="34"/>
      <c r="V103" s="34"/>
      <c r="W103" s="34"/>
      <c r="X103" s="34"/>
      <c r="Y103" s="34"/>
      <c r="Z103" s="34"/>
      <c r="AA103" s="34"/>
      <c r="AB103" s="34"/>
      <c r="AC103" s="34"/>
      <c r="AD103" s="34"/>
      <c r="AE103" s="34"/>
      <c r="AF103" s="34"/>
      <c r="AG103" s="34"/>
    </row>
    <row r="104" spans="1:33" s="35" customFormat="1" ht="204">
      <c r="A104" s="417" t="s">
        <v>47</v>
      </c>
      <c r="B104" s="49" t="s">
        <v>19</v>
      </c>
      <c r="C104" s="49" t="s">
        <v>621</v>
      </c>
      <c r="D104" s="93" t="s">
        <v>109</v>
      </c>
      <c r="E104" s="93" t="s">
        <v>110</v>
      </c>
      <c r="F104" s="421" t="s">
        <v>188</v>
      </c>
      <c r="G104" s="277" t="s">
        <v>221</v>
      </c>
      <c r="H104" s="419" t="s">
        <v>159</v>
      </c>
      <c r="I104" s="420">
        <v>1</v>
      </c>
      <c r="J104" s="303">
        <v>42278</v>
      </c>
      <c r="K104" s="303">
        <v>42643</v>
      </c>
      <c r="L104" s="52">
        <f t="shared" si="3"/>
        <v>52.1</v>
      </c>
      <c r="M104" s="156"/>
      <c r="N104" s="54">
        <f t="shared" si="4"/>
        <v>0</v>
      </c>
      <c r="O104" s="55">
        <f t="shared" si="5"/>
        <v>0</v>
      </c>
      <c r="P104" s="55" t="e">
        <f>IF(K104&lt;=#REF!,O104,0)</f>
        <v>#REF!</v>
      </c>
      <c r="Q104" s="55" t="e">
        <f>IF(#REF!&gt;=K104,L104,0)</f>
        <v>#REF!</v>
      </c>
      <c r="R104" s="56"/>
      <c r="S104" s="10" t="s">
        <v>353</v>
      </c>
      <c r="T104" s="34"/>
      <c r="U104" s="34"/>
      <c r="V104" s="34"/>
      <c r="W104" s="34"/>
      <c r="X104" s="34"/>
      <c r="Y104" s="34"/>
      <c r="Z104" s="34"/>
      <c r="AA104" s="34"/>
      <c r="AB104" s="34"/>
      <c r="AC104" s="34"/>
      <c r="AD104" s="34"/>
      <c r="AE104" s="34"/>
      <c r="AF104" s="34"/>
      <c r="AG104" s="34"/>
    </row>
    <row r="105" spans="1:33" s="35" customFormat="1" ht="204">
      <c r="A105" s="417" t="s">
        <v>47</v>
      </c>
      <c r="B105" s="49" t="s">
        <v>19</v>
      </c>
      <c r="C105" s="49" t="s">
        <v>621</v>
      </c>
      <c r="D105" s="93" t="s">
        <v>109</v>
      </c>
      <c r="E105" s="93" t="s">
        <v>110</v>
      </c>
      <c r="F105" s="421" t="s">
        <v>188</v>
      </c>
      <c r="G105" s="277" t="s">
        <v>442</v>
      </c>
      <c r="H105" s="419" t="s">
        <v>158</v>
      </c>
      <c r="I105" s="420">
        <v>1</v>
      </c>
      <c r="J105" s="303">
        <v>42278</v>
      </c>
      <c r="K105" s="303">
        <v>42643</v>
      </c>
      <c r="L105" s="52">
        <f t="shared" si="3"/>
        <v>52.1</v>
      </c>
      <c r="M105" s="156"/>
      <c r="N105" s="54">
        <f t="shared" si="4"/>
        <v>0</v>
      </c>
      <c r="O105" s="55">
        <f t="shared" si="5"/>
        <v>0</v>
      </c>
      <c r="P105" s="55" t="e">
        <f>IF(K105&lt;=#REF!,O105,0)</f>
        <v>#REF!</v>
      </c>
      <c r="Q105" s="55" t="e">
        <f>IF(#REF!&gt;=K105,L105,0)</f>
        <v>#REF!</v>
      </c>
      <c r="R105" s="56"/>
      <c r="S105" s="10" t="s">
        <v>353</v>
      </c>
      <c r="T105" s="34"/>
      <c r="U105" s="34"/>
      <c r="V105" s="34"/>
      <c r="W105" s="34"/>
      <c r="X105" s="34"/>
      <c r="Y105" s="34"/>
      <c r="Z105" s="34"/>
      <c r="AA105" s="34"/>
      <c r="AB105" s="34"/>
      <c r="AC105" s="34"/>
      <c r="AD105" s="34"/>
      <c r="AE105" s="34"/>
      <c r="AF105" s="34"/>
      <c r="AG105" s="34"/>
    </row>
    <row r="106" spans="1:33" s="35" customFormat="1" ht="204">
      <c r="A106" s="417" t="s">
        <v>47</v>
      </c>
      <c r="B106" s="49" t="s">
        <v>19</v>
      </c>
      <c r="C106" s="49" t="s">
        <v>621</v>
      </c>
      <c r="D106" s="93" t="s">
        <v>109</v>
      </c>
      <c r="E106" s="93" t="s">
        <v>110</v>
      </c>
      <c r="F106" s="421" t="s">
        <v>188</v>
      </c>
      <c r="G106" s="277" t="s">
        <v>205</v>
      </c>
      <c r="H106" s="419" t="s">
        <v>168</v>
      </c>
      <c r="I106" s="420">
        <v>1</v>
      </c>
      <c r="J106" s="303">
        <v>42278</v>
      </c>
      <c r="K106" s="303">
        <v>42643</v>
      </c>
      <c r="L106" s="52">
        <f t="shared" si="3"/>
        <v>52.1</v>
      </c>
      <c r="M106" s="156"/>
      <c r="N106" s="54">
        <f t="shared" si="4"/>
        <v>0</v>
      </c>
      <c r="O106" s="55">
        <f t="shared" si="5"/>
        <v>0</v>
      </c>
      <c r="P106" s="55" t="e">
        <f>IF(K106&lt;=#REF!,O106,0)</f>
        <v>#REF!</v>
      </c>
      <c r="Q106" s="55" t="e">
        <f>IF(#REF!&gt;=K106,L106,0)</f>
        <v>#REF!</v>
      </c>
      <c r="R106" s="56"/>
      <c r="S106" s="12" t="s">
        <v>423</v>
      </c>
      <c r="T106" s="34"/>
      <c r="U106" s="34"/>
      <c r="V106" s="34"/>
      <c r="W106" s="34"/>
      <c r="X106" s="34"/>
      <c r="Y106" s="34"/>
      <c r="Z106" s="34"/>
      <c r="AA106" s="34"/>
      <c r="AB106" s="34"/>
      <c r="AC106" s="34"/>
      <c r="AD106" s="34"/>
      <c r="AE106" s="34"/>
      <c r="AF106" s="34"/>
      <c r="AG106" s="34"/>
    </row>
    <row r="107" spans="1:33" s="35" customFormat="1" ht="178.5">
      <c r="A107" s="417" t="s">
        <v>48</v>
      </c>
      <c r="B107" s="49" t="s">
        <v>19</v>
      </c>
      <c r="C107" s="49" t="s">
        <v>621</v>
      </c>
      <c r="D107" s="93" t="s">
        <v>500</v>
      </c>
      <c r="E107" s="93" t="s">
        <v>111</v>
      </c>
      <c r="F107" s="418" t="s">
        <v>153</v>
      </c>
      <c r="G107" s="277" t="s">
        <v>256</v>
      </c>
      <c r="H107" s="419" t="s">
        <v>154</v>
      </c>
      <c r="I107" s="420">
        <v>1</v>
      </c>
      <c r="J107" s="303">
        <v>42278</v>
      </c>
      <c r="K107" s="303">
        <v>42643</v>
      </c>
      <c r="L107" s="52">
        <f t="shared" si="3"/>
        <v>52.1</v>
      </c>
      <c r="M107" s="156"/>
      <c r="N107" s="54">
        <f t="shared" si="4"/>
        <v>0</v>
      </c>
      <c r="O107" s="55">
        <f t="shared" si="5"/>
        <v>0</v>
      </c>
      <c r="P107" s="55" t="e">
        <f>IF(K107&lt;=#REF!,O107,0)</f>
        <v>#REF!</v>
      </c>
      <c r="Q107" s="55" t="e">
        <f>IF(#REF!&gt;=K107,L107,0)</f>
        <v>#REF!</v>
      </c>
      <c r="R107" s="56"/>
      <c r="S107" s="10" t="s">
        <v>353</v>
      </c>
      <c r="T107" s="34"/>
      <c r="U107" s="34"/>
      <c r="V107" s="34"/>
      <c r="W107" s="34"/>
      <c r="X107" s="34"/>
      <c r="Y107" s="34"/>
      <c r="Z107" s="34"/>
      <c r="AA107" s="34"/>
      <c r="AB107" s="34"/>
      <c r="AC107" s="34"/>
      <c r="AD107" s="34"/>
      <c r="AE107" s="34"/>
      <c r="AF107" s="34"/>
      <c r="AG107" s="34"/>
    </row>
    <row r="108" spans="1:33" s="35" customFormat="1" ht="178.5">
      <c r="A108" s="417" t="s">
        <v>48</v>
      </c>
      <c r="B108" s="49" t="s">
        <v>19</v>
      </c>
      <c r="C108" s="49" t="s">
        <v>621</v>
      </c>
      <c r="D108" s="93" t="s">
        <v>500</v>
      </c>
      <c r="E108" s="93" t="s">
        <v>111</v>
      </c>
      <c r="F108" s="418" t="s">
        <v>224</v>
      </c>
      <c r="G108" s="277" t="s">
        <v>273</v>
      </c>
      <c r="H108" s="419" t="s">
        <v>148</v>
      </c>
      <c r="I108" s="420">
        <v>1</v>
      </c>
      <c r="J108" s="303">
        <v>42278</v>
      </c>
      <c r="K108" s="303">
        <v>42643</v>
      </c>
      <c r="L108" s="52">
        <f t="shared" si="3"/>
        <v>52.1</v>
      </c>
      <c r="M108" s="156"/>
      <c r="N108" s="54">
        <f t="shared" si="4"/>
        <v>0</v>
      </c>
      <c r="O108" s="55">
        <f t="shared" si="5"/>
        <v>0</v>
      </c>
      <c r="P108" s="55" t="e">
        <f>IF(K108&lt;=#REF!,O108,0)</f>
        <v>#REF!</v>
      </c>
      <c r="Q108" s="55" t="e">
        <f>IF(#REF!&gt;=K108,L108,0)</f>
        <v>#REF!</v>
      </c>
      <c r="R108" s="56"/>
      <c r="S108" s="10" t="s">
        <v>353</v>
      </c>
      <c r="T108" s="34"/>
      <c r="U108" s="34"/>
      <c r="V108" s="34"/>
      <c r="W108" s="34"/>
      <c r="X108" s="34"/>
      <c r="Y108" s="34"/>
      <c r="Z108" s="34"/>
      <c r="AA108" s="34"/>
      <c r="AB108" s="34"/>
      <c r="AC108" s="34"/>
      <c r="AD108" s="34"/>
      <c r="AE108" s="34"/>
      <c r="AF108" s="34"/>
      <c r="AG108" s="34"/>
    </row>
    <row r="109" spans="1:33" s="35" customFormat="1" ht="191.25">
      <c r="A109" s="417" t="s">
        <v>48</v>
      </c>
      <c r="B109" s="49" t="s">
        <v>19</v>
      </c>
      <c r="C109" s="49" t="s">
        <v>621</v>
      </c>
      <c r="D109" s="93" t="s">
        <v>501</v>
      </c>
      <c r="E109" s="93"/>
      <c r="F109" s="418" t="s">
        <v>224</v>
      </c>
      <c r="G109" s="277" t="s">
        <v>225</v>
      </c>
      <c r="H109" s="419" t="s">
        <v>170</v>
      </c>
      <c r="I109" s="420">
        <v>1</v>
      </c>
      <c r="J109" s="303">
        <v>42278</v>
      </c>
      <c r="K109" s="303">
        <v>42643</v>
      </c>
      <c r="L109" s="52">
        <f t="shared" si="3"/>
        <v>52.1</v>
      </c>
      <c r="M109" s="156"/>
      <c r="N109" s="54">
        <f t="shared" si="4"/>
        <v>0</v>
      </c>
      <c r="O109" s="55">
        <f t="shared" si="5"/>
        <v>0</v>
      </c>
      <c r="P109" s="55" t="e">
        <f>IF(K109&lt;=#REF!,O109,0)</f>
        <v>#REF!</v>
      </c>
      <c r="Q109" s="55" t="e">
        <f>IF(#REF!&gt;=K109,L109,0)</f>
        <v>#REF!</v>
      </c>
      <c r="R109" s="56"/>
      <c r="S109" s="10" t="s">
        <v>357</v>
      </c>
      <c r="T109" s="34"/>
      <c r="U109" s="34"/>
      <c r="V109" s="34"/>
      <c r="W109" s="34"/>
      <c r="X109" s="34"/>
      <c r="Y109" s="34"/>
      <c r="Z109" s="34"/>
      <c r="AA109" s="34"/>
      <c r="AB109" s="34"/>
      <c r="AC109" s="34"/>
      <c r="AD109" s="34"/>
      <c r="AE109" s="34"/>
      <c r="AF109" s="34"/>
      <c r="AG109" s="34"/>
    </row>
    <row r="110" spans="1:33" s="35" customFormat="1" ht="191.25">
      <c r="A110" s="417" t="s">
        <v>48</v>
      </c>
      <c r="B110" s="49" t="s">
        <v>19</v>
      </c>
      <c r="C110" s="49" t="s">
        <v>621</v>
      </c>
      <c r="D110" s="93" t="s">
        <v>501</v>
      </c>
      <c r="E110" s="93"/>
      <c r="F110" s="421" t="s">
        <v>224</v>
      </c>
      <c r="G110" s="277" t="s">
        <v>281</v>
      </c>
      <c r="H110" s="419" t="s">
        <v>168</v>
      </c>
      <c r="I110" s="420">
        <v>1</v>
      </c>
      <c r="J110" s="303">
        <v>42278</v>
      </c>
      <c r="K110" s="303">
        <v>42643</v>
      </c>
      <c r="L110" s="52">
        <f t="shared" si="3"/>
        <v>52.1</v>
      </c>
      <c r="M110" s="156"/>
      <c r="N110" s="54">
        <f t="shared" si="4"/>
        <v>0</v>
      </c>
      <c r="O110" s="55">
        <f t="shared" si="5"/>
        <v>0</v>
      </c>
      <c r="P110" s="55" t="e">
        <f>IF(K110&lt;=#REF!,O110,0)</f>
        <v>#REF!</v>
      </c>
      <c r="Q110" s="55" t="e">
        <f>IF(#REF!&gt;=K110,L110,0)</f>
        <v>#REF!</v>
      </c>
      <c r="R110" s="56"/>
      <c r="S110" s="10" t="s">
        <v>353</v>
      </c>
      <c r="T110" s="34"/>
      <c r="U110" s="34"/>
      <c r="V110" s="34"/>
      <c r="W110" s="34"/>
      <c r="X110" s="34"/>
      <c r="Y110" s="34"/>
      <c r="Z110" s="34"/>
      <c r="AA110" s="34"/>
      <c r="AB110" s="34"/>
      <c r="AC110" s="34"/>
      <c r="AD110" s="34"/>
      <c r="AE110" s="34"/>
      <c r="AF110" s="34"/>
      <c r="AG110" s="34"/>
    </row>
    <row r="111" spans="1:33" s="35" customFormat="1" ht="229.5">
      <c r="A111" s="417" t="s">
        <v>48</v>
      </c>
      <c r="B111" s="49" t="s">
        <v>19</v>
      </c>
      <c r="C111" s="49" t="s">
        <v>621</v>
      </c>
      <c r="D111" s="93" t="s">
        <v>502</v>
      </c>
      <c r="E111" s="93"/>
      <c r="F111" s="418" t="s">
        <v>224</v>
      </c>
      <c r="G111" s="277" t="s">
        <v>225</v>
      </c>
      <c r="H111" s="419" t="s">
        <v>170</v>
      </c>
      <c r="I111" s="420">
        <v>1</v>
      </c>
      <c r="J111" s="303">
        <v>42278</v>
      </c>
      <c r="K111" s="303">
        <v>42643</v>
      </c>
      <c r="L111" s="52">
        <f t="shared" si="3"/>
        <v>52.1</v>
      </c>
      <c r="M111" s="156"/>
      <c r="N111" s="54">
        <f t="shared" si="4"/>
        <v>0</v>
      </c>
      <c r="O111" s="55">
        <f t="shared" si="5"/>
        <v>0</v>
      </c>
      <c r="P111" s="55" t="e">
        <f>IF(K111&lt;=#REF!,O111,0)</f>
        <v>#REF!</v>
      </c>
      <c r="Q111" s="55" t="e">
        <f>IF(#REF!&gt;=K111,L111,0)</f>
        <v>#REF!</v>
      </c>
      <c r="R111" s="56"/>
      <c r="S111" s="20" t="s">
        <v>356</v>
      </c>
      <c r="T111" s="34"/>
      <c r="U111" s="34"/>
      <c r="V111" s="34"/>
      <c r="W111" s="34"/>
      <c r="X111" s="34"/>
      <c r="Y111" s="34"/>
      <c r="Z111" s="34"/>
      <c r="AA111" s="34"/>
      <c r="AB111" s="34"/>
      <c r="AC111" s="34"/>
      <c r="AD111" s="34"/>
      <c r="AE111" s="34"/>
      <c r="AF111" s="34"/>
      <c r="AG111" s="34"/>
    </row>
    <row r="112" spans="1:33" s="35" customFormat="1" ht="242.25">
      <c r="A112" s="417" t="s">
        <v>48</v>
      </c>
      <c r="B112" s="49" t="s">
        <v>19</v>
      </c>
      <c r="C112" s="49" t="s">
        <v>621</v>
      </c>
      <c r="D112" s="93" t="s">
        <v>503</v>
      </c>
      <c r="E112" s="93"/>
      <c r="F112" s="418" t="s">
        <v>224</v>
      </c>
      <c r="G112" s="277" t="s">
        <v>225</v>
      </c>
      <c r="H112" s="419" t="s">
        <v>170</v>
      </c>
      <c r="I112" s="420">
        <v>1</v>
      </c>
      <c r="J112" s="303">
        <v>42278</v>
      </c>
      <c r="K112" s="303">
        <v>42643</v>
      </c>
      <c r="L112" s="52">
        <f t="shared" si="3"/>
        <v>52.1</v>
      </c>
      <c r="M112" s="156"/>
      <c r="N112" s="54">
        <f t="shared" si="4"/>
        <v>0</v>
      </c>
      <c r="O112" s="55">
        <f t="shared" si="5"/>
        <v>0</v>
      </c>
      <c r="P112" s="55" t="e">
        <f>IF(K112&lt;=#REF!,O112,0)</f>
        <v>#REF!</v>
      </c>
      <c r="Q112" s="55" t="e">
        <f>IF(#REF!&gt;=K112,L112,0)</f>
        <v>#REF!</v>
      </c>
      <c r="R112" s="56"/>
      <c r="S112" s="10" t="s">
        <v>353</v>
      </c>
      <c r="T112" s="34"/>
      <c r="U112" s="34"/>
      <c r="V112" s="34"/>
      <c r="W112" s="34"/>
      <c r="X112" s="34"/>
      <c r="Y112" s="34"/>
      <c r="Z112" s="34"/>
      <c r="AA112" s="34"/>
      <c r="AB112" s="34"/>
      <c r="AC112" s="34"/>
      <c r="AD112" s="34"/>
      <c r="AE112" s="34"/>
      <c r="AF112" s="34"/>
      <c r="AG112" s="34"/>
    </row>
    <row r="113" spans="1:33" s="35" customFormat="1" ht="204">
      <c r="A113" s="417" t="s">
        <v>48</v>
      </c>
      <c r="B113" s="49" t="s">
        <v>19</v>
      </c>
      <c r="C113" s="49" t="s">
        <v>621</v>
      </c>
      <c r="D113" s="93" t="s">
        <v>504</v>
      </c>
      <c r="E113" s="93" t="s">
        <v>112</v>
      </c>
      <c r="F113" s="418" t="s">
        <v>227</v>
      </c>
      <c r="G113" s="277" t="s">
        <v>226</v>
      </c>
      <c r="H113" s="419" t="s">
        <v>148</v>
      </c>
      <c r="I113" s="420">
        <v>1</v>
      </c>
      <c r="J113" s="303">
        <v>42278</v>
      </c>
      <c r="K113" s="303">
        <v>42643</v>
      </c>
      <c r="L113" s="52">
        <f t="shared" si="3"/>
        <v>52.1</v>
      </c>
      <c r="M113" s="156"/>
      <c r="N113" s="54">
        <f t="shared" si="4"/>
        <v>0</v>
      </c>
      <c r="O113" s="55">
        <f t="shared" si="5"/>
        <v>0</v>
      </c>
      <c r="P113" s="55" t="e">
        <f>IF(K113&lt;=#REF!,O113,0)</f>
        <v>#REF!</v>
      </c>
      <c r="Q113" s="55" t="e">
        <f>IF(#REF!&gt;=K113,L113,0)</f>
        <v>#REF!</v>
      </c>
      <c r="R113" s="56"/>
      <c r="S113" s="10" t="s">
        <v>353</v>
      </c>
      <c r="T113" s="34"/>
      <c r="U113" s="34"/>
      <c r="V113" s="34"/>
      <c r="W113" s="34"/>
      <c r="X113" s="34"/>
      <c r="Y113" s="34"/>
      <c r="Z113" s="34"/>
      <c r="AA113" s="34"/>
      <c r="AB113" s="34"/>
      <c r="AC113" s="34"/>
      <c r="AD113" s="34"/>
      <c r="AE113" s="34"/>
      <c r="AF113" s="34"/>
      <c r="AG113" s="34"/>
    </row>
    <row r="114" spans="1:33" s="35" customFormat="1" ht="204">
      <c r="A114" s="417" t="s">
        <v>48</v>
      </c>
      <c r="B114" s="49" t="s">
        <v>19</v>
      </c>
      <c r="C114" s="49" t="s">
        <v>621</v>
      </c>
      <c r="D114" s="93" t="s">
        <v>504</v>
      </c>
      <c r="E114" s="93" t="s">
        <v>112</v>
      </c>
      <c r="F114" s="421" t="s">
        <v>227</v>
      </c>
      <c r="G114" s="277" t="s">
        <v>228</v>
      </c>
      <c r="H114" s="419" t="s">
        <v>229</v>
      </c>
      <c r="I114" s="420">
        <v>1</v>
      </c>
      <c r="J114" s="303">
        <v>42278</v>
      </c>
      <c r="K114" s="303">
        <v>42643</v>
      </c>
      <c r="L114" s="52">
        <f t="shared" si="3"/>
        <v>52.1</v>
      </c>
      <c r="M114" s="156"/>
      <c r="N114" s="54">
        <f t="shared" si="4"/>
        <v>0</v>
      </c>
      <c r="O114" s="55">
        <f t="shared" si="5"/>
        <v>0</v>
      </c>
      <c r="P114" s="55" t="e">
        <f>IF(K114&lt;=#REF!,O114,0)</f>
        <v>#REF!</v>
      </c>
      <c r="Q114" s="55" t="e">
        <f>IF(#REF!&gt;=K114,L114,0)</f>
        <v>#REF!</v>
      </c>
      <c r="R114" s="56"/>
      <c r="S114" s="10" t="s">
        <v>355</v>
      </c>
      <c r="T114" s="34"/>
      <c r="U114" s="34"/>
      <c r="V114" s="34"/>
      <c r="W114" s="34"/>
      <c r="X114" s="34"/>
      <c r="Y114" s="34"/>
      <c r="Z114" s="34"/>
      <c r="AA114" s="34"/>
      <c r="AB114" s="34"/>
      <c r="AC114" s="34"/>
      <c r="AD114" s="34"/>
      <c r="AE114" s="34"/>
      <c r="AF114" s="34"/>
      <c r="AG114" s="34"/>
    </row>
    <row r="115" spans="1:33" s="35" customFormat="1" ht="409.5">
      <c r="A115" s="417" t="s">
        <v>49</v>
      </c>
      <c r="B115" s="49" t="s">
        <v>19</v>
      </c>
      <c r="C115" s="49" t="s">
        <v>621</v>
      </c>
      <c r="D115" s="93" t="s">
        <v>505</v>
      </c>
      <c r="E115" s="93"/>
      <c r="F115" s="418" t="s">
        <v>224</v>
      </c>
      <c r="G115" s="277" t="s">
        <v>225</v>
      </c>
      <c r="H115" s="419" t="s">
        <v>170</v>
      </c>
      <c r="I115" s="420">
        <v>1</v>
      </c>
      <c r="J115" s="303">
        <v>42278</v>
      </c>
      <c r="K115" s="303">
        <v>42643</v>
      </c>
      <c r="L115" s="52">
        <f t="shared" si="3"/>
        <v>52.1</v>
      </c>
      <c r="M115" s="156"/>
      <c r="N115" s="54">
        <f t="shared" si="4"/>
        <v>0</v>
      </c>
      <c r="O115" s="55">
        <f t="shared" si="5"/>
        <v>0</v>
      </c>
      <c r="P115" s="55" t="e">
        <f>IF(K115&lt;=#REF!,O115,0)</f>
        <v>#REF!</v>
      </c>
      <c r="Q115" s="55" t="e">
        <f>IF(#REF!&gt;=K115,L115,0)</f>
        <v>#REF!</v>
      </c>
      <c r="R115" s="56"/>
      <c r="S115" s="10" t="s">
        <v>354</v>
      </c>
      <c r="T115" s="34"/>
      <c r="U115" s="34"/>
      <c r="V115" s="34"/>
      <c r="W115" s="34"/>
      <c r="X115" s="34"/>
      <c r="Y115" s="34"/>
      <c r="Z115" s="34"/>
      <c r="AA115" s="34"/>
      <c r="AB115" s="34"/>
      <c r="AC115" s="34"/>
      <c r="AD115" s="34"/>
      <c r="AE115" s="34"/>
      <c r="AF115" s="34"/>
      <c r="AG115" s="34"/>
    </row>
    <row r="116" spans="1:33" s="35" customFormat="1" ht="306">
      <c r="A116" s="417" t="s">
        <v>50</v>
      </c>
      <c r="B116" s="49" t="s">
        <v>19</v>
      </c>
      <c r="C116" s="49" t="s">
        <v>621</v>
      </c>
      <c r="D116" s="93" t="s">
        <v>506</v>
      </c>
      <c r="E116" s="93" t="s">
        <v>113</v>
      </c>
      <c r="F116" s="418" t="s">
        <v>224</v>
      </c>
      <c r="G116" s="277" t="s">
        <v>225</v>
      </c>
      <c r="H116" s="419" t="s">
        <v>170</v>
      </c>
      <c r="I116" s="420">
        <v>1</v>
      </c>
      <c r="J116" s="303">
        <v>42278</v>
      </c>
      <c r="K116" s="303">
        <v>42643</v>
      </c>
      <c r="L116" s="52">
        <f t="shared" si="3"/>
        <v>52.1</v>
      </c>
      <c r="M116" s="156"/>
      <c r="N116" s="54">
        <f t="shared" si="4"/>
        <v>0</v>
      </c>
      <c r="O116" s="55">
        <f t="shared" si="5"/>
        <v>0</v>
      </c>
      <c r="P116" s="55" t="e">
        <f>IF(K116&lt;=#REF!,O116,0)</f>
        <v>#REF!</v>
      </c>
      <c r="Q116" s="55" t="e">
        <f>IF(#REF!&gt;=K116,L116,0)</f>
        <v>#REF!</v>
      </c>
      <c r="R116" s="56"/>
      <c r="S116" s="10" t="s">
        <v>353</v>
      </c>
      <c r="T116" s="34"/>
      <c r="U116" s="34"/>
      <c r="V116" s="34"/>
      <c r="W116" s="34"/>
      <c r="X116" s="34"/>
      <c r="Y116" s="34"/>
      <c r="Z116" s="34"/>
      <c r="AA116" s="34"/>
      <c r="AB116" s="34"/>
      <c r="AC116" s="34"/>
      <c r="AD116" s="34"/>
      <c r="AE116" s="34"/>
      <c r="AF116" s="34"/>
      <c r="AG116" s="34"/>
    </row>
    <row r="117" spans="1:33" s="35" customFormat="1" ht="318.75">
      <c r="A117" s="417" t="s">
        <v>51</v>
      </c>
      <c r="B117" s="49" t="s">
        <v>19</v>
      </c>
      <c r="C117" s="49" t="s">
        <v>621</v>
      </c>
      <c r="D117" s="93" t="s">
        <v>507</v>
      </c>
      <c r="E117" s="93" t="s">
        <v>114</v>
      </c>
      <c r="F117" s="418" t="s">
        <v>155</v>
      </c>
      <c r="G117" s="277" t="s">
        <v>424</v>
      </c>
      <c r="H117" s="419" t="s">
        <v>274</v>
      </c>
      <c r="I117" s="420">
        <v>1</v>
      </c>
      <c r="J117" s="303">
        <v>42278</v>
      </c>
      <c r="K117" s="303">
        <v>42643</v>
      </c>
      <c r="L117" s="52">
        <f t="shared" si="3"/>
        <v>52.1</v>
      </c>
      <c r="M117" s="156"/>
      <c r="N117" s="54">
        <f t="shared" si="4"/>
        <v>0</v>
      </c>
      <c r="O117" s="55">
        <f t="shared" si="5"/>
        <v>0</v>
      </c>
      <c r="P117" s="55" t="e">
        <f>IF(K117&lt;=#REF!,O117,0)</f>
        <v>#REF!</v>
      </c>
      <c r="Q117" s="55" t="e">
        <f>IF(#REF!&gt;=K117,L117,0)</f>
        <v>#REF!</v>
      </c>
      <c r="R117" s="56"/>
      <c r="S117" s="12" t="s">
        <v>425</v>
      </c>
      <c r="T117" s="34"/>
      <c r="U117" s="34"/>
      <c r="V117" s="34"/>
      <c r="W117" s="34"/>
      <c r="X117" s="34"/>
      <c r="Y117" s="34"/>
      <c r="Z117" s="34"/>
      <c r="AA117" s="34"/>
      <c r="AB117" s="34"/>
      <c r="AC117" s="34"/>
      <c r="AD117" s="34"/>
      <c r="AE117" s="34"/>
      <c r="AF117" s="34"/>
      <c r="AG117" s="34"/>
    </row>
    <row r="118" spans="1:33" s="35" customFormat="1" ht="409.5">
      <c r="A118" s="417" t="s">
        <v>52</v>
      </c>
      <c r="B118" s="49" t="s">
        <v>19</v>
      </c>
      <c r="C118" s="49" t="s">
        <v>621</v>
      </c>
      <c r="D118" s="93" t="s">
        <v>508</v>
      </c>
      <c r="E118" s="93"/>
      <c r="F118" s="418" t="s">
        <v>230</v>
      </c>
      <c r="G118" s="277" t="s">
        <v>280</v>
      </c>
      <c r="H118" s="419" t="s">
        <v>250</v>
      </c>
      <c r="I118" s="420">
        <v>2</v>
      </c>
      <c r="J118" s="303">
        <v>42278</v>
      </c>
      <c r="K118" s="303">
        <v>42643</v>
      </c>
      <c r="L118" s="52">
        <f t="shared" si="3"/>
        <v>52.1</v>
      </c>
      <c r="M118" s="156"/>
      <c r="N118" s="54">
        <f t="shared" si="4"/>
        <v>0</v>
      </c>
      <c r="O118" s="55">
        <f t="shared" si="5"/>
        <v>0</v>
      </c>
      <c r="P118" s="55" t="e">
        <f>IF(K118&lt;=#REF!,O118,0)</f>
        <v>#REF!</v>
      </c>
      <c r="Q118" s="55" t="e">
        <f>IF(#REF!&gt;=K118,L118,0)</f>
        <v>#REF!</v>
      </c>
      <c r="R118" s="56"/>
      <c r="S118" s="10" t="s">
        <v>342</v>
      </c>
      <c r="T118" s="34"/>
      <c r="U118" s="34"/>
      <c r="V118" s="34"/>
      <c r="W118" s="34"/>
      <c r="X118" s="34"/>
      <c r="Y118" s="34"/>
      <c r="Z118" s="34"/>
      <c r="AA118" s="34"/>
      <c r="AB118" s="34"/>
      <c r="AC118" s="34"/>
      <c r="AD118" s="34"/>
      <c r="AE118" s="34"/>
      <c r="AF118" s="34"/>
      <c r="AG118" s="34"/>
    </row>
    <row r="119" spans="1:33" s="35" customFormat="1" ht="409.5">
      <c r="A119" s="417" t="s">
        <v>52</v>
      </c>
      <c r="B119" s="49" t="s">
        <v>19</v>
      </c>
      <c r="C119" s="49" t="s">
        <v>621</v>
      </c>
      <c r="D119" s="93" t="s">
        <v>508</v>
      </c>
      <c r="E119" s="93"/>
      <c r="F119" s="418" t="s">
        <v>230</v>
      </c>
      <c r="G119" s="277" t="s">
        <v>193</v>
      </c>
      <c r="H119" s="419" t="s">
        <v>158</v>
      </c>
      <c r="I119" s="420">
        <v>1</v>
      </c>
      <c r="J119" s="303">
        <v>42278</v>
      </c>
      <c r="K119" s="303">
        <v>42643</v>
      </c>
      <c r="L119" s="52">
        <f t="shared" si="3"/>
        <v>52.1</v>
      </c>
      <c r="M119" s="156"/>
      <c r="N119" s="54">
        <f t="shared" si="4"/>
        <v>0</v>
      </c>
      <c r="O119" s="55">
        <f t="shared" si="5"/>
        <v>0</v>
      </c>
      <c r="P119" s="55" t="e">
        <f>IF(K119&lt;=#REF!,O119,0)</f>
        <v>#REF!</v>
      </c>
      <c r="Q119" s="55" t="e">
        <f>IF(#REF!&gt;=K119,L119,0)</f>
        <v>#REF!</v>
      </c>
      <c r="R119" s="56"/>
      <c r="S119" s="10" t="s">
        <v>343</v>
      </c>
      <c r="T119" s="34"/>
      <c r="U119" s="34"/>
      <c r="V119" s="34"/>
      <c r="W119" s="34"/>
      <c r="X119" s="34"/>
      <c r="Y119" s="34"/>
      <c r="Z119" s="34"/>
      <c r="AA119" s="34"/>
      <c r="AB119" s="34"/>
      <c r="AC119" s="34"/>
      <c r="AD119" s="34"/>
      <c r="AE119" s="34"/>
      <c r="AF119" s="34"/>
      <c r="AG119" s="34"/>
    </row>
    <row r="120" spans="1:33" s="35" customFormat="1" ht="409.5">
      <c r="A120" s="417" t="s">
        <v>52</v>
      </c>
      <c r="B120" s="49" t="s">
        <v>19</v>
      </c>
      <c r="C120" s="49" t="s">
        <v>621</v>
      </c>
      <c r="D120" s="93" t="s">
        <v>508</v>
      </c>
      <c r="E120" s="93"/>
      <c r="F120" s="418" t="s">
        <v>230</v>
      </c>
      <c r="G120" s="277" t="s">
        <v>258</v>
      </c>
      <c r="H120" s="419" t="s">
        <v>159</v>
      </c>
      <c r="I120" s="420">
        <v>1</v>
      </c>
      <c r="J120" s="303">
        <v>42278</v>
      </c>
      <c r="K120" s="303">
        <v>42643</v>
      </c>
      <c r="L120" s="52">
        <f t="shared" si="3"/>
        <v>52.1</v>
      </c>
      <c r="M120" s="156"/>
      <c r="N120" s="54">
        <f t="shared" si="4"/>
        <v>0</v>
      </c>
      <c r="O120" s="55">
        <f t="shared" si="5"/>
        <v>0</v>
      </c>
      <c r="P120" s="55" t="e">
        <f>IF(K120&lt;=#REF!,O120,0)</f>
        <v>#REF!</v>
      </c>
      <c r="Q120" s="55" t="e">
        <f>IF(#REF!&gt;=K120,L120,0)</f>
        <v>#REF!</v>
      </c>
      <c r="R120" s="56"/>
      <c r="S120" s="12" t="s">
        <v>426</v>
      </c>
      <c r="T120" s="34"/>
      <c r="U120" s="34"/>
      <c r="V120" s="34"/>
      <c r="W120" s="34"/>
      <c r="X120" s="34"/>
      <c r="Y120" s="34"/>
      <c r="Z120" s="34"/>
      <c r="AA120" s="34"/>
      <c r="AB120" s="34"/>
      <c r="AC120" s="34"/>
      <c r="AD120" s="34"/>
      <c r="AE120" s="34"/>
      <c r="AF120" s="34"/>
      <c r="AG120" s="34"/>
    </row>
    <row r="121" spans="1:33" s="35" customFormat="1" ht="409.5">
      <c r="A121" s="417" t="s">
        <v>52</v>
      </c>
      <c r="B121" s="49" t="s">
        <v>19</v>
      </c>
      <c r="C121" s="49" t="s">
        <v>621</v>
      </c>
      <c r="D121" s="93" t="s">
        <v>508</v>
      </c>
      <c r="E121" s="93"/>
      <c r="F121" s="418" t="s">
        <v>230</v>
      </c>
      <c r="G121" s="277" t="s">
        <v>369</v>
      </c>
      <c r="H121" s="419" t="s">
        <v>370</v>
      </c>
      <c r="I121" s="420">
        <v>1</v>
      </c>
      <c r="J121" s="338">
        <v>42278</v>
      </c>
      <c r="K121" s="338">
        <v>42643</v>
      </c>
      <c r="L121" s="52">
        <f t="shared" si="3"/>
        <v>52.1</v>
      </c>
      <c r="M121" s="156"/>
      <c r="N121" s="54">
        <f t="shared" si="4"/>
        <v>0</v>
      </c>
      <c r="O121" s="55">
        <f t="shared" si="5"/>
        <v>0</v>
      </c>
      <c r="P121" s="55" t="e">
        <f>IF(K121&lt;=#REF!,O121,0)</f>
        <v>#REF!</v>
      </c>
      <c r="Q121" s="55" t="e">
        <f>IF(#REF!&gt;=K121,L121,0)</f>
        <v>#REF!</v>
      </c>
      <c r="R121" s="56"/>
      <c r="S121" s="31"/>
      <c r="T121" s="34"/>
      <c r="U121" s="34"/>
      <c r="V121" s="34"/>
      <c r="W121" s="34"/>
      <c r="X121" s="34"/>
      <c r="Y121" s="34"/>
      <c r="Z121" s="34"/>
      <c r="AA121" s="34"/>
      <c r="AB121" s="34"/>
      <c r="AC121" s="34"/>
      <c r="AD121" s="34"/>
      <c r="AE121" s="34"/>
      <c r="AF121" s="34"/>
      <c r="AG121" s="34"/>
    </row>
    <row r="122" spans="1:33" s="35" customFormat="1" ht="409.5">
      <c r="A122" s="417" t="s">
        <v>53</v>
      </c>
      <c r="B122" s="49" t="s">
        <v>19</v>
      </c>
      <c r="C122" s="49" t="s">
        <v>621</v>
      </c>
      <c r="D122" s="93" t="s">
        <v>509</v>
      </c>
      <c r="E122" s="93"/>
      <c r="F122" s="418" t="s">
        <v>231</v>
      </c>
      <c r="G122" s="277" t="s">
        <v>232</v>
      </c>
      <c r="H122" s="419" t="s">
        <v>427</v>
      </c>
      <c r="I122" s="420">
        <v>1</v>
      </c>
      <c r="J122" s="303">
        <v>42278</v>
      </c>
      <c r="K122" s="303">
        <v>42643</v>
      </c>
      <c r="L122" s="52">
        <f t="shared" si="3"/>
        <v>52.1</v>
      </c>
      <c r="M122" s="156"/>
      <c r="N122" s="54">
        <f t="shared" si="4"/>
        <v>0</v>
      </c>
      <c r="O122" s="55">
        <f t="shared" si="5"/>
        <v>0</v>
      </c>
      <c r="P122" s="55" t="e">
        <f>IF(K122&lt;=#REF!,O122,0)</f>
        <v>#REF!</v>
      </c>
      <c r="Q122" s="55" t="e">
        <f>IF(#REF!&gt;=K122,L122,0)</f>
        <v>#REF!</v>
      </c>
      <c r="R122" s="56"/>
      <c r="S122" s="12" t="s">
        <v>428</v>
      </c>
      <c r="T122" s="34"/>
      <c r="U122" s="34"/>
      <c r="V122" s="34"/>
      <c r="W122" s="34"/>
      <c r="X122" s="34"/>
      <c r="Y122" s="34"/>
      <c r="Z122" s="34"/>
      <c r="AA122" s="34"/>
      <c r="AB122" s="34"/>
      <c r="AC122" s="34"/>
      <c r="AD122" s="34"/>
      <c r="AE122" s="34"/>
      <c r="AF122" s="34"/>
      <c r="AG122" s="34"/>
    </row>
    <row r="123" spans="1:33" s="35" customFormat="1" ht="409.5">
      <c r="A123" s="417" t="s">
        <v>53</v>
      </c>
      <c r="B123" s="49" t="s">
        <v>19</v>
      </c>
      <c r="C123" s="49" t="s">
        <v>621</v>
      </c>
      <c r="D123" s="93" t="s">
        <v>509</v>
      </c>
      <c r="E123" s="93"/>
      <c r="F123" s="421" t="s">
        <v>231</v>
      </c>
      <c r="G123" s="277" t="s">
        <v>275</v>
      </c>
      <c r="H123" s="419" t="s">
        <v>159</v>
      </c>
      <c r="I123" s="420">
        <v>1</v>
      </c>
      <c r="J123" s="303">
        <v>42278</v>
      </c>
      <c r="K123" s="303">
        <v>42643</v>
      </c>
      <c r="L123" s="52">
        <f t="shared" si="3"/>
        <v>52.1</v>
      </c>
      <c r="M123" s="156"/>
      <c r="N123" s="54">
        <f t="shared" si="4"/>
        <v>0</v>
      </c>
      <c r="O123" s="55">
        <f t="shared" si="5"/>
        <v>0</v>
      </c>
      <c r="P123" s="55" t="e">
        <f>IF(K123&lt;=#REF!,O123,0)</f>
        <v>#REF!</v>
      </c>
      <c r="Q123" s="55" t="e">
        <f>IF(#REF!&gt;=K123,L123,0)</f>
        <v>#REF!</v>
      </c>
      <c r="R123" s="56"/>
      <c r="S123" s="10" t="s">
        <v>344</v>
      </c>
      <c r="T123" s="34"/>
      <c r="U123" s="34"/>
      <c r="V123" s="34"/>
      <c r="W123" s="34"/>
      <c r="X123" s="34"/>
      <c r="Y123" s="34"/>
      <c r="Z123" s="34"/>
      <c r="AA123" s="34"/>
      <c r="AB123" s="34"/>
      <c r="AC123" s="34"/>
      <c r="AD123" s="34"/>
      <c r="AE123" s="34"/>
      <c r="AF123" s="34"/>
      <c r="AG123" s="34"/>
    </row>
    <row r="124" spans="1:33" s="35" customFormat="1" ht="242.25">
      <c r="A124" s="417" t="s">
        <v>53</v>
      </c>
      <c r="B124" s="49" t="s">
        <v>19</v>
      </c>
      <c r="C124" s="49" t="s">
        <v>621</v>
      </c>
      <c r="D124" s="93" t="s">
        <v>510</v>
      </c>
      <c r="E124" s="93"/>
      <c r="F124" s="418" t="s">
        <v>233</v>
      </c>
      <c r="G124" s="277" t="s">
        <v>430</v>
      </c>
      <c r="H124" s="419" t="s">
        <v>429</v>
      </c>
      <c r="I124" s="420">
        <v>1</v>
      </c>
      <c r="J124" s="303">
        <v>42278</v>
      </c>
      <c r="K124" s="303">
        <v>42643</v>
      </c>
      <c r="L124" s="52">
        <f t="shared" si="3"/>
        <v>52.1</v>
      </c>
      <c r="M124" s="156"/>
      <c r="N124" s="54">
        <f t="shared" si="4"/>
        <v>0</v>
      </c>
      <c r="O124" s="55">
        <f t="shared" si="5"/>
        <v>0</v>
      </c>
      <c r="P124" s="55" t="e">
        <f>IF(K124&lt;=#REF!,O124,0)</f>
        <v>#REF!</v>
      </c>
      <c r="Q124" s="55" t="e">
        <f>IF(#REF!&gt;=K124,L124,0)</f>
        <v>#REF!</v>
      </c>
      <c r="R124" s="56"/>
      <c r="S124" s="12" t="s">
        <v>432</v>
      </c>
      <c r="T124" s="34"/>
      <c r="U124" s="34"/>
      <c r="V124" s="34"/>
      <c r="W124" s="34"/>
      <c r="X124" s="34"/>
      <c r="Y124" s="34"/>
      <c r="Z124" s="34"/>
      <c r="AA124" s="34"/>
      <c r="AB124" s="34"/>
      <c r="AC124" s="34"/>
      <c r="AD124" s="34"/>
      <c r="AE124" s="34"/>
      <c r="AF124" s="34"/>
      <c r="AG124" s="34"/>
    </row>
    <row r="125" spans="1:33" s="35" customFormat="1" ht="242.25">
      <c r="A125" s="417" t="s">
        <v>53</v>
      </c>
      <c r="B125" s="49" t="s">
        <v>19</v>
      </c>
      <c r="C125" s="49" t="s">
        <v>621</v>
      </c>
      <c r="D125" s="93" t="s">
        <v>510</v>
      </c>
      <c r="E125" s="93"/>
      <c r="F125" s="418" t="s">
        <v>234</v>
      </c>
      <c r="G125" s="277" t="s">
        <v>431</v>
      </c>
      <c r="H125" s="419" t="s">
        <v>157</v>
      </c>
      <c r="I125" s="420">
        <v>1</v>
      </c>
      <c r="J125" s="303">
        <v>42278</v>
      </c>
      <c r="K125" s="303">
        <v>42643</v>
      </c>
      <c r="L125" s="52">
        <f t="shared" si="3"/>
        <v>52.1</v>
      </c>
      <c r="M125" s="156"/>
      <c r="N125" s="54">
        <f t="shared" si="4"/>
        <v>0</v>
      </c>
      <c r="O125" s="55">
        <f t="shared" si="5"/>
        <v>0</v>
      </c>
      <c r="P125" s="55" t="e">
        <f>IF(K125&lt;=#REF!,O125,0)</f>
        <v>#REF!</v>
      </c>
      <c r="Q125" s="55" t="e">
        <f>IF(#REF!&gt;=K125,L125,0)</f>
        <v>#REF!</v>
      </c>
      <c r="R125" s="56"/>
      <c r="S125" s="12" t="s">
        <v>433</v>
      </c>
      <c r="T125" s="34"/>
      <c r="U125" s="34"/>
      <c r="V125" s="34"/>
      <c r="W125" s="34"/>
      <c r="X125" s="34"/>
      <c r="Y125" s="34"/>
      <c r="Z125" s="34"/>
      <c r="AA125" s="34"/>
      <c r="AB125" s="34"/>
      <c r="AC125" s="34"/>
      <c r="AD125" s="34"/>
      <c r="AE125" s="34"/>
      <c r="AF125" s="34"/>
      <c r="AG125" s="34"/>
    </row>
    <row r="126" spans="1:33" s="35" customFormat="1" ht="242.25">
      <c r="A126" s="417" t="s">
        <v>53</v>
      </c>
      <c r="B126" s="49" t="s">
        <v>19</v>
      </c>
      <c r="C126" s="49" t="s">
        <v>621</v>
      </c>
      <c r="D126" s="93" t="s">
        <v>510</v>
      </c>
      <c r="E126" s="93"/>
      <c r="F126" s="418" t="s">
        <v>156</v>
      </c>
      <c r="G126" s="277" t="s">
        <v>235</v>
      </c>
      <c r="H126" s="419" t="s">
        <v>159</v>
      </c>
      <c r="I126" s="420">
        <v>1</v>
      </c>
      <c r="J126" s="303">
        <v>42278</v>
      </c>
      <c r="K126" s="303">
        <v>42643</v>
      </c>
      <c r="L126" s="52">
        <f t="shared" si="3"/>
        <v>52.1</v>
      </c>
      <c r="M126" s="156"/>
      <c r="N126" s="54">
        <f t="shared" si="4"/>
        <v>0</v>
      </c>
      <c r="O126" s="55">
        <f t="shared" si="5"/>
        <v>0</v>
      </c>
      <c r="P126" s="55" t="e">
        <f>IF(K126&lt;=#REF!,O126,0)</f>
        <v>#REF!</v>
      </c>
      <c r="Q126" s="55" t="e">
        <f>IF(#REF!&gt;=K126,L126,0)</f>
        <v>#REF!</v>
      </c>
      <c r="R126" s="56"/>
      <c r="S126" s="10" t="s">
        <v>345</v>
      </c>
      <c r="T126" s="34"/>
      <c r="U126" s="34"/>
      <c r="V126" s="34"/>
      <c r="W126" s="34"/>
      <c r="X126" s="34"/>
      <c r="Y126" s="34"/>
      <c r="Z126" s="34"/>
      <c r="AA126" s="34"/>
      <c r="AB126" s="34"/>
      <c r="AC126" s="34"/>
      <c r="AD126" s="34"/>
      <c r="AE126" s="34"/>
      <c r="AF126" s="34"/>
      <c r="AG126" s="34"/>
    </row>
    <row r="127" spans="1:33" s="35" customFormat="1" ht="318.75">
      <c r="A127" s="417" t="s">
        <v>53</v>
      </c>
      <c r="B127" s="49" t="s">
        <v>19</v>
      </c>
      <c r="C127" s="49" t="s">
        <v>621</v>
      </c>
      <c r="D127" s="93" t="s">
        <v>115</v>
      </c>
      <c r="E127" s="93"/>
      <c r="F127" s="418" t="s">
        <v>276</v>
      </c>
      <c r="G127" s="277" t="s">
        <v>277</v>
      </c>
      <c r="H127" s="419" t="s">
        <v>249</v>
      </c>
      <c r="I127" s="420">
        <v>1</v>
      </c>
      <c r="J127" s="303">
        <v>42278</v>
      </c>
      <c r="K127" s="303">
        <v>42643</v>
      </c>
      <c r="L127" s="52">
        <f t="shared" si="3"/>
        <v>52.1</v>
      </c>
      <c r="M127" s="156"/>
      <c r="N127" s="54">
        <f t="shared" si="4"/>
        <v>0</v>
      </c>
      <c r="O127" s="55">
        <f t="shared" si="5"/>
        <v>0</v>
      </c>
      <c r="P127" s="55" t="e">
        <f>IF(K127&lt;=#REF!,O127,0)</f>
        <v>#REF!</v>
      </c>
      <c r="Q127" s="55" t="e">
        <f>IF(#REF!&gt;=K127,L127,0)</f>
        <v>#REF!</v>
      </c>
      <c r="R127" s="56"/>
      <c r="S127" s="12" t="s">
        <v>346</v>
      </c>
      <c r="T127" s="34"/>
      <c r="U127" s="34"/>
      <c r="V127" s="34"/>
      <c r="W127" s="34"/>
      <c r="X127" s="34"/>
      <c r="Y127" s="34"/>
      <c r="Z127" s="34"/>
      <c r="AA127" s="34"/>
      <c r="AB127" s="34"/>
      <c r="AC127" s="34"/>
      <c r="AD127" s="34"/>
      <c r="AE127" s="34"/>
      <c r="AF127" s="34"/>
      <c r="AG127" s="34"/>
    </row>
    <row r="128" spans="1:33" s="35" customFormat="1" ht="318.75">
      <c r="A128" s="417" t="s">
        <v>53</v>
      </c>
      <c r="B128" s="49" t="s">
        <v>19</v>
      </c>
      <c r="C128" s="49" t="s">
        <v>621</v>
      </c>
      <c r="D128" s="93" t="s">
        <v>115</v>
      </c>
      <c r="E128" s="93"/>
      <c r="F128" s="418" t="s">
        <v>248</v>
      </c>
      <c r="G128" s="95" t="s">
        <v>443</v>
      </c>
      <c r="H128" s="419" t="s">
        <v>250</v>
      </c>
      <c r="I128" s="420">
        <v>1</v>
      </c>
      <c r="J128" s="303">
        <v>42278</v>
      </c>
      <c r="K128" s="303">
        <v>42643</v>
      </c>
      <c r="L128" s="52">
        <f t="shared" si="3"/>
        <v>52.1</v>
      </c>
      <c r="M128" s="156"/>
      <c r="N128" s="54">
        <f t="shared" si="4"/>
        <v>0</v>
      </c>
      <c r="O128" s="55">
        <f t="shared" si="5"/>
        <v>0</v>
      </c>
      <c r="P128" s="55" t="e">
        <f>IF(K128&lt;=#REF!,O128,0)</f>
        <v>#REF!</v>
      </c>
      <c r="Q128" s="55" t="e">
        <f>IF(#REF!&gt;=K128,L128,0)</f>
        <v>#REF!</v>
      </c>
      <c r="R128" s="56"/>
      <c r="S128" s="10" t="s">
        <v>347</v>
      </c>
      <c r="T128" s="34"/>
      <c r="U128" s="34"/>
      <c r="V128" s="34"/>
      <c r="W128" s="34"/>
      <c r="X128" s="34"/>
      <c r="Y128" s="34"/>
      <c r="Z128" s="34"/>
      <c r="AA128" s="34"/>
      <c r="AB128" s="34"/>
      <c r="AC128" s="34"/>
      <c r="AD128" s="34"/>
      <c r="AE128" s="34"/>
      <c r="AF128" s="34"/>
      <c r="AG128" s="34"/>
    </row>
    <row r="129" spans="1:33" s="35" customFormat="1" ht="318.75">
      <c r="A129" s="417" t="s">
        <v>53</v>
      </c>
      <c r="B129" s="49" t="s">
        <v>19</v>
      </c>
      <c r="C129" s="49" t="s">
        <v>621</v>
      </c>
      <c r="D129" s="93" t="s">
        <v>115</v>
      </c>
      <c r="E129" s="93"/>
      <c r="F129" s="421" t="s">
        <v>248</v>
      </c>
      <c r="G129" s="277" t="s">
        <v>444</v>
      </c>
      <c r="H129" s="419" t="s">
        <v>148</v>
      </c>
      <c r="I129" s="420">
        <v>1</v>
      </c>
      <c r="J129" s="303">
        <v>42278</v>
      </c>
      <c r="K129" s="303">
        <v>42643</v>
      </c>
      <c r="L129" s="52">
        <f t="shared" si="3"/>
        <v>52.1</v>
      </c>
      <c r="M129" s="156"/>
      <c r="N129" s="54">
        <f t="shared" si="4"/>
        <v>0</v>
      </c>
      <c r="O129" s="55">
        <f t="shared" si="5"/>
        <v>0</v>
      </c>
      <c r="P129" s="55" t="e">
        <f>IF(K129&lt;=#REF!,O129,0)</f>
        <v>#REF!</v>
      </c>
      <c r="Q129" s="55" t="e">
        <f>IF(#REF!&gt;=K129,L129,0)</f>
        <v>#REF!</v>
      </c>
      <c r="R129" s="56"/>
      <c r="S129" s="12" t="s">
        <v>439</v>
      </c>
      <c r="T129" s="34"/>
      <c r="U129" s="34"/>
      <c r="V129" s="34"/>
      <c r="W129" s="34"/>
      <c r="X129" s="34"/>
      <c r="Y129" s="34"/>
      <c r="Z129" s="34"/>
      <c r="AA129" s="34"/>
      <c r="AB129" s="34"/>
      <c r="AC129" s="34"/>
      <c r="AD129" s="34"/>
      <c r="AE129" s="34"/>
      <c r="AF129" s="34"/>
      <c r="AG129" s="34"/>
    </row>
    <row r="130" spans="1:33" s="35" customFormat="1" ht="318.75">
      <c r="A130" s="417" t="s">
        <v>53</v>
      </c>
      <c r="B130" s="49" t="s">
        <v>19</v>
      </c>
      <c r="C130" s="49" t="s">
        <v>621</v>
      </c>
      <c r="D130" s="93" t="s">
        <v>115</v>
      </c>
      <c r="E130" s="93"/>
      <c r="F130" s="421" t="s">
        <v>248</v>
      </c>
      <c r="G130" s="277" t="s">
        <v>445</v>
      </c>
      <c r="H130" s="419" t="s">
        <v>243</v>
      </c>
      <c r="I130" s="420">
        <v>2</v>
      </c>
      <c r="J130" s="303">
        <v>42278</v>
      </c>
      <c r="K130" s="303">
        <v>42643</v>
      </c>
      <c r="L130" s="52">
        <f t="shared" si="3"/>
        <v>52.1</v>
      </c>
      <c r="M130" s="156"/>
      <c r="N130" s="54">
        <f t="shared" si="4"/>
        <v>0</v>
      </c>
      <c r="O130" s="55">
        <f t="shared" si="5"/>
        <v>0</v>
      </c>
      <c r="P130" s="55" t="e">
        <f>IF(K130&lt;=#REF!,O130,0)</f>
        <v>#REF!</v>
      </c>
      <c r="Q130" s="55" t="e">
        <f>IF(#REF!&gt;=K130,L130,0)</f>
        <v>#REF!</v>
      </c>
      <c r="R130" s="56"/>
      <c r="S130" s="10" t="s">
        <v>343</v>
      </c>
      <c r="T130" s="34"/>
      <c r="U130" s="34"/>
      <c r="V130" s="34"/>
      <c r="W130" s="34"/>
      <c r="X130" s="34"/>
      <c r="Y130" s="34"/>
      <c r="Z130" s="34"/>
      <c r="AA130" s="34"/>
      <c r="AB130" s="34"/>
      <c r="AC130" s="34"/>
      <c r="AD130" s="34"/>
      <c r="AE130" s="34"/>
      <c r="AF130" s="34"/>
      <c r="AG130" s="34"/>
    </row>
    <row r="131" spans="1:33" s="35" customFormat="1" ht="204">
      <c r="A131" s="417" t="s">
        <v>53</v>
      </c>
      <c r="B131" s="49" t="s">
        <v>19</v>
      </c>
      <c r="C131" s="49" t="s">
        <v>621</v>
      </c>
      <c r="D131" s="93" t="s">
        <v>116</v>
      </c>
      <c r="E131" s="93"/>
      <c r="F131" s="421" t="s">
        <v>248</v>
      </c>
      <c r="G131" s="277" t="s">
        <v>236</v>
      </c>
      <c r="H131" s="419" t="s">
        <v>237</v>
      </c>
      <c r="I131" s="420">
        <v>1</v>
      </c>
      <c r="J131" s="303">
        <v>42278</v>
      </c>
      <c r="K131" s="303">
        <v>42643</v>
      </c>
      <c r="L131" s="52">
        <f t="shared" ref="L131:L194" si="6">ROUND(((K131-J131)/7),1)</f>
        <v>52.1</v>
      </c>
      <c r="M131" s="156"/>
      <c r="N131" s="54">
        <f t="shared" ref="N131:N194" si="7">IF(M131=0,0,+M131/I131)</f>
        <v>0</v>
      </c>
      <c r="O131" s="55">
        <f t="shared" ref="O131:O194" si="8">ROUND((L131*N131),1)</f>
        <v>0</v>
      </c>
      <c r="P131" s="55" t="e">
        <f>IF(K131&lt;=#REF!,O131,0)</f>
        <v>#REF!</v>
      </c>
      <c r="Q131" s="55" t="e">
        <f>IF(#REF!&gt;=K131,L131,0)</f>
        <v>#REF!</v>
      </c>
      <c r="R131" s="56"/>
      <c r="S131" s="10" t="s">
        <v>343</v>
      </c>
      <c r="T131" s="34"/>
      <c r="U131" s="34"/>
      <c r="V131" s="34"/>
      <c r="W131" s="34"/>
      <c r="X131" s="34"/>
      <c r="Y131" s="34"/>
      <c r="Z131" s="34"/>
      <c r="AA131" s="34"/>
      <c r="AB131" s="34"/>
      <c r="AC131" s="34"/>
      <c r="AD131" s="34"/>
      <c r="AE131" s="34"/>
      <c r="AF131" s="34"/>
      <c r="AG131" s="34"/>
    </row>
    <row r="132" spans="1:33" s="35" customFormat="1" ht="204">
      <c r="A132" s="417" t="s">
        <v>53</v>
      </c>
      <c r="B132" s="49" t="s">
        <v>19</v>
      </c>
      <c r="C132" s="49" t="s">
        <v>621</v>
      </c>
      <c r="D132" s="93" t="s">
        <v>116</v>
      </c>
      <c r="E132" s="93"/>
      <c r="F132" s="421" t="s">
        <v>248</v>
      </c>
      <c r="G132" s="277" t="s">
        <v>446</v>
      </c>
      <c r="H132" s="419" t="s">
        <v>240</v>
      </c>
      <c r="I132" s="420">
        <v>1</v>
      </c>
      <c r="J132" s="303">
        <v>42278</v>
      </c>
      <c r="K132" s="303">
        <v>42643</v>
      </c>
      <c r="L132" s="52">
        <f t="shared" si="6"/>
        <v>52.1</v>
      </c>
      <c r="M132" s="156"/>
      <c r="N132" s="54">
        <f t="shared" si="7"/>
        <v>0</v>
      </c>
      <c r="O132" s="55">
        <f t="shared" si="8"/>
        <v>0</v>
      </c>
      <c r="P132" s="55" t="e">
        <f>IF(K132&lt;=#REF!,O132,0)</f>
        <v>#REF!</v>
      </c>
      <c r="Q132" s="55" t="e">
        <f>IF(#REF!&gt;=K132,L132,0)</f>
        <v>#REF!</v>
      </c>
      <c r="R132" s="56"/>
      <c r="S132" s="10" t="s">
        <v>348</v>
      </c>
      <c r="T132" s="34"/>
      <c r="U132" s="34"/>
      <c r="V132" s="34"/>
      <c r="W132" s="34"/>
      <c r="X132" s="34"/>
      <c r="Y132" s="34"/>
      <c r="Z132" s="34"/>
      <c r="AA132" s="34"/>
      <c r="AB132" s="34"/>
      <c r="AC132" s="34"/>
      <c r="AD132" s="34"/>
      <c r="AE132" s="34"/>
      <c r="AF132" s="34"/>
      <c r="AG132" s="34"/>
    </row>
    <row r="133" spans="1:33" s="35" customFormat="1" ht="204">
      <c r="A133" s="417" t="s">
        <v>53</v>
      </c>
      <c r="B133" s="49" t="s">
        <v>19</v>
      </c>
      <c r="C133" s="49" t="s">
        <v>621</v>
      </c>
      <c r="D133" s="93" t="s">
        <v>116</v>
      </c>
      <c r="E133" s="93"/>
      <c r="F133" s="421" t="s">
        <v>248</v>
      </c>
      <c r="G133" s="277" t="s">
        <v>239</v>
      </c>
      <c r="H133" s="419" t="s">
        <v>238</v>
      </c>
      <c r="I133" s="420">
        <v>1</v>
      </c>
      <c r="J133" s="303">
        <v>42278</v>
      </c>
      <c r="K133" s="303">
        <v>42643</v>
      </c>
      <c r="L133" s="52">
        <f t="shared" si="6"/>
        <v>52.1</v>
      </c>
      <c r="M133" s="156"/>
      <c r="N133" s="54">
        <f t="shared" si="7"/>
        <v>0</v>
      </c>
      <c r="O133" s="55">
        <f t="shared" si="8"/>
        <v>0</v>
      </c>
      <c r="P133" s="55" t="e">
        <f>IF(K133&lt;=#REF!,O133,0)</f>
        <v>#REF!</v>
      </c>
      <c r="Q133" s="55" t="e">
        <f>IF(#REF!&gt;=K133,L133,0)</f>
        <v>#REF!</v>
      </c>
      <c r="R133" s="56"/>
      <c r="S133" s="10" t="s">
        <v>348</v>
      </c>
      <c r="T133" s="34"/>
      <c r="U133" s="34"/>
      <c r="V133" s="34"/>
      <c r="W133" s="34"/>
      <c r="X133" s="34"/>
      <c r="Y133" s="34"/>
      <c r="Z133" s="34"/>
      <c r="AA133" s="34"/>
      <c r="AB133" s="34"/>
      <c r="AC133" s="34"/>
      <c r="AD133" s="34"/>
      <c r="AE133" s="34"/>
      <c r="AF133" s="34"/>
      <c r="AG133" s="34"/>
    </row>
    <row r="134" spans="1:33" s="35" customFormat="1" ht="204">
      <c r="A134" s="417" t="s">
        <v>53</v>
      </c>
      <c r="B134" s="49" t="s">
        <v>19</v>
      </c>
      <c r="C134" s="49" t="s">
        <v>621</v>
      </c>
      <c r="D134" s="93" t="s">
        <v>116</v>
      </c>
      <c r="E134" s="93"/>
      <c r="F134" s="421" t="s">
        <v>248</v>
      </c>
      <c r="G134" s="277" t="s">
        <v>447</v>
      </c>
      <c r="H134" s="419" t="s">
        <v>240</v>
      </c>
      <c r="I134" s="420">
        <v>1</v>
      </c>
      <c r="J134" s="303">
        <v>42278</v>
      </c>
      <c r="K134" s="303">
        <v>42643</v>
      </c>
      <c r="L134" s="52">
        <f t="shared" si="6"/>
        <v>52.1</v>
      </c>
      <c r="M134" s="156"/>
      <c r="N134" s="54">
        <f t="shared" si="7"/>
        <v>0</v>
      </c>
      <c r="O134" s="55">
        <f t="shared" si="8"/>
        <v>0</v>
      </c>
      <c r="P134" s="55" t="e">
        <f>IF(K134&lt;=#REF!,O134,0)</f>
        <v>#REF!</v>
      </c>
      <c r="Q134" s="55" t="e">
        <f>IF(#REF!&gt;=K134,L134,0)</f>
        <v>#REF!</v>
      </c>
      <c r="R134" s="56"/>
      <c r="S134" s="10" t="s">
        <v>348</v>
      </c>
      <c r="T134" s="34"/>
      <c r="U134" s="34"/>
      <c r="V134" s="34"/>
      <c r="W134" s="34"/>
      <c r="X134" s="34"/>
      <c r="Y134" s="34"/>
      <c r="Z134" s="34"/>
      <c r="AA134" s="34"/>
      <c r="AB134" s="34"/>
      <c r="AC134" s="34"/>
      <c r="AD134" s="34"/>
      <c r="AE134" s="34"/>
      <c r="AF134" s="34"/>
      <c r="AG134" s="34"/>
    </row>
    <row r="135" spans="1:33" s="35" customFormat="1" ht="204">
      <c r="A135" s="417" t="s">
        <v>53</v>
      </c>
      <c r="B135" s="49" t="s">
        <v>19</v>
      </c>
      <c r="C135" s="49" t="s">
        <v>621</v>
      </c>
      <c r="D135" s="93" t="s">
        <v>116</v>
      </c>
      <c r="E135" s="93"/>
      <c r="F135" s="418" t="s">
        <v>242</v>
      </c>
      <c r="G135" s="277" t="s">
        <v>241</v>
      </c>
      <c r="H135" s="419" t="s">
        <v>278</v>
      </c>
      <c r="I135" s="420">
        <v>1</v>
      </c>
      <c r="J135" s="303">
        <v>42278</v>
      </c>
      <c r="K135" s="303">
        <v>42643</v>
      </c>
      <c r="L135" s="52">
        <f t="shared" si="6"/>
        <v>52.1</v>
      </c>
      <c r="M135" s="156"/>
      <c r="N135" s="54">
        <f t="shared" si="7"/>
        <v>0</v>
      </c>
      <c r="O135" s="55">
        <f t="shared" si="8"/>
        <v>0</v>
      </c>
      <c r="P135" s="55" t="e">
        <f>IF(K135&lt;=#REF!,O135,0)</f>
        <v>#REF!</v>
      </c>
      <c r="Q135" s="55" t="e">
        <f>IF(#REF!&gt;=K135,L135,0)</f>
        <v>#REF!</v>
      </c>
      <c r="R135" s="56"/>
      <c r="S135" s="10" t="s">
        <v>349</v>
      </c>
      <c r="T135" s="34"/>
      <c r="U135" s="34"/>
      <c r="V135" s="34"/>
      <c r="W135" s="34"/>
      <c r="X135" s="34"/>
      <c r="Y135" s="34"/>
      <c r="Z135" s="34"/>
      <c r="AA135" s="34"/>
      <c r="AB135" s="34"/>
      <c r="AC135" s="34"/>
      <c r="AD135" s="34"/>
      <c r="AE135" s="34"/>
      <c r="AF135" s="34"/>
      <c r="AG135" s="34"/>
    </row>
    <row r="136" spans="1:33" s="40" customFormat="1" ht="204">
      <c r="A136" s="417" t="s">
        <v>53</v>
      </c>
      <c r="B136" s="49" t="s">
        <v>19</v>
      </c>
      <c r="C136" s="49" t="s">
        <v>621</v>
      </c>
      <c r="D136" s="93" t="s">
        <v>116</v>
      </c>
      <c r="E136" s="93"/>
      <c r="F136" s="428" t="s">
        <v>242</v>
      </c>
      <c r="G136" s="93" t="s">
        <v>279</v>
      </c>
      <c r="H136" s="390" t="s">
        <v>159</v>
      </c>
      <c r="I136" s="50">
        <v>1</v>
      </c>
      <c r="J136" s="51">
        <v>42278</v>
      </c>
      <c r="K136" s="51">
        <v>42643</v>
      </c>
      <c r="L136" s="52">
        <f t="shared" si="6"/>
        <v>52.1</v>
      </c>
      <c r="M136" s="156"/>
      <c r="N136" s="54">
        <f t="shared" si="7"/>
        <v>0</v>
      </c>
      <c r="O136" s="55">
        <f t="shared" si="8"/>
        <v>0</v>
      </c>
      <c r="P136" s="55" t="e">
        <f>IF(K136&lt;=#REF!,O136,0)</f>
        <v>#REF!</v>
      </c>
      <c r="Q136" s="55" t="e">
        <f>IF(#REF!&gt;=K136,L136,0)</f>
        <v>#REF!</v>
      </c>
      <c r="R136" s="56"/>
      <c r="S136" s="12" t="s">
        <v>350</v>
      </c>
      <c r="T136" s="34"/>
      <c r="U136" s="34"/>
      <c r="V136" s="34"/>
      <c r="W136" s="34"/>
      <c r="X136" s="34"/>
      <c r="Y136" s="34"/>
      <c r="Z136" s="34"/>
      <c r="AA136" s="34"/>
      <c r="AB136" s="34"/>
      <c r="AC136" s="34"/>
      <c r="AD136" s="34"/>
      <c r="AE136" s="34"/>
      <c r="AF136" s="34"/>
      <c r="AG136" s="34"/>
    </row>
    <row r="137" spans="1:33" s="40" customFormat="1" ht="153">
      <c r="A137" s="417" t="s">
        <v>54</v>
      </c>
      <c r="B137" s="49" t="s">
        <v>19</v>
      </c>
      <c r="C137" s="49" t="s">
        <v>621</v>
      </c>
      <c r="D137" s="93" t="s">
        <v>117</v>
      </c>
      <c r="E137" s="93" t="s">
        <v>118</v>
      </c>
      <c r="F137" s="428" t="s">
        <v>188</v>
      </c>
      <c r="G137" s="93" t="s">
        <v>189</v>
      </c>
      <c r="H137" s="390" t="s">
        <v>438</v>
      </c>
      <c r="I137" s="50">
        <v>1</v>
      </c>
      <c r="J137" s="51">
        <v>42278</v>
      </c>
      <c r="K137" s="51">
        <v>42643</v>
      </c>
      <c r="L137" s="52">
        <f t="shared" si="6"/>
        <v>52.1</v>
      </c>
      <c r="M137" s="156"/>
      <c r="N137" s="54">
        <f t="shared" si="7"/>
        <v>0</v>
      </c>
      <c r="O137" s="55">
        <f t="shared" si="8"/>
        <v>0</v>
      </c>
      <c r="P137" s="55" t="e">
        <f>IF(K137&lt;=#REF!,O137,0)</f>
        <v>#REF!</v>
      </c>
      <c r="Q137" s="55" t="e">
        <f>IF(#REF!&gt;=K137,L137,0)</f>
        <v>#REF!</v>
      </c>
      <c r="R137" s="56"/>
      <c r="S137" s="12" t="s">
        <v>470</v>
      </c>
      <c r="T137" s="34"/>
      <c r="U137" s="34"/>
      <c r="V137" s="34"/>
      <c r="W137" s="34"/>
      <c r="X137" s="34"/>
      <c r="Y137" s="34"/>
      <c r="Z137" s="34"/>
      <c r="AA137" s="34"/>
      <c r="AB137" s="34"/>
      <c r="AC137" s="34"/>
      <c r="AD137" s="34"/>
      <c r="AE137" s="34"/>
      <c r="AF137" s="34"/>
      <c r="AG137" s="34"/>
    </row>
    <row r="138" spans="1:33" s="40" customFormat="1" ht="153">
      <c r="A138" s="417" t="s">
        <v>54</v>
      </c>
      <c r="B138" s="49" t="s">
        <v>19</v>
      </c>
      <c r="C138" s="49" t="s">
        <v>621</v>
      </c>
      <c r="D138" s="93" t="s">
        <v>117</v>
      </c>
      <c r="E138" s="93"/>
      <c r="F138" s="428" t="s">
        <v>188</v>
      </c>
      <c r="G138" s="93" t="s">
        <v>190</v>
      </c>
      <c r="H138" s="390" t="s">
        <v>191</v>
      </c>
      <c r="I138" s="50">
        <v>1</v>
      </c>
      <c r="J138" s="51">
        <v>42278</v>
      </c>
      <c r="K138" s="51">
        <v>42643</v>
      </c>
      <c r="L138" s="52">
        <f t="shared" si="6"/>
        <v>52.1</v>
      </c>
      <c r="M138" s="156"/>
      <c r="N138" s="54">
        <f t="shared" si="7"/>
        <v>0</v>
      </c>
      <c r="O138" s="55">
        <f t="shared" si="8"/>
        <v>0</v>
      </c>
      <c r="P138" s="55" t="e">
        <f>IF(K138&lt;=#REF!,O138,0)</f>
        <v>#REF!</v>
      </c>
      <c r="Q138" s="55" t="e">
        <f>IF(#REF!&gt;=K138,L138,0)</f>
        <v>#REF!</v>
      </c>
      <c r="R138" s="56"/>
      <c r="S138" s="10" t="s">
        <v>345</v>
      </c>
      <c r="T138" s="34"/>
      <c r="U138" s="34"/>
      <c r="V138" s="34"/>
      <c r="W138" s="34"/>
      <c r="X138" s="34"/>
      <c r="Y138" s="34"/>
      <c r="Z138" s="34"/>
      <c r="AA138" s="34"/>
      <c r="AB138" s="34"/>
      <c r="AC138" s="34"/>
      <c r="AD138" s="34"/>
      <c r="AE138" s="34"/>
      <c r="AF138" s="34"/>
      <c r="AG138" s="34"/>
    </row>
    <row r="139" spans="1:33" s="40" customFormat="1" ht="153">
      <c r="A139" s="417" t="s">
        <v>54</v>
      </c>
      <c r="B139" s="49" t="s">
        <v>19</v>
      </c>
      <c r="C139" s="49" t="s">
        <v>621</v>
      </c>
      <c r="D139" s="93" t="s">
        <v>117</v>
      </c>
      <c r="E139" s="93"/>
      <c r="F139" s="428" t="s">
        <v>188</v>
      </c>
      <c r="G139" s="93" t="s">
        <v>221</v>
      </c>
      <c r="H139" s="390" t="s">
        <v>159</v>
      </c>
      <c r="I139" s="50">
        <v>1</v>
      </c>
      <c r="J139" s="51">
        <v>42278</v>
      </c>
      <c r="K139" s="51">
        <v>42643</v>
      </c>
      <c r="L139" s="52">
        <f t="shared" si="6"/>
        <v>52.1</v>
      </c>
      <c r="M139" s="156"/>
      <c r="N139" s="54">
        <f t="shared" si="7"/>
        <v>0</v>
      </c>
      <c r="O139" s="55">
        <f t="shared" si="8"/>
        <v>0</v>
      </c>
      <c r="P139" s="55" t="e">
        <f>IF(K139&lt;=#REF!,O139,0)</f>
        <v>#REF!</v>
      </c>
      <c r="Q139" s="55" t="e">
        <f>IF(#REF!&gt;=K139,L139,0)</f>
        <v>#REF!</v>
      </c>
      <c r="R139" s="56"/>
      <c r="S139" s="10" t="s">
        <v>345</v>
      </c>
      <c r="T139" s="34"/>
      <c r="U139" s="34"/>
      <c r="V139" s="34"/>
      <c r="W139" s="34"/>
      <c r="X139" s="34"/>
      <c r="Y139" s="34"/>
      <c r="Z139" s="34"/>
      <c r="AA139" s="34"/>
      <c r="AB139" s="34"/>
      <c r="AC139" s="34"/>
      <c r="AD139" s="34"/>
      <c r="AE139" s="34"/>
      <c r="AF139" s="34"/>
      <c r="AG139" s="34"/>
    </row>
    <row r="140" spans="1:33" s="40" customFormat="1" ht="153">
      <c r="A140" s="417" t="s">
        <v>54</v>
      </c>
      <c r="B140" s="49" t="s">
        <v>19</v>
      </c>
      <c r="C140" s="49" t="s">
        <v>621</v>
      </c>
      <c r="D140" s="93" t="s">
        <v>117</v>
      </c>
      <c r="E140" s="93"/>
      <c r="F140" s="428" t="s">
        <v>188</v>
      </c>
      <c r="G140" s="93" t="s">
        <v>442</v>
      </c>
      <c r="H140" s="390" t="s">
        <v>158</v>
      </c>
      <c r="I140" s="50">
        <v>1</v>
      </c>
      <c r="J140" s="51">
        <v>42278</v>
      </c>
      <c r="K140" s="51">
        <v>42643</v>
      </c>
      <c r="L140" s="52">
        <f t="shared" si="6"/>
        <v>52.1</v>
      </c>
      <c r="M140" s="156"/>
      <c r="N140" s="54">
        <f t="shared" si="7"/>
        <v>0</v>
      </c>
      <c r="O140" s="55">
        <f t="shared" si="8"/>
        <v>0</v>
      </c>
      <c r="P140" s="55" t="e">
        <f>IF(K140&lt;=#REF!,O140,0)</f>
        <v>#REF!</v>
      </c>
      <c r="Q140" s="55" t="e">
        <f>IF(#REF!&gt;=K140,L140,0)</f>
        <v>#REF!</v>
      </c>
      <c r="R140" s="56"/>
      <c r="S140" s="10" t="s">
        <v>345</v>
      </c>
      <c r="T140" s="34"/>
      <c r="U140" s="34"/>
      <c r="V140" s="34"/>
      <c r="W140" s="34"/>
      <c r="X140" s="34"/>
      <c r="Y140" s="34"/>
      <c r="Z140" s="34"/>
      <c r="AA140" s="34"/>
      <c r="AB140" s="34"/>
      <c r="AC140" s="34"/>
      <c r="AD140" s="34"/>
      <c r="AE140" s="34"/>
      <c r="AF140" s="34"/>
      <c r="AG140" s="34"/>
    </row>
    <row r="141" spans="1:33" s="40" customFormat="1" ht="153">
      <c r="A141" s="417" t="s">
        <v>54</v>
      </c>
      <c r="B141" s="49" t="s">
        <v>19</v>
      </c>
      <c r="C141" s="49" t="s">
        <v>621</v>
      </c>
      <c r="D141" s="93" t="s">
        <v>117</v>
      </c>
      <c r="E141" s="93"/>
      <c r="F141" s="428" t="s">
        <v>188</v>
      </c>
      <c r="G141" s="93" t="s">
        <v>205</v>
      </c>
      <c r="H141" s="390" t="s">
        <v>168</v>
      </c>
      <c r="I141" s="50">
        <v>1</v>
      </c>
      <c r="J141" s="51">
        <v>42278</v>
      </c>
      <c r="K141" s="51">
        <v>42643</v>
      </c>
      <c r="L141" s="52">
        <f t="shared" si="6"/>
        <v>52.1</v>
      </c>
      <c r="M141" s="156"/>
      <c r="N141" s="54">
        <f t="shared" si="7"/>
        <v>0</v>
      </c>
      <c r="O141" s="55">
        <f t="shared" si="8"/>
        <v>0</v>
      </c>
      <c r="P141" s="55" t="e">
        <f>IF(K141&lt;=#REF!,O141,0)</f>
        <v>#REF!</v>
      </c>
      <c r="Q141" s="55" t="e">
        <f>IF(#REF!&gt;=K141,L141,0)</f>
        <v>#REF!</v>
      </c>
      <c r="R141" s="56"/>
      <c r="S141" s="12" t="s">
        <v>471</v>
      </c>
      <c r="T141" s="34"/>
      <c r="U141" s="34"/>
      <c r="V141" s="34"/>
      <c r="W141" s="34"/>
      <c r="X141" s="34"/>
      <c r="Y141" s="34"/>
      <c r="Z141" s="34"/>
      <c r="AA141" s="34"/>
      <c r="AB141" s="34"/>
      <c r="AC141" s="34"/>
      <c r="AD141" s="34"/>
      <c r="AE141" s="34"/>
      <c r="AF141" s="34"/>
      <c r="AG141" s="34"/>
    </row>
    <row r="142" spans="1:33" s="40" customFormat="1" ht="140.25">
      <c r="A142" s="417" t="s">
        <v>55</v>
      </c>
      <c r="B142" s="49" t="s">
        <v>19</v>
      </c>
      <c r="C142" s="49" t="s">
        <v>621</v>
      </c>
      <c r="D142" s="93" t="s">
        <v>478</v>
      </c>
      <c r="E142" s="93" t="s">
        <v>119</v>
      </c>
      <c r="F142" s="428" t="s">
        <v>150</v>
      </c>
      <c r="G142" s="93" t="s">
        <v>435</v>
      </c>
      <c r="H142" s="390" t="s">
        <v>282</v>
      </c>
      <c r="I142" s="50">
        <v>1</v>
      </c>
      <c r="J142" s="51">
        <v>42278</v>
      </c>
      <c r="K142" s="51">
        <v>42643</v>
      </c>
      <c r="L142" s="52">
        <f t="shared" si="6"/>
        <v>52.1</v>
      </c>
      <c r="M142" s="156"/>
      <c r="N142" s="54">
        <f t="shared" si="7"/>
        <v>0</v>
      </c>
      <c r="O142" s="55">
        <f t="shared" si="8"/>
        <v>0</v>
      </c>
      <c r="P142" s="55" t="e">
        <f>IF(K142&lt;=#REF!,O142,0)</f>
        <v>#REF!</v>
      </c>
      <c r="Q142" s="55" t="e">
        <f>IF(#REF!&gt;=K142,L142,0)</f>
        <v>#REF!</v>
      </c>
      <c r="R142" s="56"/>
      <c r="S142" s="12" t="s">
        <v>472</v>
      </c>
      <c r="T142" s="34"/>
      <c r="U142" s="34"/>
      <c r="V142" s="34"/>
      <c r="W142" s="34"/>
      <c r="X142" s="34"/>
      <c r="Y142" s="34"/>
      <c r="Z142" s="34"/>
      <c r="AA142" s="34"/>
      <c r="AB142" s="34"/>
      <c r="AC142" s="34"/>
      <c r="AD142" s="34"/>
      <c r="AE142" s="34"/>
      <c r="AF142" s="34"/>
      <c r="AG142" s="34"/>
    </row>
    <row r="143" spans="1:33" s="40" customFormat="1" ht="140.25">
      <c r="A143" s="417" t="s">
        <v>55</v>
      </c>
      <c r="B143" s="49" t="s">
        <v>19</v>
      </c>
      <c r="C143" s="49" t="s">
        <v>621</v>
      </c>
      <c r="D143" s="93" t="s">
        <v>478</v>
      </c>
      <c r="E143" s="93" t="s">
        <v>119</v>
      </c>
      <c r="F143" s="428" t="s">
        <v>150</v>
      </c>
      <c r="G143" s="93" t="s">
        <v>436</v>
      </c>
      <c r="H143" s="390" t="s">
        <v>158</v>
      </c>
      <c r="I143" s="50">
        <v>1</v>
      </c>
      <c r="J143" s="51">
        <v>42278</v>
      </c>
      <c r="K143" s="51">
        <v>42643</v>
      </c>
      <c r="L143" s="52">
        <f t="shared" si="6"/>
        <v>52.1</v>
      </c>
      <c r="M143" s="156"/>
      <c r="N143" s="54">
        <f t="shared" si="7"/>
        <v>0</v>
      </c>
      <c r="O143" s="55">
        <f t="shared" si="8"/>
        <v>0</v>
      </c>
      <c r="P143" s="55" t="e">
        <f>IF(K143&lt;=#REF!,O143,0)</f>
        <v>#REF!</v>
      </c>
      <c r="Q143" s="55" t="e">
        <f>IF(#REF!&gt;=K143,L143,0)</f>
        <v>#REF!</v>
      </c>
      <c r="R143" s="56"/>
      <c r="S143" s="12" t="s">
        <v>437</v>
      </c>
      <c r="T143" s="34"/>
      <c r="U143" s="34"/>
      <c r="V143" s="34"/>
      <c r="W143" s="34"/>
      <c r="X143" s="34"/>
      <c r="Y143" s="34"/>
      <c r="Z143" s="34"/>
      <c r="AA143" s="34"/>
      <c r="AB143" s="34"/>
      <c r="AC143" s="34"/>
      <c r="AD143" s="34"/>
      <c r="AE143" s="34"/>
      <c r="AF143" s="34"/>
      <c r="AG143" s="34"/>
    </row>
    <row r="144" spans="1:33" s="40" customFormat="1" ht="331.5">
      <c r="A144" s="417" t="s">
        <v>56</v>
      </c>
      <c r="B144" s="49" t="s">
        <v>19</v>
      </c>
      <c r="C144" s="49" t="s">
        <v>621</v>
      </c>
      <c r="D144" s="93" t="s">
        <v>479</v>
      </c>
      <c r="E144" s="93" t="s">
        <v>120</v>
      </c>
      <c r="F144" s="428" t="s">
        <v>244</v>
      </c>
      <c r="G144" s="93" t="s">
        <v>245</v>
      </c>
      <c r="H144" s="390" t="s">
        <v>243</v>
      </c>
      <c r="I144" s="50">
        <v>1</v>
      </c>
      <c r="J144" s="51">
        <v>42278</v>
      </c>
      <c r="K144" s="51">
        <v>42643</v>
      </c>
      <c r="L144" s="52">
        <f t="shared" si="6"/>
        <v>52.1</v>
      </c>
      <c r="M144" s="156"/>
      <c r="N144" s="54">
        <f t="shared" si="7"/>
        <v>0</v>
      </c>
      <c r="O144" s="55">
        <f t="shared" si="8"/>
        <v>0</v>
      </c>
      <c r="P144" s="55" t="e">
        <f>IF(K144&lt;=#REF!,O144,0)</f>
        <v>#REF!</v>
      </c>
      <c r="Q144" s="55" t="e">
        <f>IF(#REF!&gt;=K144,L144,0)</f>
        <v>#REF!</v>
      </c>
      <c r="R144" s="56"/>
      <c r="S144" s="10" t="s">
        <v>345</v>
      </c>
      <c r="T144" s="34"/>
      <c r="U144" s="34"/>
      <c r="V144" s="34"/>
      <c r="W144" s="34"/>
      <c r="X144" s="34"/>
      <c r="Y144" s="34"/>
      <c r="Z144" s="34"/>
      <c r="AA144" s="34"/>
      <c r="AB144" s="34"/>
      <c r="AC144" s="34"/>
      <c r="AD144" s="34"/>
      <c r="AE144" s="34"/>
      <c r="AF144" s="34"/>
      <c r="AG144" s="34"/>
    </row>
    <row r="145" spans="1:33" s="40" customFormat="1" ht="267.75">
      <c r="A145" s="417" t="s">
        <v>57</v>
      </c>
      <c r="B145" s="49" t="s">
        <v>19</v>
      </c>
      <c r="C145" s="49" t="s">
        <v>621</v>
      </c>
      <c r="D145" s="93" t="s">
        <v>480</v>
      </c>
      <c r="E145" s="93"/>
      <c r="F145" s="421" t="s">
        <v>244</v>
      </c>
      <c r="G145" s="96" t="s">
        <v>469</v>
      </c>
      <c r="H145" s="390" t="s">
        <v>452</v>
      </c>
      <c r="I145" s="50">
        <v>1</v>
      </c>
      <c r="J145" s="51">
        <v>42278</v>
      </c>
      <c r="K145" s="51">
        <v>42643</v>
      </c>
      <c r="L145" s="52">
        <f t="shared" si="6"/>
        <v>52.1</v>
      </c>
      <c r="M145" s="156"/>
      <c r="N145" s="54">
        <f t="shared" si="7"/>
        <v>0</v>
      </c>
      <c r="O145" s="55">
        <f t="shared" si="8"/>
        <v>0</v>
      </c>
      <c r="P145" s="55" t="e">
        <f>IF(K145&lt;=#REF!,O145,0)</f>
        <v>#REF!</v>
      </c>
      <c r="Q145" s="55" t="e">
        <f>IF(#REF!&gt;=K145,L145,0)</f>
        <v>#REF!</v>
      </c>
      <c r="R145" s="56"/>
      <c r="S145" s="12" t="s">
        <v>473</v>
      </c>
      <c r="T145" s="34"/>
      <c r="U145" s="34"/>
      <c r="V145" s="34"/>
      <c r="W145" s="34"/>
      <c r="X145" s="34"/>
      <c r="Y145" s="34"/>
      <c r="Z145" s="34"/>
      <c r="AA145" s="34"/>
      <c r="AB145" s="34"/>
      <c r="AC145" s="34"/>
      <c r="AD145" s="34"/>
      <c r="AE145" s="34"/>
      <c r="AF145" s="34"/>
      <c r="AG145" s="34"/>
    </row>
    <row r="146" spans="1:33" s="40" customFormat="1" ht="216.75">
      <c r="A146" s="417" t="s">
        <v>58</v>
      </c>
      <c r="B146" s="49" t="s">
        <v>19</v>
      </c>
      <c r="C146" s="49" t="s">
        <v>621</v>
      </c>
      <c r="D146" s="93" t="s">
        <v>481</v>
      </c>
      <c r="E146" s="93" t="s">
        <v>129</v>
      </c>
      <c r="F146" s="428" t="s">
        <v>252</v>
      </c>
      <c r="G146" s="93" t="s">
        <v>449</v>
      </c>
      <c r="H146" s="390" t="s">
        <v>284</v>
      </c>
      <c r="I146" s="50">
        <v>1</v>
      </c>
      <c r="J146" s="51">
        <v>42278</v>
      </c>
      <c r="K146" s="51">
        <v>42643</v>
      </c>
      <c r="L146" s="52">
        <f t="shared" si="6"/>
        <v>52.1</v>
      </c>
      <c r="M146" s="156"/>
      <c r="N146" s="54">
        <f t="shared" si="7"/>
        <v>0</v>
      </c>
      <c r="O146" s="55">
        <f t="shared" si="8"/>
        <v>0</v>
      </c>
      <c r="P146" s="55" t="e">
        <f>IF(K146&lt;=#REF!,O146,0)</f>
        <v>#REF!</v>
      </c>
      <c r="Q146" s="55" t="e">
        <f>IF(#REF!&gt;=K146,L146,0)</f>
        <v>#REF!</v>
      </c>
      <c r="R146" s="56"/>
      <c r="S146" s="10" t="s">
        <v>474</v>
      </c>
      <c r="T146" s="34"/>
      <c r="U146" s="34"/>
      <c r="V146" s="34"/>
      <c r="W146" s="34"/>
      <c r="X146" s="34"/>
      <c r="Y146" s="34"/>
      <c r="Z146" s="34"/>
      <c r="AA146" s="34"/>
      <c r="AB146" s="34"/>
      <c r="AC146" s="34"/>
      <c r="AD146" s="34"/>
      <c r="AE146" s="34"/>
      <c r="AF146" s="34"/>
      <c r="AG146" s="34"/>
    </row>
    <row r="147" spans="1:33" s="40" customFormat="1" ht="216.75">
      <c r="A147" s="417" t="s">
        <v>58</v>
      </c>
      <c r="B147" s="49" t="s">
        <v>19</v>
      </c>
      <c r="C147" s="49" t="s">
        <v>621</v>
      </c>
      <c r="D147" s="93" t="s">
        <v>481</v>
      </c>
      <c r="E147" s="93" t="s">
        <v>129</v>
      </c>
      <c r="F147" s="428" t="s">
        <v>252</v>
      </c>
      <c r="G147" s="93" t="s">
        <v>285</v>
      </c>
      <c r="H147" s="390" t="s">
        <v>283</v>
      </c>
      <c r="I147" s="50">
        <v>1</v>
      </c>
      <c r="J147" s="51">
        <v>42278</v>
      </c>
      <c r="K147" s="51">
        <v>42643</v>
      </c>
      <c r="L147" s="52">
        <f t="shared" si="6"/>
        <v>52.1</v>
      </c>
      <c r="M147" s="156"/>
      <c r="N147" s="54">
        <f t="shared" si="7"/>
        <v>0</v>
      </c>
      <c r="O147" s="55">
        <f t="shared" si="8"/>
        <v>0</v>
      </c>
      <c r="P147" s="55" t="e">
        <f>IF(K147&lt;=#REF!,O147,0)</f>
        <v>#REF!</v>
      </c>
      <c r="Q147" s="55" t="e">
        <f>IF(#REF!&gt;=K147,L147,0)</f>
        <v>#REF!</v>
      </c>
      <c r="R147" s="56"/>
      <c r="S147" s="12" t="s">
        <v>351</v>
      </c>
      <c r="T147" s="34"/>
      <c r="U147" s="34"/>
      <c r="V147" s="34"/>
      <c r="W147" s="34"/>
      <c r="X147" s="34"/>
      <c r="Y147" s="34"/>
      <c r="Z147" s="34"/>
      <c r="AA147" s="34"/>
      <c r="AB147" s="34"/>
      <c r="AC147" s="34"/>
      <c r="AD147" s="34"/>
      <c r="AE147" s="34"/>
      <c r="AF147" s="34"/>
      <c r="AG147" s="34"/>
    </row>
    <row r="148" spans="1:33" s="40" customFormat="1" ht="255">
      <c r="A148" s="417" t="s">
        <v>58</v>
      </c>
      <c r="B148" s="49" t="s">
        <v>19</v>
      </c>
      <c r="C148" s="49" t="s">
        <v>621</v>
      </c>
      <c r="D148" s="93" t="s">
        <v>482</v>
      </c>
      <c r="E148" s="93" t="s">
        <v>130</v>
      </c>
      <c r="F148" s="421" t="s">
        <v>252</v>
      </c>
      <c r="G148" s="93" t="s">
        <v>254</v>
      </c>
      <c r="H148" s="390" t="s">
        <v>253</v>
      </c>
      <c r="I148" s="50">
        <v>1</v>
      </c>
      <c r="J148" s="51">
        <v>42278</v>
      </c>
      <c r="K148" s="51">
        <v>42643</v>
      </c>
      <c r="L148" s="52">
        <f t="shared" si="6"/>
        <v>52.1</v>
      </c>
      <c r="M148" s="156"/>
      <c r="N148" s="54">
        <f t="shared" si="7"/>
        <v>0</v>
      </c>
      <c r="O148" s="55">
        <f t="shared" si="8"/>
        <v>0</v>
      </c>
      <c r="P148" s="55" t="e">
        <f>IF(K148&lt;=#REF!,O148,0)</f>
        <v>#REF!</v>
      </c>
      <c r="Q148" s="55" t="e">
        <f>IF(#REF!&gt;=K148,L148,0)</f>
        <v>#REF!</v>
      </c>
      <c r="R148" s="56"/>
      <c r="S148" s="12" t="s">
        <v>483</v>
      </c>
      <c r="T148" s="34"/>
      <c r="U148" s="34"/>
      <c r="V148" s="34"/>
      <c r="W148" s="34"/>
      <c r="X148" s="34"/>
      <c r="Y148" s="34"/>
      <c r="Z148" s="34"/>
      <c r="AA148" s="34"/>
      <c r="AB148" s="34"/>
      <c r="AC148" s="34"/>
      <c r="AD148" s="34"/>
      <c r="AE148" s="34"/>
      <c r="AF148" s="34"/>
      <c r="AG148" s="34"/>
    </row>
    <row r="149" spans="1:33" s="40" customFormat="1" ht="204">
      <c r="A149" s="417" t="s">
        <v>59</v>
      </c>
      <c r="B149" s="49" t="s">
        <v>19</v>
      </c>
      <c r="C149" s="49" t="s">
        <v>621</v>
      </c>
      <c r="D149" s="93" t="s">
        <v>484</v>
      </c>
      <c r="E149" s="93" t="s">
        <v>131</v>
      </c>
      <c r="F149" s="428" t="s">
        <v>246</v>
      </c>
      <c r="G149" s="93" t="s">
        <v>247</v>
      </c>
      <c r="H149" s="390" t="s">
        <v>259</v>
      </c>
      <c r="I149" s="50">
        <v>1</v>
      </c>
      <c r="J149" s="51">
        <v>42278</v>
      </c>
      <c r="K149" s="51">
        <v>42643</v>
      </c>
      <c r="L149" s="52">
        <f t="shared" si="6"/>
        <v>52.1</v>
      </c>
      <c r="M149" s="156"/>
      <c r="N149" s="54">
        <f t="shared" si="7"/>
        <v>0</v>
      </c>
      <c r="O149" s="55">
        <f t="shared" si="8"/>
        <v>0</v>
      </c>
      <c r="P149" s="55" t="e">
        <f>IF(K149&lt;=#REF!,O149,0)</f>
        <v>#REF!</v>
      </c>
      <c r="Q149" s="55" t="e">
        <f>IF(#REF!&gt;=K149,L149,0)</f>
        <v>#REF!</v>
      </c>
      <c r="R149" s="56"/>
      <c r="S149" s="12" t="s">
        <v>475</v>
      </c>
      <c r="T149" s="34"/>
      <c r="U149" s="34"/>
      <c r="V149" s="34"/>
      <c r="W149" s="34"/>
      <c r="X149" s="34"/>
      <c r="Y149" s="34"/>
      <c r="Z149" s="34"/>
      <c r="AA149" s="34"/>
      <c r="AB149" s="34"/>
      <c r="AC149" s="34"/>
      <c r="AD149" s="34"/>
      <c r="AE149" s="34"/>
      <c r="AF149" s="34"/>
      <c r="AG149" s="34"/>
    </row>
    <row r="150" spans="1:33" s="40" customFormat="1" ht="242.25">
      <c r="A150" s="417" t="s">
        <v>60</v>
      </c>
      <c r="B150" s="49" t="s">
        <v>19</v>
      </c>
      <c r="C150" s="49" t="s">
        <v>621</v>
      </c>
      <c r="D150" s="93" t="s">
        <v>132</v>
      </c>
      <c r="E150" s="96" t="s">
        <v>133</v>
      </c>
      <c r="F150" s="428" t="s">
        <v>167</v>
      </c>
      <c r="G150" s="93" t="s">
        <v>366</v>
      </c>
      <c r="H150" s="390" t="s">
        <v>168</v>
      </c>
      <c r="I150" s="50">
        <v>1</v>
      </c>
      <c r="J150" s="51">
        <v>42278</v>
      </c>
      <c r="K150" s="51">
        <v>42643</v>
      </c>
      <c r="L150" s="52">
        <f t="shared" si="6"/>
        <v>52.1</v>
      </c>
      <c r="M150" s="156"/>
      <c r="N150" s="54">
        <f t="shared" si="7"/>
        <v>0</v>
      </c>
      <c r="O150" s="55">
        <f t="shared" si="8"/>
        <v>0</v>
      </c>
      <c r="P150" s="55" t="e">
        <f>IF(K150&lt;=#REF!,O150,0)</f>
        <v>#REF!</v>
      </c>
      <c r="Q150" s="55" t="e">
        <f>IF(#REF!&gt;=K150,L150,0)</f>
        <v>#REF!</v>
      </c>
      <c r="R150" s="56"/>
      <c r="S150" s="10" t="s">
        <v>352</v>
      </c>
      <c r="T150" s="34"/>
      <c r="U150" s="34"/>
      <c r="V150" s="34"/>
      <c r="W150" s="34"/>
      <c r="X150" s="34"/>
      <c r="Y150" s="34"/>
      <c r="Z150" s="34"/>
      <c r="AA150" s="34"/>
      <c r="AB150" s="34"/>
      <c r="AC150" s="34"/>
      <c r="AD150" s="34"/>
      <c r="AE150" s="34"/>
      <c r="AF150" s="34"/>
      <c r="AG150" s="34"/>
    </row>
    <row r="151" spans="1:33" s="40" customFormat="1" ht="242.25">
      <c r="A151" s="417" t="s">
        <v>60</v>
      </c>
      <c r="B151" s="49" t="s">
        <v>19</v>
      </c>
      <c r="C151" s="49" t="s">
        <v>621</v>
      </c>
      <c r="D151" s="93" t="s">
        <v>132</v>
      </c>
      <c r="E151" s="96"/>
      <c r="F151" s="428" t="s">
        <v>167</v>
      </c>
      <c r="G151" s="93" t="s">
        <v>286</v>
      </c>
      <c r="H151" s="390" t="s">
        <v>178</v>
      </c>
      <c r="I151" s="50">
        <v>1</v>
      </c>
      <c r="J151" s="51">
        <v>42278</v>
      </c>
      <c r="K151" s="51">
        <v>42643</v>
      </c>
      <c r="L151" s="52">
        <f t="shared" si="6"/>
        <v>52.1</v>
      </c>
      <c r="M151" s="156"/>
      <c r="N151" s="54">
        <f t="shared" si="7"/>
        <v>0</v>
      </c>
      <c r="O151" s="55">
        <f t="shared" si="8"/>
        <v>0</v>
      </c>
      <c r="P151" s="55" t="e">
        <f>IF(K151&lt;=#REF!,O151,0)</f>
        <v>#REF!</v>
      </c>
      <c r="Q151" s="55" t="e">
        <f>IF(#REF!&gt;=K151,L151,0)</f>
        <v>#REF!</v>
      </c>
      <c r="R151" s="56"/>
      <c r="S151" s="10" t="s">
        <v>476</v>
      </c>
      <c r="T151" s="34"/>
      <c r="U151" s="34"/>
      <c r="V151" s="34"/>
      <c r="W151" s="34"/>
      <c r="X151" s="34"/>
      <c r="Y151" s="34"/>
      <c r="Z151" s="34"/>
      <c r="AA151" s="34"/>
      <c r="AB151" s="34"/>
      <c r="AC151" s="34"/>
      <c r="AD151" s="34"/>
      <c r="AE151" s="34"/>
      <c r="AF151" s="34"/>
      <c r="AG151" s="34"/>
    </row>
    <row r="152" spans="1:33" s="40" customFormat="1" ht="242.25">
      <c r="A152" s="417" t="s">
        <v>60</v>
      </c>
      <c r="B152" s="49" t="s">
        <v>19</v>
      </c>
      <c r="C152" s="49" t="s">
        <v>621</v>
      </c>
      <c r="D152" s="93" t="s">
        <v>132</v>
      </c>
      <c r="E152" s="96"/>
      <c r="F152" s="428" t="s">
        <v>167</v>
      </c>
      <c r="G152" s="93" t="s">
        <v>448</v>
      </c>
      <c r="H152" s="390" t="s">
        <v>207</v>
      </c>
      <c r="I152" s="50">
        <v>1</v>
      </c>
      <c r="J152" s="51">
        <v>42278</v>
      </c>
      <c r="K152" s="51">
        <v>42643</v>
      </c>
      <c r="L152" s="52">
        <f t="shared" si="6"/>
        <v>52.1</v>
      </c>
      <c r="M152" s="156"/>
      <c r="N152" s="54">
        <f t="shared" si="7"/>
        <v>0</v>
      </c>
      <c r="O152" s="55">
        <f t="shared" si="8"/>
        <v>0</v>
      </c>
      <c r="P152" s="55" t="e">
        <f>IF(K152&lt;=#REF!,O152,0)</f>
        <v>#REF!</v>
      </c>
      <c r="Q152" s="55" t="e">
        <f>IF(#REF!&gt;=K152,L152,0)</f>
        <v>#REF!</v>
      </c>
      <c r="R152" s="56"/>
      <c r="S152" s="12" t="s">
        <v>477</v>
      </c>
      <c r="T152" s="34"/>
      <c r="U152" s="34"/>
      <c r="V152" s="34"/>
      <c r="W152" s="34"/>
      <c r="X152" s="34"/>
      <c r="Y152" s="34"/>
      <c r="Z152" s="34"/>
      <c r="AA152" s="34"/>
      <c r="AB152" s="34"/>
      <c r="AC152" s="34"/>
      <c r="AD152" s="34"/>
      <c r="AE152" s="34"/>
      <c r="AF152" s="34"/>
      <c r="AG152" s="34"/>
    </row>
    <row r="153" spans="1:33" s="40" customFormat="1" ht="242.25">
      <c r="A153" s="417" t="s">
        <v>60</v>
      </c>
      <c r="B153" s="49" t="s">
        <v>19</v>
      </c>
      <c r="C153" s="49" t="s">
        <v>621</v>
      </c>
      <c r="D153" s="93" t="s">
        <v>132</v>
      </c>
      <c r="E153" s="96"/>
      <c r="F153" s="428" t="s">
        <v>167</v>
      </c>
      <c r="G153" s="93" t="s">
        <v>434</v>
      </c>
      <c r="H153" s="390" t="s">
        <v>168</v>
      </c>
      <c r="I153" s="50">
        <v>1</v>
      </c>
      <c r="J153" s="51">
        <v>42278</v>
      </c>
      <c r="K153" s="51">
        <v>42643</v>
      </c>
      <c r="L153" s="52">
        <f t="shared" si="6"/>
        <v>52.1</v>
      </c>
      <c r="M153" s="156"/>
      <c r="N153" s="54">
        <f t="shared" si="7"/>
        <v>0</v>
      </c>
      <c r="O153" s="55">
        <f t="shared" si="8"/>
        <v>0</v>
      </c>
      <c r="P153" s="55" t="e">
        <f>IF(K153&lt;=#REF!,O153,0)</f>
        <v>#REF!</v>
      </c>
      <c r="Q153" s="55" t="e">
        <f>IF(#REF!&gt;=K153,L153,0)</f>
        <v>#REF!</v>
      </c>
      <c r="R153" s="56"/>
      <c r="S153" s="12"/>
      <c r="T153" s="34"/>
      <c r="U153" s="34"/>
      <c r="V153" s="34"/>
      <c r="W153" s="34"/>
      <c r="X153" s="34"/>
      <c r="Y153" s="34"/>
      <c r="Z153" s="34"/>
      <c r="AA153" s="34"/>
      <c r="AB153" s="34"/>
      <c r="AC153" s="34"/>
      <c r="AD153" s="34"/>
      <c r="AE153" s="34"/>
      <c r="AF153" s="34"/>
      <c r="AG153" s="34"/>
    </row>
    <row r="154" spans="1:33" s="40" customFormat="1" ht="242.25">
      <c r="A154" s="417" t="s">
        <v>60</v>
      </c>
      <c r="B154" s="49" t="s">
        <v>19</v>
      </c>
      <c r="C154" s="49" t="s">
        <v>621</v>
      </c>
      <c r="D154" s="93" t="s">
        <v>132</v>
      </c>
      <c r="E154" s="96"/>
      <c r="F154" s="428" t="s">
        <v>167</v>
      </c>
      <c r="G154" s="93" t="s">
        <v>172</v>
      </c>
      <c r="H154" s="390" t="s">
        <v>137</v>
      </c>
      <c r="I154" s="50">
        <v>1</v>
      </c>
      <c r="J154" s="51">
        <v>42278</v>
      </c>
      <c r="K154" s="51">
        <v>42643</v>
      </c>
      <c r="L154" s="52">
        <f t="shared" si="6"/>
        <v>52.1</v>
      </c>
      <c r="M154" s="156"/>
      <c r="N154" s="54">
        <f t="shared" si="7"/>
        <v>0</v>
      </c>
      <c r="O154" s="55">
        <f t="shared" si="8"/>
        <v>0</v>
      </c>
      <c r="P154" s="55" t="e">
        <f>IF(K154&lt;=#REF!,O154,0)</f>
        <v>#REF!</v>
      </c>
      <c r="Q154" s="55" t="e">
        <f>IF(#REF!&gt;=K154,L154,0)</f>
        <v>#REF!</v>
      </c>
      <c r="R154" s="56"/>
      <c r="S154" s="10" t="s">
        <v>345</v>
      </c>
      <c r="T154" s="34"/>
      <c r="U154" s="34"/>
      <c r="V154" s="34"/>
      <c r="W154" s="34"/>
      <c r="X154" s="34"/>
      <c r="Y154" s="34"/>
      <c r="Z154" s="34"/>
      <c r="AA154" s="34"/>
      <c r="AB154" s="34"/>
      <c r="AC154" s="34"/>
      <c r="AD154" s="34"/>
      <c r="AE154" s="34"/>
      <c r="AF154" s="34"/>
      <c r="AG154" s="34"/>
    </row>
    <row r="155" spans="1:33" ht="242.25">
      <c r="A155" s="429" t="s">
        <v>512</v>
      </c>
      <c r="B155" s="47" t="s">
        <v>513</v>
      </c>
      <c r="C155" s="49" t="s">
        <v>621</v>
      </c>
      <c r="D155" s="430" t="s">
        <v>514</v>
      </c>
      <c r="E155" s="104"/>
      <c r="F155" s="428" t="s">
        <v>515</v>
      </c>
      <c r="G155" s="93" t="s">
        <v>516</v>
      </c>
      <c r="H155" s="390" t="s">
        <v>517</v>
      </c>
      <c r="I155" s="79">
        <v>272</v>
      </c>
      <c r="J155" s="103">
        <v>42278</v>
      </c>
      <c r="K155" s="103">
        <v>42643</v>
      </c>
      <c r="L155" s="52">
        <f t="shared" si="6"/>
        <v>52.1</v>
      </c>
      <c r="M155" s="156"/>
      <c r="N155" s="54">
        <f t="shared" si="7"/>
        <v>0</v>
      </c>
      <c r="O155" s="55">
        <f t="shared" si="8"/>
        <v>0</v>
      </c>
      <c r="P155" s="55" t="e">
        <f>IF(K155&lt;=#REF!,O155,0)</f>
        <v>#REF!</v>
      </c>
      <c r="Q155" s="55" t="e">
        <f>IF(#REF!&gt;=K155,L155,0)</f>
        <v>#REF!</v>
      </c>
      <c r="R155" s="56"/>
      <c r="S155" s="402" t="s">
        <v>518</v>
      </c>
      <c r="T155" s="42"/>
      <c r="U155" s="42"/>
      <c r="V155" s="42"/>
      <c r="W155" s="42"/>
      <c r="X155" s="42"/>
      <c r="Y155" s="42"/>
      <c r="Z155" s="42"/>
      <c r="AA155" s="42"/>
    </row>
    <row r="156" spans="1:33" s="35" customFormat="1" ht="216.75">
      <c r="A156" s="362" t="s">
        <v>519</v>
      </c>
      <c r="B156" s="47" t="s">
        <v>513</v>
      </c>
      <c r="C156" s="49" t="s">
        <v>621</v>
      </c>
      <c r="D156" s="93" t="s">
        <v>520</v>
      </c>
      <c r="E156" s="206"/>
      <c r="F156" s="428" t="s">
        <v>521</v>
      </c>
      <c r="G156" s="93" t="s">
        <v>522</v>
      </c>
      <c r="H156" s="390" t="s">
        <v>523</v>
      </c>
      <c r="I156" s="50">
        <v>2</v>
      </c>
      <c r="J156" s="103">
        <v>42278</v>
      </c>
      <c r="K156" s="103">
        <v>42643</v>
      </c>
      <c r="L156" s="52">
        <f t="shared" si="6"/>
        <v>52.1</v>
      </c>
      <c r="M156" s="156"/>
      <c r="N156" s="54">
        <f t="shared" si="7"/>
        <v>0</v>
      </c>
      <c r="O156" s="55">
        <f t="shared" si="8"/>
        <v>0</v>
      </c>
      <c r="P156" s="55" t="e">
        <f>IF(K156&lt;=#REF!,O156,0)</f>
        <v>#REF!</v>
      </c>
      <c r="Q156" s="55" t="e">
        <f>IF(#REF!&gt;=K156,L156,0)</f>
        <v>#REF!</v>
      </c>
      <c r="R156" s="56"/>
      <c r="S156" s="403" t="s">
        <v>524</v>
      </c>
      <c r="T156" s="34"/>
      <c r="U156" s="34"/>
      <c r="V156" s="34"/>
      <c r="W156" s="34"/>
      <c r="X156" s="34"/>
      <c r="Y156" s="34"/>
      <c r="Z156" s="34"/>
      <c r="AA156" s="34"/>
    </row>
    <row r="157" spans="1:33" s="35" customFormat="1" ht="408">
      <c r="A157" s="362" t="s">
        <v>525</v>
      </c>
      <c r="B157" s="47" t="s">
        <v>513</v>
      </c>
      <c r="C157" s="49" t="s">
        <v>621</v>
      </c>
      <c r="D157" s="93" t="s">
        <v>526</v>
      </c>
      <c r="E157" s="206"/>
      <c r="F157" s="428" t="s">
        <v>527</v>
      </c>
      <c r="G157" s="93" t="s">
        <v>528</v>
      </c>
      <c r="H157" s="390" t="s">
        <v>529</v>
      </c>
      <c r="I157" s="50">
        <v>1</v>
      </c>
      <c r="J157" s="103">
        <v>42278</v>
      </c>
      <c r="K157" s="103">
        <v>42643</v>
      </c>
      <c r="L157" s="52">
        <f t="shared" si="6"/>
        <v>52.1</v>
      </c>
      <c r="M157" s="156"/>
      <c r="N157" s="54">
        <f t="shared" si="7"/>
        <v>0</v>
      </c>
      <c r="O157" s="55">
        <f t="shared" si="8"/>
        <v>0</v>
      </c>
      <c r="P157" s="55" t="e">
        <f>IF(K157&lt;=#REF!,O157,0)</f>
        <v>#REF!</v>
      </c>
      <c r="Q157" s="55" t="e">
        <f>IF(#REF!&gt;=K157,L157,0)</f>
        <v>#REF!</v>
      </c>
      <c r="R157" s="56"/>
      <c r="S157" s="402" t="s">
        <v>530</v>
      </c>
      <c r="T157" s="34"/>
      <c r="U157" s="34"/>
      <c r="V157" s="34"/>
      <c r="W157" s="34"/>
      <c r="X157" s="34"/>
      <c r="Y157" s="34"/>
      <c r="Z157" s="34"/>
      <c r="AA157" s="34"/>
    </row>
    <row r="158" spans="1:33" s="35" customFormat="1" ht="408">
      <c r="A158" s="362" t="s">
        <v>525</v>
      </c>
      <c r="B158" s="47" t="s">
        <v>513</v>
      </c>
      <c r="C158" s="49" t="s">
        <v>621</v>
      </c>
      <c r="D158" s="93" t="s">
        <v>526</v>
      </c>
      <c r="E158" s="206"/>
      <c r="F158" s="428" t="s">
        <v>531</v>
      </c>
      <c r="G158" s="93" t="s">
        <v>532</v>
      </c>
      <c r="H158" s="390" t="s">
        <v>523</v>
      </c>
      <c r="I158" s="50">
        <v>2</v>
      </c>
      <c r="J158" s="103">
        <v>42278</v>
      </c>
      <c r="K158" s="103">
        <v>42643</v>
      </c>
      <c r="L158" s="52">
        <f t="shared" si="6"/>
        <v>52.1</v>
      </c>
      <c r="M158" s="156"/>
      <c r="N158" s="54">
        <f t="shared" si="7"/>
        <v>0</v>
      </c>
      <c r="O158" s="55">
        <f t="shared" si="8"/>
        <v>0</v>
      </c>
      <c r="P158" s="55" t="e">
        <f>IF(K158&lt;=#REF!,O158,0)</f>
        <v>#REF!</v>
      </c>
      <c r="Q158" s="55" t="e">
        <f>IF(#REF!&gt;=K158,L158,0)</f>
        <v>#REF!</v>
      </c>
      <c r="R158" s="56"/>
      <c r="S158" s="402" t="s">
        <v>533</v>
      </c>
      <c r="T158" s="34"/>
      <c r="U158" s="34"/>
      <c r="V158" s="34"/>
      <c r="W158" s="34"/>
      <c r="X158" s="34"/>
      <c r="Y158" s="34"/>
      <c r="Z158" s="34"/>
      <c r="AA158" s="34"/>
    </row>
    <row r="159" spans="1:33" s="35" customFormat="1" ht="409.5">
      <c r="A159" s="362" t="s">
        <v>534</v>
      </c>
      <c r="B159" s="47" t="s">
        <v>513</v>
      </c>
      <c r="C159" s="49" t="s">
        <v>621</v>
      </c>
      <c r="D159" s="93" t="s">
        <v>535</v>
      </c>
      <c r="E159" s="206"/>
      <c r="F159" s="428" t="s">
        <v>536</v>
      </c>
      <c r="G159" s="93" t="s">
        <v>537</v>
      </c>
      <c r="H159" s="390" t="s">
        <v>538</v>
      </c>
      <c r="I159" s="50">
        <v>1</v>
      </c>
      <c r="J159" s="103">
        <v>42278</v>
      </c>
      <c r="K159" s="431">
        <v>42643</v>
      </c>
      <c r="L159" s="52">
        <f t="shared" si="6"/>
        <v>52.1</v>
      </c>
      <c r="M159" s="156"/>
      <c r="N159" s="54">
        <f t="shared" si="7"/>
        <v>0</v>
      </c>
      <c r="O159" s="55">
        <f t="shared" si="8"/>
        <v>0</v>
      </c>
      <c r="P159" s="55" t="e">
        <f>IF(K159&lt;=#REF!,O159,0)</f>
        <v>#REF!</v>
      </c>
      <c r="Q159" s="55" t="e">
        <f>IF(#REF!&gt;=K159,L159,0)</f>
        <v>#REF!</v>
      </c>
      <c r="R159" s="56"/>
      <c r="S159" s="402" t="s">
        <v>539</v>
      </c>
      <c r="T159" s="34"/>
      <c r="U159" s="34"/>
      <c r="V159" s="34"/>
      <c r="W159" s="34"/>
      <c r="X159" s="34"/>
      <c r="Y159" s="34"/>
      <c r="Z159" s="34"/>
      <c r="AA159" s="34"/>
    </row>
    <row r="160" spans="1:33" s="35" customFormat="1" ht="409.5">
      <c r="A160" s="362" t="s">
        <v>534</v>
      </c>
      <c r="B160" s="47" t="s">
        <v>513</v>
      </c>
      <c r="C160" s="49" t="s">
        <v>621</v>
      </c>
      <c r="D160" s="93" t="s">
        <v>535</v>
      </c>
      <c r="E160" s="206"/>
      <c r="F160" s="428" t="s">
        <v>521</v>
      </c>
      <c r="G160" s="93" t="s">
        <v>522</v>
      </c>
      <c r="H160" s="390" t="s">
        <v>523</v>
      </c>
      <c r="I160" s="50">
        <v>2</v>
      </c>
      <c r="J160" s="103">
        <v>42278</v>
      </c>
      <c r="K160" s="103">
        <v>42643</v>
      </c>
      <c r="L160" s="52">
        <f t="shared" si="6"/>
        <v>52.1</v>
      </c>
      <c r="M160" s="156"/>
      <c r="N160" s="54">
        <f t="shared" si="7"/>
        <v>0</v>
      </c>
      <c r="O160" s="55">
        <f t="shared" si="8"/>
        <v>0</v>
      </c>
      <c r="P160" s="55" t="e">
        <f>IF(K160&lt;=#REF!,O160,0)</f>
        <v>#REF!</v>
      </c>
      <c r="Q160" s="55" t="e">
        <f>IF(#REF!&gt;=K160,L160,0)</f>
        <v>#REF!</v>
      </c>
      <c r="R160" s="56"/>
      <c r="S160" s="402" t="s">
        <v>540</v>
      </c>
      <c r="T160" s="34"/>
      <c r="U160" s="34"/>
      <c r="V160" s="34"/>
      <c r="W160" s="34"/>
      <c r="X160" s="34"/>
      <c r="Y160" s="34"/>
      <c r="Z160" s="34"/>
      <c r="AA160" s="34"/>
    </row>
    <row r="161" spans="1:27" s="35" customFormat="1" ht="229.5">
      <c r="A161" s="362" t="s">
        <v>541</v>
      </c>
      <c r="B161" s="47" t="s">
        <v>513</v>
      </c>
      <c r="C161" s="49" t="s">
        <v>621</v>
      </c>
      <c r="D161" s="93" t="s">
        <v>542</v>
      </c>
      <c r="E161" s="206"/>
      <c r="F161" s="428" t="s">
        <v>521</v>
      </c>
      <c r="G161" s="93" t="s">
        <v>522</v>
      </c>
      <c r="H161" s="390" t="s">
        <v>523</v>
      </c>
      <c r="I161" s="50">
        <v>2</v>
      </c>
      <c r="J161" s="103">
        <v>42278</v>
      </c>
      <c r="K161" s="103">
        <v>42643</v>
      </c>
      <c r="L161" s="52">
        <f t="shared" si="6"/>
        <v>52.1</v>
      </c>
      <c r="M161" s="156"/>
      <c r="N161" s="54">
        <f t="shared" si="7"/>
        <v>0</v>
      </c>
      <c r="O161" s="55">
        <f t="shared" si="8"/>
        <v>0</v>
      </c>
      <c r="P161" s="55" t="e">
        <f>IF(K161&lt;=#REF!,O161,0)</f>
        <v>#REF!</v>
      </c>
      <c r="Q161" s="55" t="e">
        <f>IF(#REF!&gt;=K161,L161,0)</f>
        <v>#REF!</v>
      </c>
      <c r="R161" s="56"/>
      <c r="S161" s="402" t="s">
        <v>540</v>
      </c>
      <c r="T161" s="34"/>
      <c r="U161" s="34"/>
      <c r="V161" s="34"/>
      <c r="W161" s="34"/>
      <c r="X161" s="34"/>
      <c r="Y161" s="34"/>
      <c r="Z161" s="34"/>
      <c r="AA161" s="34"/>
    </row>
    <row r="162" spans="1:27" s="35" customFormat="1" ht="409.5">
      <c r="A162" s="362" t="s">
        <v>543</v>
      </c>
      <c r="B162" s="47" t="s">
        <v>513</v>
      </c>
      <c r="C162" s="49" t="s">
        <v>621</v>
      </c>
      <c r="D162" s="206" t="s">
        <v>544</v>
      </c>
      <c r="E162" s="206"/>
      <c r="F162" s="428" t="s">
        <v>536</v>
      </c>
      <c r="G162" s="93" t="s">
        <v>537</v>
      </c>
      <c r="H162" s="390" t="s">
        <v>538</v>
      </c>
      <c r="I162" s="50">
        <v>1</v>
      </c>
      <c r="J162" s="103">
        <v>42278</v>
      </c>
      <c r="K162" s="431">
        <v>42643</v>
      </c>
      <c r="L162" s="52">
        <f t="shared" si="6"/>
        <v>52.1</v>
      </c>
      <c r="M162" s="156"/>
      <c r="N162" s="54">
        <f t="shared" si="7"/>
        <v>0</v>
      </c>
      <c r="O162" s="55">
        <f t="shared" si="8"/>
        <v>0</v>
      </c>
      <c r="P162" s="55" t="e">
        <f>IF(K162&lt;=#REF!,O162,0)</f>
        <v>#REF!</v>
      </c>
      <c r="Q162" s="55" t="e">
        <f>IF(#REF!&gt;=K162,L162,0)</f>
        <v>#REF!</v>
      </c>
      <c r="R162" s="56"/>
      <c r="S162" s="402" t="s">
        <v>539</v>
      </c>
      <c r="T162" s="34"/>
      <c r="U162" s="34"/>
      <c r="V162" s="34"/>
      <c r="W162" s="34"/>
      <c r="X162" s="34"/>
      <c r="Y162" s="34"/>
      <c r="Z162" s="34"/>
      <c r="AA162" s="34"/>
    </row>
    <row r="163" spans="1:27" s="35" customFormat="1" ht="409.5">
      <c r="A163" s="362" t="s">
        <v>545</v>
      </c>
      <c r="B163" s="47" t="s">
        <v>513</v>
      </c>
      <c r="C163" s="49" t="s">
        <v>621</v>
      </c>
      <c r="D163" s="206" t="s">
        <v>546</v>
      </c>
      <c r="E163" s="206"/>
      <c r="F163" s="428" t="s">
        <v>536</v>
      </c>
      <c r="G163" s="93" t="s">
        <v>537</v>
      </c>
      <c r="H163" s="390" t="s">
        <v>538</v>
      </c>
      <c r="I163" s="50">
        <v>1</v>
      </c>
      <c r="J163" s="103">
        <v>42278</v>
      </c>
      <c r="K163" s="431">
        <v>42643</v>
      </c>
      <c r="L163" s="52">
        <f t="shared" si="6"/>
        <v>52.1</v>
      </c>
      <c r="M163" s="156"/>
      <c r="N163" s="54">
        <f t="shared" si="7"/>
        <v>0</v>
      </c>
      <c r="O163" s="55">
        <f t="shared" si="8"/>
        <v>0</v>
      </c>
      <c r="P163" s="55" t="e">
        <f>IF(K163&lt;=#REF!,O163,0)</f>
        <v>#REF!</v>
      </c>
      <c r="Q163" s="55" t="e">
        <f>IF(#REF!&gt;=K163,L163,0)</f>
        <v>#REF!</v>
      </c>
      <c r="R163" s="56"/>
      <c r="S163" s="402" t="s">
        <v>547</v>
      </c>
      <c r="T163" s="34"/>
      <c r="U163" s="34"/>
      <c r="V163" s="34"/>
      <c r="W163" s="34"/>
      <c r="X163" s="34"/>
      <c r="Y163" s="34"/>
      <c r="Z163" s="34"/>
      <c r="AA163" s="34"/>
    </row>
    <row r="164" spans="1:27" s="35" customFormat="1" ht="409.5">
      <c r="A164" s="362" t="s">
        <v>548</v>
      </c>
      <c r="B164" s="47" t="s">
        <v>513</v>
      </c>
      <c r="C164" s="49" t="s">
        <v>621</v>
      </c>
      <c r="D164" s="206" t="s">
        <v>549</v>
      </c>
      <c r="E164" s="206"/>
      <c r="F164" s="428" t="s">
        <v>536</v>
      </c>
      <c r="G164" s="93" t="s">
        <v>537</v>
      </c>
      <c r="H164" s="390" t="s">
        <v>538</v>
      </c>
      <c r="I164" s="50">
        <v>1</v>
      </c>
      <c r="J164" s="103">
        <v>42278</v>
      </c>
      <c r="K164" s="431">
        <v>42643</v>
      </c>
      <c r="L164" s="52">
        <f t="shared" si="6"/>
        <v>52.1</v>
      </c>
      <c r="M164" s="156"/>
      <c r="N164" s="54">
        <f t="shared" si="7"/>
        <v>0</v>
      </c>
      <c r="O164" s="55">
        <f t="shared" si="8"/>
        <v>0</v>
      </c>
      <c r="P164" s="55" t="e">
        <f>IF(K164&lt;=#REF!,O164,0)</f>
        <v>#REF!</v>
      </c>
      <c r="Q164" s="55" t="e">
        <f>IF(#REF!&gt;=K164,L164,0)</f>
        <v>#REF!</v>
      </c>
      <c r="R164" s="56"/>
      <c r="S164" s="402" t="s">
        <v>547</v>
      </c>
      <c r="T164" s="34"/>
      <c r="U164" s="34"/>
      <c r="V164" s="34"/>
      <c r="W164" s="34"/>
      <c r="X164" s="34"/>
      <c r="Y164" s="34"/>
      <c r="Z164" s="34"/>
      <c r="AA164" s="34"/>
    </row>
    <row r="165" spans="1:27" s="35" customFormat="1" ht="409.5">
      <c r="A165" s="362" t="s">
        <v>550</v>
      </c>
      <c r="B165" s="47" t="s">
        <v>513</v>
      </c>
      <c r="C165" s="49" t="s">
        <v>621</v>
      </c>
      <c r="D165" s="206" t="s">
        <v>551</v>
      </c>
      <c r="E165" s="206"/>
      <c r="F165" s="428" t="s">
        <v>536</v>
      </c>
      <c r="G165" s="93" t="s">
        <v>537</v>
      </c>
      <c r="H165" s="390" t="s">
        <v>538</v>
      </c>
      <c r="I165" s="50">
        <v>1</v>
      </c>
      <c r="J165" s="103">
        <v>42278</v>
      </c>
      <c r="K165" s="431">
        <v>42643</v>
      </c>
      <c r="L165" s="52">
        <f t="shared" si="6"/>
        <v>52.1</v>
      </c>
      <c r="M165" s="156"/>
      <c r="N165" s="54">
        <f t="shared" si="7"/>
        <v>0</v>
      </c>
      <c r="O165" s="55">
        <f t="shared" si="8"/>
        <v>0</v>
      </c>
      <c r="P165" s="55" t="e">
        <f>IF(K165&lt;=#REF!,O165,0)</f>
        <v>#REF!</v>
      </c>
      <c r="Q165" s="55" t="e">
        <f>IF(#REF!&gt;=K165,L165,0)</f>
        <v>#REF!</v>
      </c>
      <c r="R165" s="56"/>
      <c r="S165" s="402" t="s">
        <v>539</v>
      </c>
      <c r="T165" s="34"/>
      <c r="U165" s="34"/>
      <c r="V165" s="34"/>
      <c r="W165" s="34"/>
      <c r="X165" s="34"/>
      <c r="Y165" s="34"/>
      <c r="Z165" s="34"/>
      <c r="AA165" s="34"/>
    </row>
    <row r="166" spans="1:27" s="35" customFormat="1" ht="306">
      <c r="A166" s="362" t="s">
        <v>552</v>
      </c>
      <c r="B166" s="47" t="s">
        <v>513</v>
      </c>
      <c r="C166" s="49" t="s">
        <v>621</v>
      </c>
      <c r="D166" s="206" t="s">
        <v>553</v>
      </c>
      <c r="E166" s="206" t="s">
        <v>554</v>
      </c>
      <c r="F166" s="428" t="s">
        <v>536</v>
      </c>
      <c r="G166" s="93" t="s">
        <v>537</v>
      </c>
      <c r="H166" s="390" t="s">
        <v>538</v>
      </c>
      <c r="I166" s="50">
        <v>1</v>
      </c>
      <c r="J166" s="103">
        <v>42278</v>
      </c>
      <c r="K166" s="431">
        <v>42643</v>
      </c>
      <c r="L166" s="52">
        <f t="shared" si="6"/>
        <v>52.1</v>
      </c>
      <c r="M166" s="156"/>
      <c r="N166" s="54">
        <f t="shared" si="7"/>
        <v>0</v>
      </c>
      <c r="O166" s="55">
        <f t="shared" si="8"/>
        <v>0</v>
      </c>
      <c r="P166" s="55" t="e">
        <f>IF(K166&lt;=#REF!,O166,0)</f>
        <v>#REF!</v>
      </c>
      <c r="Q166" s="55" t="e">
        <f>IF(#REF!&gt;=K166,L166,0)</f>
        <v>#REF!</v>
      </c>
      <c r="R166" s="56"/>
      <c r="S166" s="402" t="s">
        <v>539</v>
      </c>
      <c r="T166" s="34"/>
      <c r="U166" s="34"/>
      <c r="V166" s="34"/>
      <c r="W166" s="34"/>
      <c r="X166" s="34"/>
      <c r="Y166" s="34"/>
      <c r="Z166" s="34"/>
      <c r="AA166" s="34"/>
    </row>
    <row r="167" spans="1:27" s="35" customFormat="1" ht="267.75">
      <c r="A167" s="362" t="s">
        <v>555</v>
      </c>
      <c r="B167" s="47" t="s">
        <v>513</v>
      </c>
      <c r="C167" s="49" t="s">
        <v>621</v>
      </c>
      <c r="D167" s="206" t="s">
        <v>556</v>
      </c>
      <c r="E167" s="206"/>
      <c r="F167" s="428" t="s">
        <v>536</v>
      </c>
      <c r="G167" s="93" t="s">
        <v>537</v>
      </c>
      <c r="H167" s="390" t="s">
        <v>538</v>
      </c>
      <c r="I167" s="50">
        <v>1</v>
      </c>
      <c r="J167" s="103">
        <v>42278</v>
      </c>
      <c r="K167" s="431">
        <v>42643</v>
      </c>
      <c r="L167" s="52">
        <f t="shared" si="6"/>
        <v>52.1</v>
      </c>
      <c r="M167" s="156"/>
      <c r="N167" s="54">
        <f t="shared" si="7"/>
        <v>0</v>
      </c>
      <c r="O167" s="55">
        <f t="shared" si="8"/>
        <v>0</v>
      </c>
      <c r="P167" s="55" t="e">
        <f>IF(K167&lt;=#REF!,O167,0)</f>
        <v>#REF!</v>
      </c>
      <c r="Q167" s="55" t="e">
        <f>IF(#REF!&gt;=K167,L167,0)</f>
        <v>#REF!</v>
      </c>
      <c r="R167" s="56"/>
      <c r="S167" s="402" t="s">
        <v>557</v>
      </c>
      <c r="T167" s="34"/>
      <c r="U167" s="34"/>
      <c r="V167" s="34"/>
      <c r="W167" s="34"/>
      <c r="X167" s="34"/>
      <c r="Y167" s="34"/>
      <c r="Z167" s="34"/>
      <c r="AA167" s="34"/>
    </row>
    <row r="168" spans="1:27" s="35" customFormat="1" ht="344.25">
      <c r="A168" s="362" t="s">
        <v>558</v>
      </c>
      <c r="B168" s="47" t="s">
        <v>513</v>
      </c>
      <c r="C168" s="49" t="s">
        <v>621</v>
      </c>
      <c r="D168" s="206" t="s">
        <v>559</v>
      </c>
      <c r="E168" s="206" t="s">
        <v>560</v>
      </c>
      <c r="F168" s="428" t="s">
        <v>561</v>
      </c>
      <c r="G168" s="93" t="s">
        <v>562</v>
      </c>
      <c r="H168" s="390" t="s">
        <v>563</v>
      </c>
      <c r="I168" s="50">
        <v>1</v>
      </c>
      <c r="J168" s="103">
        <v>42278</v>
      </c>
      <c r="K168" s="103">
        <v>42643</v>
      </c>
      <c r="L168" s="52">
        <f t="shared" si="6"/>
        <v>52.1</v>
      </c>
      <c r="M168" s="156"/>
      <c r="N168" s="54">
        <f t="shared" si="7"/>
        <v>0</v>
      </c>
      <c r="O168" s="55">
        <f t="shared" si="8"/>
        <v>0</v>
      </c>
      <c r="P168" s="55" t="e">
        <f>IF(K168&lt;=#REF!,O168,0)</f>
        <v>#REF!</v>
      </c>
      <c r="Q168" s="55" t="e">
        <f>IF(#REF!&gt;=K168,L168,0)</f>
        <v>#REF!</v>
      </c>
      <c r="R168" s="56"/>
      <c r="S168" s="402" t="s">
        <v>564</v>
      </c>
      <c r="T168" s="34"/>
      <c r="U168" s="34"/>
      <c r="V168" s="34"/>
      <c r="W168" s="34"/>
      <c r="X168" s="34"/>
      <c r="Y168" s="34"/>
      <c r="Z168" s="34"/>
      <c r="AA168" s="34"/>
    </row>
    <row r="169" spans="1:27" s="35" customFormat="1" ht="306">
      <c r="A169" s="362" t="s">
        <v>565</v>
      </c>
      <c r="B169" s="47" t="s">
        <v>513</v>
      </c>
      <c r="C169" s="49" t="s">
        <v>621</v>
      </c>
      <c r="D169" s="206" t="s">
        <v>566</v>
      </c>
      <c r="E169" s="206" t="s">
        <v>567</v>
      </c>
      <c r="F169" s="428" t="s">
        <v>536</v>
      </c>
      <c r="G169" s="93" t="s">
        <v>568</v>
      </c>
      <c r="H169" s="390" t="s">
        <v>538</v>
      </c>
      <c r="I169" s="50">
        <v>1</v>
      </c>
      <c r="J169" s="103">
        <v>42278</v>
      </c>
      <c r="K169" s="431">
        <v>42643</v>
      </c>
      <c r="L169" s="52">
        <f t="shared" si="6"/>
        <v>52.1</v>
      </c>
      <c r="M169" s="156"/>
      <c r="N169" s="54">
        <f t="shared" si="7"/>
        <v>0</v>
      </c>
      <c r="O169" s="55">
        <f t="shared" si="8"/>
        <v>0</v>
      </c>
      <c r="P169" s="55" t="e">
        <f>IF(K169&lt;=#REF!,O169,0)</f>
        <v>#REF!</v>
      </c>
      <c r="Q169" s="55" t="e">
        <f>IF(#REF!&gt;=K169,L169,0)</f>
        <v>#REF!</v>
      </c>
      <c r="R169" s="56"/>
      <c r="S169" s="402" t="s">
        <v>547</v>
      </c>
      <c r="T169" s="34"/>
      <c r="U169" s="34"/>
      <c r="V169" s="34"/>
      <c r="W169" s="34"/>
      <c r="X169" s="34"/>
      <c r="Y169" s="34"/>
      <c r="Z169" s="34"/>
      <c r="AA169" s="34"/>
    </row>
    <row r="170" spans="1:27" s="35" customFormat="1" ht="409.5">
      <c r="A170" s="362" t="s">
        <v>569</v>
      </c>
      <c r="B170" s="47" t="s">
        <v>513</v>
      </c>
      <c r="C170" s="49" t="s">
        <v>621</v>
      </c>
      <c r="D170" s="206" t="s">
        <v>570</v>
      </c>
      <c r="E170" s="206" t="s">
        <v>571</v>
      </c>
      <c r="F170" s="428" t="s">
        <v>561</v>
      </c>
      <c r="G170" s="93" t="s">
        <v>572</v>
      </c>
      <c r="H170" s="390" t="s">
        <v>563</v>
      </c>
      <c r="I170" s="50">
        <v>1</v>
      </c>
      <c r="J170" s="103">
        <v>42278</v>
      </c>
      <c r="K170" s="431">
        <v>42643</v>
      </c>
      <c r="L170" s="52">
        <f t="shared" si="6"/>
        <v>52.1</v>
      </c>
      <c r="M170" s="156"/>
      <c r="N170" s="54">
        <f t="shared" si="7"/>
        <v>0</v>
      </c>
      <c r="O170" s="55">
        <f t="shared" si="8"/>
        <v>0</v>
      </c>
      <c r="P170" s="55" t="e">
        <f>IF(K170&lt;=#REF!,O170,0)</f>
        <v>#REF!</v>
      </c>
      <c r="Q170" s="55" t="e">
        <f>IF(#REF!&gt;=K170,L170,0)</f>
        <v>#REF!</v>
      </c>
      <c r="R170" s="56"/>
      <c r="S170" s="402" t="s">
        <v>573</v>
      </c>
      <c r="T170" s="34"/>
      <c r="U170" s="34"/>
      <c r="V170" s="34"/>
      <c r="W170" s="34"/>
      <c r="X170" s="34"/>
      <c r="Y170" s="34"/>
      <c r="Z170" s="34"/>
      <c r="AA170" s="34"/>
    </row>
    <row r="171" spans="1:27" s="35" customFormat="1" ht="409.5">
      <c r="A171" s="362" t="s">
        <v>569</v>
      </c>
      <c r="B171" s="47" t="s">
        <v>513</v>
      </c>
      <c r="C171" s="49" t="s">
        <v>621</v>
      </c>
      <c r="D171" s="206" t="s">
        <v>570</v>
      </c>
      <c r="E171" s="206" t="s">
        <v>571</v>
      </c>
      <c r="F171" s="428" t="s">
        <v>561</v>
      </c>
      <c r="G171" s="93" t="s">
        <v>562</v>
      </c>
      <c r="H171" s="390" t="s">
        <v>563</v>
      </c>
      <c r="I171" s="50">
        <v>1</v>
      </c>
      <c r="J171" s="103">
        <v>42278</v>
      </c>
      <c r="K171" s="431">
        <v>42643</v>
      </c>
      <c r="L171" s="52">
        <f t="shared" si="6"/>
        <v>52.1</v>
      </c>
      <c r="M171" s="156"/>
      <c r="N171" s="54">
        <f t="shared" si="7"/>
        <v>0</v>
      </c>
      <c r="O171" s="55">
        <f t="shared" si="8"/>
        <v>0</v>
      </c>
      <c r="P171" s="55" t="e">
        <f>IF(K171&lt;=#REF!,O171,0)</f>
        <v>#REF!</v>
      </c>
      <c r="Q171" s="55" t="e">
        <f>IF(#REF!&gt;=K171,L171,0)</f>
        <v>#REF!</v>
      </c>
      <c r="R171" s="56"/>
      <c r="S171" s="402" t="s">
        <v>574</v>
      </c>
      <c r="T171" s="34"/>
      <c r="U171" s="34"/>
      <c r="V171" s="34"/>
      <c r="W171" s="34"/>
      <c r="X171" s="34"/>
      <c r="Y171" s="34"/>
      <c r="Z171" s="34"/>
      <c r="AA171" s="34"/>
    </row>
    <row r="172" spans="1:27" s="35" customFormat="1" ht="409.5">
      <c r="A172" s="362" t="s">
        <v>575</v>
      </c>
      <c r="B172" s="47" t="s">
        <v>513</v>
      </c>
      <c r="C172" s="49" t="s">
        <v>621</v>
      </c>
      <c r="D172" s="206" t="s">
        <v>576</v>
      </c>
      <c r="E172" s="206" t="s">
        <v>577</v>
      </c>
      <c r="F172" s="428" t="s">
        <v>561</v>
      </c>
      <c r="G172" s="93" t="s">
        <v>572</v>
      </c>
      <c r="H172" s="390" t="s">
        <v>563</v>
      </c>
      <c r="I172" s="50">
        <v>1</v>
      </c>
      <c r="J172" s="103">
        <v>42278</v>
      </c>
      <c r="K172" s="431">
        <v>42643</v>
      </c>
      <c r="L172" s="52">
        <f t="shared" si="6"/>
        <v>52.1</v>
      </c>
      <c r="M172" s="156"/>
      <c r="N172" s="54">
        <f t="shared" si="7"/>
        <v>0</v>
      </c>
      <c r="O172" s="55">
        <f t="shared" si="8"/>
        <v>0</v>
      </c>
      <c r="P172" s="55" t="e">
        <f>IF(K172&lt;=#REF!,O172,0)</f>
        <v>#REF!</v>
      </c>
      <c r="Q172" s="55" t="e">
        <f>IF(#REF!&gt;=K172,L172,0)</f>
        <v>#REF!</v>
      </c>
      <c r="R172" s="56"/>
      <c r="S172" s="402" t="s">
        <v>578</v>
      </c>
      <c r="T172" s="34"/>
      <c r="U172" s="34"/>
      <c r="V172" s="34"/>
      <c r="W172" s="34"/>
      <c r="X172" s="34"/>
      <c r="Y172" s="34"/>
      <c r="Z172" s="34"/>
      <c r="AA172" s="34"/>
    </row>
    <row r="173" spans="1:27" s="35" customFormat="1" ht="306">
      <c r="A173" s="362" t="s">
        <v>579</v>
      </c>
      <c r="B173" s="47" t="s">
        <v>513</v>
      </c>
      <c r="C173" s="49" t="s">
        <v>621</v>
      </c>
      <c r="D173" s="206" t="s">
        <v>580</v>
      </c>
      <c r="E173" s="206"/>
      <c r="F173" s="428" t="s">
        <v>536</v>
      </c>
      <c r="G173" s="93" t="s">
        <v>581</v>
      </c>
      <c r="H173" s="390" t="s">
        <v>538</v>
      </c>
      <c r="I173" s="50">
        <v>1</v>
      </c>
      <c r="J173" s="103">
        <v>42278</v>
      </c>
      <c r="K173" s="431">
        <v>42643</v>
      </c>
      <c r="L173" s="52">
        <f t="shared" si="6"/>
        <v>52.1</v>
      </c>
      <c r="M173" s="156"/>
      <c r="N173" s="54">
        <f t="shared" si="7"/>
        <v>0</v>
      </c>
      <c r="O173" s="55">
        <f t="shared" si="8"/>
        <v>0</v>
      </c>
      <c r="P173" s="55" t="e">
        <f>IF(K173&lt;=#REF!,O173,0)</f>
        <v>#REF!</v>
      </c>
      <c r="Q173" s="55" t="e">
        <f>IF(#REF!&gt;=K173,L173,0)</f>
        <v>#REF!</v>
      </c>
      <c r="R173" s="56"/>
      <c r="S173" s="402" t="s">
        <v>547</v>
      </c>
      <c r="T173" s="34"/>
      <c r="U173" s="34"/>
      <c r="V173" s="34"/>
      <c r="W173" s="34"/>
      <c r="X173" s="34"/>
      <c r="Y173" s="34"/>
      <c r="Z173" s="34"/>
    </row>
    <row r="174" spans="1:27" s="35" customFormat="1" ht="409.5">
      <c r="A174" s="362" t="s">
        <v>579</v>
      </c>
      <c r="B174" s="47" t="s">
        <v>513</v>
      </c>
      <c r="C174" s="49" t="s">
        <v>621</v>
      </c>
      <c r="D174" s="206" t="s">
        <v>580</v>
      </c>
      <c r="E174" s="206"/>
      <c r="F174" s="428" t="s">
        <v>561</v>
      </c>
      <c r="G174" s="93" t="s">
        <v>572</v>
      </c>
      <c r="H174" s="390" t="s">
        <v>563</v>
      </c>
      <c r="I174" s="50">
        <v>1</v>
      </c>
      <c r="J174" s="103">
        <v>42278</v>
      </c>
      <c r="K174" s="431">
        <v>42643</v>
      </c>
      <c r="L174" s="52">
        <f t="shared" si="6"/>
        <v>52.1</v>
      </c>
      <c r="M174" s="156"/>
      <c r="N174" s="54">
        <f t="shared" si="7"/>
        <v>0</v>
      </c>
      <c r="O174" s="55">
        <f t="shared" si="8"/>
        <v>0</v>
      </c>
      <c r="P174" s="55" t="e">
        <f>IF(K174&lt;=#REF!,O174,0)</f>
        <v>#REF!</v>
      </c>
      <c r="Q174" s="55" t="e">
        <f>IF(#REF!&gt;=K174,L174,0)</f>
        <v>#REF!</v>
      </c>
      <c r="R174" s="56"/>
      <c r="S174" s="402" t="s">
        <v>582</v>
      </c>
      <c r="T174" s="34"/>
      <c r="U174" s="34"/>
      <c r="V174" s="34"/>
      <c r="W174" s="34"/>
      <c r="X174" s="34"/>
      <c r="Y174" s="34"/>
      <c r="Z174" s="34"/>
    </row>
    <row r="175" spans="1:27" s="35" customFormat="1" ht="409.5">
      <c r="A175" s="362" t="s">
        <v>583</v>
      </c>
      <c r="B175" s="47" t="s">
        <v>513</v>
      </c>
      <c r="C175" s="49" t="s">
        <v>621</v>
      </c>
      <c r="D175" s="206" t="s">
        <v>584</v>
      </c>
      <c r="E175" s="206"/>
      <c r="F175" s="428" t="s">
        <v>536</v>
      </c>
      <c r="G175" s="93" t="s">
        <v>537</v>
      </c>
      <c r="H175" s="390" t="s">
        <v>538</v>
      </c>
      <c r="I175" s="50">
        <v>1</v>
      </c>
      <c r="J175" s="103">
        <v>42278</v>
      </c>
      <c r="K175" s="431">
        <v>42643</v>
      </c>
      <c r="L175" s="52">
        <f t="shared" si="6"/>
        <v>52.1</v>
      </c>
      <c r="M175" s="156"/>
      <c r="N175" s="54">
        <f t="shared" si="7"/>
        <v>0</v>
      </c>
      <c r="O175" s="55">
        <f t="shared" si="8"/>
        <v>0</v>
      </c>
      <c r="P175" s="55" t="e">
        <f>IF(K175&lt;=#REF!,O175,0)</f>
        <v>#REF!</v>
      </c>
      <c r="Q175" s="55" t="e">
        <f>IF(#REF!&gt;=K175,L175,0)</f>
        <v>#REF!</v>
      </c>
      <c r="R175" s="56"/>
      <c r="S175" s="402" t="s">
        <v>539</v>
      </c>
      <c r="T175" s="34"/>
      <c r="U175" s="34"/>
      <c r="V175" s="34"/>
      <c r="W175" s="34"/>
      <c r="X175" s="34"/>
      <c r="Y175" s="34"/>
      <c r="Z175" s="34"/>
    </row>
    <row r="176" spans="1:27" s="35" customFormat="1" ht="409.5">
      <c r="A176" s="362" t="s">
        <v>585</v>
      </c>
      <c r="B176" s="47" t="s">
        <v>513</v>
      </c>
      <c r="C176" s="49" t="s">
        <v>621</v>
      </c>
      <c r="D176" s="206" t="s">
        <v>586</v>
      </c>
      <c r="E176" s="206"/>
      <c r="F176" s="428" t="s">
        <v>536</v>
      </c>
      <c r="G176" s="93" t="s">
        <v>537</v>
      </c>
      <c r="H176" s="390" t="s">
        <v>538</v>
      </c>
      <c r="I176" s="50">
        <v>1</v>
      </c>
      <c r="J176" s="103">
        <v>42278</v>
      </c>
      <c r="K176" s="431">
        <v>42643</v>
      </c>
      <c r="L176" s="52">
        <f t="shared" si="6"/>
        <v>52.1</v>
      </c>
      <c r="M176" s="156"/>
      <c r="N176" s="54">
        <f t="shared" si="7"/>
        <v>0</v>
      </c>
      <c r="O176" s="55">
        <f t="shared" si="8"/>
        <v>0</v>
      </c>
      <c r="P176" s="55" t="e">
        <f>IF(K176&lt;=#REF!,O176,0)</f>
        <v>#REF!</v>
      </c>
      <c r="Q176" s="55" t="e">
        <f>IF(#REF!&gt;=K176,L176,0)</f>
        <v>#REF!</v>
      </c>
      <c r="R176" s="56"/>
      <c r="S176" s="402" t="s">
        <v>547</v>
      </c>
      <c r="T176" s="34"/>
      <c r="U176" s="34"/>
      <c r="V176" s="34"/>
      <c r="W176" s="34"/>
      <c r="X176" s="34"/>
      <c r="Y176" s="34"/>
      <c r="Z176" s="34"/>
    </row>
    <row r="177" spans="1:27" s="35" customFormat="1" ht="409.5">
      <c r="A177" s="362" t="s">
        <v>587</v>
      </c>
      <c r="B177" s="47" t="s">
        <v>513</v>
      </c>
      <c r="C177" s="49" t="s">
        <v>621</v>
      </c>
      <c r="D177" s="206" t="s">
        <v>588</v>
      </c>
      <c r="E177" s="206"/>
      <c r="F177" s="428" t="s">
        <v>536</v>
      </c>
      <c r="G177" s="93" t="s">
        <v>537</v>
      </c>
      <c r="H177" s="390" t="s">
        <v>538</v>
      </c>
      <c r="I177" s="50">
        <v>1</v>
      </c>
      <c r="J177" s="103">
        <v>42278</v>
      </c>
      <c r="K177" s="431">
        <v>42643</v>
      </c>
      <c r="L177" s="52">
        <f t="shared" si="6"/>
        <v>52.1</v>
      </c>
      <c r="M177" s="156"/>
      <c r="N177" s="54">
        <f t="shared" si="7"/>
        <v>0</v>
      </c>
      <c r="O177" s="55">
        <f t="shared" si="8"/>
        <v>0</v>
      </c>
      <c r="P177" s="55" t="e">
        <f>IF(K177&lt;=#REF!,O177,0)</f>
        <v>#REF!</v>
      </c>
      <c r="Q177" s="55" t="e">
        <f>IF(#REF!&gt;=K177,L177,0)</f>
        <v>#REF!</v>
      </c>
      <c r="R177" s="56"/>
      <c r="S177" s="402" t="s">
        <v>539</v>
      </c>
      <c r="T177" s="34"/>
      <c r="U177" s="34"/>
      <c r="V177" s="34"/>
      <c r="W177" s="34"/>
      <c r="X177" s="34"/>
      <c r="Y177" s="34"/>
      <c r="Z177" s="34"/>
    </row>
    <row r="178" spans="1:27" s="35" customFormat="1" ht="409.5">
      <c r="A178" s="362" t="s">
        <v>589</v>
      </c>
      <c r="B178" s="47" t="s">
        <v>513</v>
      </c>
      <c r="C178" s="49" t="s">
        <v>621</v>
      </c>
      <c r="D178" s="206" t="s">
        <v>590</v>
      </c>
      <c r="E178" s="206" t="s">
        <v>591</v>
      </c>
      <c r="F178" s="428" t="s">
        <v>592</v>
      </c>
      <c r="G178" s="93" t="s">
        <v>537</v>
      </c>
      <c r="H178" s="390" t="s">
        <v>538</v>
      </c>
      <c r="I178" s="50">
        <v>1</v>
      </c>
      <c r="J178" s="103">
        <v>42278</v>
      </c>
      <c r="K178" s="431">
        <v>42643</v>
      </c>
      <c r="L178" s="52">
        <f t="shared" si="6"/>
        <v>52.1</v>
      </c>
      <c r="M178" s="156"/>
      <c r="N178" s="54">
        <f t="shared" si="7"/>
        <v>0</v>
      </c>
      <c r="O178" s="55">
        <f t="shared" si="8"/>
        <v>0</v>
      </c>
      <c r="P178" s="55" t="e">
        <f>IF(K178&lt;=#REF!,O178,0)</f>
        <v>#REF!</v>
      </c>
      <c r="Q178" s="55" t="e">
        <f>IF(#REF!&gt;=K178,L178,0)</f>
        <v>#REF!</v>
      </c>
      <c r="R178" s="56"/>
      <c r="S178" s="402" t="s">
        <v>539</v>
      </c>
      <c r="T178" s="34"/>
      <c r="U178" s="34"/>
      <c r="V178" s="34"/>
      <c r="W178" s="34"/>
      <c r="X178" s="34"/>
      <c r="Y178" s="34"/>
      <c r="Z178" s="34"/>
    </row>
    <row r="179" spans="1:27" s="35" customFormat="1" ht="267.75">
      <c r="A179" s="362" t="s">
        <v>593</v>
      </c>
      <c r="B179" s="47" t="s">
        <v>513</v>
      </c>
      <c r="C179" s="49" t="s">
        <v>621</v>
      </c>
      <c r="D179" s="206" t="s">
        <v>594</v>
      </c>
      <c r="E179" s="206"/>
      <c r="F179" s="428" t="s">
        <v>592</v>
      </c>
      <c r="G179" s="93" t="s">
        <v>537</v>
      </c>
      <c r="H179" s="390" t="s">
        <v>538</v>
      </c>
      <c r="I179" s="50">
        <v>1</v>
      </c>
      <c r="J179" s="103">
        <v>42278</v>
      </c>
      <c r="K179" s="431">
        <v>42643</v>
      </c>
      <c r="L179" s="52">
        <f t="shared" si="6"/>
        <v>52.1</v>
      </c>
      <c r="M179" s="156"/>
      <c r="N179" s="54">
        <f t="shared" si="7"/>
        <v>0</v>
      </c>
      <c r="O179" s="55">
        <f t="shared" si="8"/>
        <v>0</v>
      </c>
      <c r="P179" s="55" t="e">
        <f>IF(K179&lt;=#REF!,O179,0)</f>
        <v>#REF!</v>
      </c>
      <c r="Q179" s="55" t="e">
        <f>IF(#REF!&gt;=K179,L179,0)</f>
        <v>#REF!</v>
      </c>
      <c r="R179" s="56"/>
      <c r="S179" s="402" t="s">
        <v>557</v>
      </c>
      <c r="T179" s="34"/>
      <c r="U179" s="34"/>
      <c r="V179" s="34"/>
      <c r="W179" s="34"/>
      <c r="X179" s="34"/>
      <c r="Y179" s="34"/>
      <c r="Z179" s="34"/>
    </row>
    <row r="180" spans="1:27" s="35" customFormat="1" ht="409.5">
      <c r="A180" s="362" t="s">
        <v>595</v>
      </c>
      <c r="B180" s="47" t="s">
        <v>513</v>
      </c>
      <c r="C180" s="49" t="s">
        <v>621</v>
      </c>
      <c r="D180" s="206" t="s">
        <v>596</v>
      </c>
      <c r="E180" s="206"/>
      <c r="F180" s="428" t="s">
        <v>592</v>
      </c>
      <c r="G180" s="93" t="s">
        <v>537</v>
      </c>
      <c r="H180" s="390" t="s">
        <v>538</v>
      </c>
      <c r="I180" s="50">
        <v>1</v>
      </c>
      <c r="J180" s="103">
        <v>42278</v>
      </c>
      <c r="K180" s="431">
        <v>42643</v>
      </c>
      <c r="L180" s="52">
        <f t="shared" si="6"/>
        <v>52.1</v>
      </c>
      <c r="M180" s="156"/>
      <c r="N180" s="54">
        <f t="shared" si="7"/>
        <v>0</v>
      </c>
      <c r="O180" s="55">
        <f t="shared" si="8"/>
        <v>0</v>
      </c>
      <c r="P180" s="55" t="e">
        <f>IF(K180&lt;=#REF!,O180,0)</f>
        <v>#REF!</v>
      </c>
      <c r="Q180" s="55" t="e">
        <f>IF(#REF!&gt;=K180,L180,0)</f>
        <v>#REF!</v>
      </c>
      <c r="R180" s="56"/>
      <c r="S180" s="402" t="s">
        <v>539</v>
      </c>
      <c r="T180" s="34"/>
      <c r="U180" s="34"/>
      <c r="V180" s="34"/>
      <c r="W180" s="34"/>
      <c r="X180" s="34"/>
      <c r="Y180" s="34"/>
      <c r="Z180" s="34"/>
    </row>
    <row r="181" spans="1:27" s="35" customFormat="1" ht="306">
      <c r="A181" s="362" t="s">
        <v>597</v>
      </c>
      <c r="B181" s="47" t="s">
        <v>513</v>
      </c>
      <c r="C181" s="49" t="s">
        <v>621</v>
      </c>
      <c r="D181" s="206" t="s">
        <v>598</v>
      </c>
      <c r="E181" s="206"/>
      <c r="F181" s="428" t="s">
        <v>536</v>
      </c>
      <c r="G181" s="93" t="s">
        <v>537</v>
      </c>
      <c r="H181" s="390" t="s">
        <v>538</v>
      </c>
      <c r="I181" s="50">
        <v>1</v>
      </c>
      <c r="J181" s="103">
        <v>42278</v>
      </c>
      <c r="K181" s="431">
        <v>42643</v>
      </c>
      <c r="L181" s="52">
        <f t="shared" si="6"/>
        <v>52.1</v>
      </c>
      <c r="M181" s="156"/>
      <c r="N181" s="54">
        <f t="shared" si="7"/>
        <v>0</v>
      </c>
      <c r="O181" s="55">
        <f t="shared" si="8"/>
        <v>0</v>
      </c>
      <c r="P181" s="55" t="e">
        <f>IF(K181&lt;=#REF!,O181,0)</f>
        <v>#REF!</v>
      </c>
      <c r="Q181" s="55" t="e">
        <f>IF(#REF!&gt;=K181,L181,0)</f>
        <v>#REF!</v>
      </c>
      <c r="R181" s="56"/>
      <c r="S181" s="402" t="s">
        <v>547</v>
      </c>
      <c r="T181" s="34"/>
      <c r="U181" s="34"/>
      <c r="V181" s="34"/>
      <c r="W181" s="34"/>
      <c r="X181" s="34"/>
      <c r="Y181" s="34"/>
      <c r="Z181" s="34"/>
    </row>
    <row r="182" spans="1:27" s="35" customFormat="1" ht="409.5">
      <c r="A182" s="362" t="s">
        <v>599</v>
      </c>
      <c r="B182" s="47" t="s">
        <v>513</v>
      </c>
      <c r="C182" s="49" t="s">
        <v>621</v>
      </c>
      <c r="D182" s="93" t="s">
        <v>600</v>
      </c>
      <c r="E182" s="206"/>
      <c r="F182" s="428" t="s">
        <v>536</v>
      </c>
      <c r="G182" s="93" t="s">
        <v>537</v>
      </c>
      <c r="H182" s="390" t="s">
        <v>538</v>
      </c>
      <c r="I182" s="50">
        <v>1</v>
      </c>
      <c r="J182" s="103">
        <v>42278</v>
      </c>
      <c r="K182" s="431">
        <v>42643</v>
      </c>
      <c r="L182" s="52">
        <f t="shared" si="6"/>
        <v>52.1</v>
      </c>
      <c r="M182" s="156"/>
      <c r="N182" s="54">
        <f t="shared" si="7"/>
        <v>0</v>
      </c>
      <c r="O182" s="55">
        <f t="shared" si="8"/>
        <v>0</v>
      </c>
      <c r="P182" s="55" t="e">
        <f>IF(K182&lt;=#REF!,O182,0)</f>
        <v>#REF!</v>
      </c>
      <c r="Q182" s="55" t="e">
        <f>IF(#REF!&gt;=K182,L182,0)</f>
        <v>#REF!</v>
      </c>
      <c r="R182" s="56"/>
      <c r="S182" s="402" t="s">
        <v>539</v>
      </c>
      <c r="T182" s="34"/>
      <c r="U182" s="34"/>
      <c r="V182" s="34"/>
      <c r="W182" s="34"/>
      <c r="X182" s="34"/>
      <c r="Y182" s="34"/>
      <c r="Z182" s="34"/>
    </row>
    <row r="183" spans="1:27" s="35" customFormat="1" ht="409.5">
      <c r="A183" s="362" t="s">
        <v>599</v>
      </c>
      <c r="B183" s="47" t="s">
        <v>513</v>
      </c>
      <c r="C183" s="49" t="s">
        <v>621</v>
      </c>
      <c r="D183" s="93" t="s">
        <v>600</v>
      </c>
      <c r="E183" s="206"/>
      <c r="F183" s="428" t="s">
        <v>561</v>
      </c>
      <c r="G183" s="93" t="s">
        <v>562</v>
      </c>
      <c r="H183" s="390" t="s">
        <v>563</v>
      </c>
      <c r="I183" s="50">
        <v>1</v>
      </c>
      <c r="J183" s="103">
        <v>42278</v>
      </c>
      <c r="K183" s="431">
        <v>42643</v>
      </c>
      <c r="L183" s="52">
        <f t="shared" si="6"/>
        <v>52.1</v>
      </c>
      <c r="M183" s="156"/>
      <c r="N183" s="54">
        <f t="shared" si="7"/>
        <v>0</v>
      </c>
      <c r="O183" s="55">
        <f t="shared" si="8"/>
        <v>0</v>
      </c>
      <c r="P183" s="55" t="e">
        <f>IF(K183&lt;=#REF!,O183,0)</f>
        <v>#REF!</v>
      </c>
      <c r="Q183" s="55" t="e">
        <f>IF(#REF!&gt;=K183,L183,0)</f>
        <v>#REF!</v>
      </c>
      <c r="R183" s="56"/>
      <c r="S183" s="402" t="s">
        <v>601</v>
      </c>
      <c r="T183" s="34"/>
      <c r="U183" s="34"/>
      <c r="V183" s="34"/>
      <c r="W183" s="34"/>
      <c r="X183" s="34"/>
      <c r="Y183" s="34"/>
      <c r="Z183" s="34"/>
    </row>
    <row r="184" spans="1:27" s="35" customFormat="1" ht="409.5">
      <c r="A184" s="362" t="s">
        <v>602</v>
      </c>
      <c r="B184" s="47" t="s">
        <v>513</v>
      </c>
      <c r="C184" s="49" t="s">
        <v>621</v>
      </c>
      <c r="D184" s="93" t="s">
        <v>603</v>
      </c>
      <c r="E184" s="206"/>
      <c r="F184" s="428" t="s">
        <v>536</v>
      </c>
      <c r="G184" s="93" t="s">
        <v>537</v>
      </c>
      <c r="H184" s="390" t="s">
        <v>538</v>
      </c>
      <c r="I184" s="50">
        <v>1</v>
      </c>
      <c r="J184" s="103">
        <v>42278</v>
      </c>
      <c r="K184" s="431">
        <v>42643</v>
      </c>
      <c r="L184" s="52">
        <f t="shared" si="6"/>
        <v>52.1</v>
      </c>
      <c r="M184" s="156"/>
      <c r="N184" s="54">
        <f t="shared" si="7"/>
        <v>0</v>
      </c>
      <c r="O184" s="55">
        <f t="shared" si="8"/>
        <v>0</v>
      </c>
      <c r="P184" s="55" t="e">
        <f>IF(K184&lt;=#REF!,O184,0)</f>
        <v>#REF!</v>
      </c>
      <c r="Q184" s="55" t="e">
        <f>IF(#REF!&gt;=K184,L184,0)</f>
        <v>#REF!</v>
      </c>
      <c r="R184" s="56"/>
      <c r="S184" s="402" t="s">
        <v>539</v>
      </c>
      <c r="T184" s="34"/>
      <c r="U184" s="34"/>
      <c r="V184" s="34"/>
      <c r="W184" s="34"/>
      <c r="X184" s="34"/>
      <c r="Y184" s="34"/>
      <c r="Z184" s="34"/>
    </row>
    <row r="185" spans="1:27" s="35" customFormat="1" ht="409.5">
      <c r="A185" s="362" t="s">
        <v>602</v>
      </c>
      <c r="B185" s="47" t="s">
        <v>513</v>
      </c>
      <c r="C185" s="49" t="s">
        <v>621</v>
      </c>
      <c r="D185" s="93" t="s">
        <v>603</v>
      </c>
      <c r="E185" s="206"/>
      <c r="F185" s="428" t="s">
        <v>561</v>
      </c>
      <c r="G185" s="93" t="s">
        <v>604</v>
      </c>
      <c r="H185" s="390" t="s">
        <v>563</v>
      </c>
      <c r="I185" s="50">
        <v>1</v>
      </c>
      <c r="J185" s="103">
        <v>42278</v>
      </c>
      <c r="K185" s="431">
        <v>42643</v>
      </c>
      <c r="L185" s="52">
        <f t="shared" si="6"/>
        <v>52.1</v>
      </c>
      <c r="M185" s="156"/>
      <c r="N185" s="54">
        <f t="shared" si="7"/>
        <v>0</v>
      </c>
      <c r="O185" s="55">
        <f t="shared" si="8"/>
        <v>0</v>
      </c>
      <c r="P185" s="55" t="e">
        <f>IF(K185&lt;=#REF!,O185,0)</f>
        <v>#REF!</v>
      </c>
      <c r="Q185" s="55" t="e">
        <f>IF(#REF!&gt;=K185,L185,0)</f>
        <v>#REF!</v>
      </c>
      <c r="R185" s="56"/>
      <c r="S185" s="402" t="s">
        <v>605</v>
      </c>
      <c r="T185" s="34"/>
      <c r="U185" s="34"/>
      <c r="V185" s="34"/>
      <c r="W185" s="34"/>
      <c r="X185" s="34"/>
      <c r="Y185" s="34"/>
      <c r="Z185" s="34"/>
    </row>
    <row r="186" spans="1:27" s="35" customFormat="1" ht="408">
      <c r="A186" s="362" t="s">
        <v>606</v>
      </c>
      <c r="B186" s="47" t="s">
        <v>513</v>
      </c>
      <c r="C186" s="49" t="s">
        <v>621</v>
      </c>
      <c r="D186" s="93" t="s">
        <v>607</v>
      </c>
      <c r="E186" s="206"/>
      <c r="F186" s="428" t="s">
        <v>536</v>
      </c>
      <c r="G186" s="93" t="s">
        <v>537</v>
      </c>
      <c r="H186" s="390" t="s">
        <v>538</v>
      </c>
      <c r="I186" s="50">
        <v>1</v>
      </c>
      <c r="J186" s="103">
        <v>42278</v>
      </c>
      <c r="K186" s="431">
        <v>42643</v>
      </c>
      <c r="L186" s="52">
        <f t="shared" si="6"/>
        <v>52.1</v>
      </c>
      <c r="M186" s="156"/>
      <c r="N186" s="54">
        <f t="shared" si="7"/>
        <v>0</v>
      </c>
      <c r="O186" s="55">
        <f t="shared" si="8"/>
        <v>0</v>
      </c>
      <c r="P186" s="55" t="e">
        <f>IF(K186&lt;=#REF!,O186,0)</f>
        <v>#REF!</v>
      </c>
      <c r="Q186" s="55" t="e">
        <f>IF(#REF!&gt;=K186,L186,0)</f>
        <v>#REF!</v>
      </c>
      <c r="R186" s="56"/>
      <c r="S186" s="402" t="s">
        <v>557</v>
      </c>
      <c r="T186" s="34"/>
      <c r="U186" s="34"/>
      <c r="V186" s="34"/>
      <c r="W186" s="34"/>
      <c r="X186" s="34"/>
      <c r="Y186" s="34"/>
      <c r="Z186" s="34"/>
    </row>
    <row r="187" spans="1:27" s="35" customFormat="1" ht="408">
      <c r="A187" s="362" t="s">
        <v>606</v>
      </c>
      <c r="B187" s="47" t="s">
        <v>513</v>
      </c>
      <c r="C187" s="49" t="s">
        <v>621</v>
      </c>
      <c r="D187" s="93" t="s">
        <v>607</v>
      </c>
      <c r="E187" s="206"/>
      <c r="F187" s="428" t="s">
        <v>561</v>
      </c>
      <c r="G187" s="93" t="s">
        <v>608</v>
      </c>
      <c r="H187" s="390" t="s">
        <v>563</v>
      </c>
      <c r="I187" s="50">
        <v>1</v>
      </c>
      <c r="J187" s="103">
        <v>42278</v>
      </c>
      <c r="K187" s="431">
        <v>42643</v>
      </c>
      <c r="L187" s="52">
        <f t="shared" si="6"/>
        <v>52.1</v>
      </c>
      <c r="M187" s="156"/>
      <c r="N187" s="54">
        <f t="shared" si="7"/>
        <v>0</v>
      </c>
      <c r="O187" s="55">
        <f t="shared" si="8"/>
        <v>0</v>
      </c>
      <c r="P187" s="55" t="e">
        <f>IF(K187&lt;=#REF!,O187,0)</f>
        <v>#REF!</v>
      </c>
      <c r="Q187" s="55" t="e">
        <f>IF(#REF!&gt;=K187,L187,0)</f>
        <v>#REF!</v>
      </c>
      <c r="R187" s="56"/>
      <c r="S187" s="402" t="s">
        <v>609</v>
      </c>
      <c r="T187" s="34"/>
      <c r="U187" s="34"/>
      <c r="V187" s="34"/>
      <c r="W187" s="34"/>
      <c r="X187" s="34"/>
      <c r="Y187" s="34"/>
      <c r="Z187" s="34"/>
    </row>
    <row r="188" spans="1:27" s="35" customFormat="1" ht="409.5">
      <c r="A188" s="362" t="s">
        <v>610</v>
      </c>
      <c r="B188" s="47" t="s">
        <v>513</v>
      </c>
      <c r="C188" s="49" t="s">
        <v>621</v>
      </c>
      <c r="D188" s="93" t="s">
        <v>611</v>
      </c>
      <c r="E188" s="206"/>
      <c r="F188" s="428" t="s">
        <v>612</v>
      </c>
      <c r="G188" s="93" t="s">
        <v>537</v>
      </c>
      <c r="H188" s="390" t="s">
        <v>538</v>
      </c>
      <c r="I188" s="50">
        <v>1</v>
      </c>
      <c r="J188" s="103">
        <v>42278</v>
      </c>
      <c r="K188" s="431">
        <v>42643</v>
      </c>
      <c r="L188" s="52">
        <f t="shared" si="6"/>
        <v>52.1</v>
      </c>
      <c r="M188" s="156"/>
      <c r="N188" s="54">
        <f t="shared" si="7"/>
        <v>0</v>
      </c>
      <c r="O188" s="55">
        <f t="shared" si="8"/>
        <v>0</v>
      </c>
      <c r="P188" s="55" t="e">
        <f>IF(K188&lt;=#REF!,O188,0)</f>
        <v>#REF!</v>
      </c>
      <c r="Q188" s="55" t="e">
        <f>IF(#REF!&gt;=K188,L188,0)</f>
        <v>#REF!</v>
      </c>
      <c r="R188" s="56"/>
      <c r="S188" s="402" t="s">
        <v>539</v>
      </c>
      <c r="T188" s="34"/>
      <c r="U188" s="34"/>
      <c r="V188" s="34"/>
      <c r="W188" s="34"/>
      <c r="X188" s="34"/>
      <c r="Y188" s="34"/>
      <c r="Z188" s="34"/>
    </row>
    <row r="189" spans="1:27" s="35" customFormat="1" ht="409.5">
      <c r="A189" s="362" t="s">
        <v>610</v>
      </c>
      <c r="B189" s="47" t="s">
        <v>513</v>
      </c>
      <c r="C189" s="49" t="s">
        <v>621</v>
      </c>
      <c r="D189" s="93" t="s">
        <v>611</v>
      </c>
      <c r="E189" s="206"/>
      <c r="F189" s="428" t="s">
        <v>613</v>
      </c>
      <c r="G189" s="93" t="s">
        <v>614</v>
      </c>
      <c r="H189" s="390" t="s">
        <v>615</v>
      </c>
      <c r="I189" s="50">
        <v>1</v>
      </c>
      <c r="J189" s="103">
        <v>42278</v>
      </c>
      <c r="K189" s="431">
        <v>42643</v>
      </c>
      <c r="L189" s="52">
        <f t="shared" si="6"/>
        <v>52.1</v>
      </c>
      <c r="M189" s="156"/>
      <c r="N189" s="54">
        <f t="shared" si="7"/>
        <v>0</v>
      </c>
      <c r="O189" s="55">
        <f t="shared" si="8"/>
        <v>0</v>
      </c>
      <c r="P189" s="55" t="e">
        <f>IF(K189&lt;=#REF!,O189,0)</f>
        <v>#REF!</v>
      </c>
      <c r="Q189" s="55" t="e">
        <f>IF(#REF!&gt;=K189,L189,0)</f>
        <v>#REF!</v>
      </c>
      <c r="R189" s="56"/>
      <c r="S189" s="402" t="s">
        <v>616</v>
      </c>
      <c r="T189" s="34"/>
      <c r="U189" s="34"/>
      <c r="V189" s="34"/>
      <c r="W189" s="34"/>
      <c r="X189" s="34"/>
      <c r="Y189" s="34"/>
      <c r="Z189" s="34"/>
    </row>
    <row r="190" spans="1:27" s="35" customFormat="1" ht="409.5">
      <c r="A190" s="362" t="s">
        <v>617</v>
      </c>
      <c r="B190" s="47" t="s">
        <v>513</v>
      </c>
      <c r="C190" s="49" t="s">
        <v>621</v>
      </c>
      <c r="D190" s="93" t="s">
        <v>618</v>
      </c>
      <c r="E190" s="229"/>
      <c r="F190" s="428" t="s">
        <v>536</v>
      </c>
      <c r="G190" s="93" t="s">
        <v>537</v>
      </c>
      <c r="H190" s="390" t="s">
        <v>538</v>
      </c>
      <c r="I190" s="50">
        <v>1</v>
      </c>
      <c r="J190" s="103">
        <v>42278</v>
      </c>
      <c r="K190" s="431">
        <v>42643</v>
      </c>
      <c r="L190" s="52">
        <f t="shared" si="6"/>
        <v>52.1</v>
      </c>
      <c r="M190" s="156"/>
      <c r="N190" s="54">
        <f t="shared" si="7"/>
        <v>0</v>
      </c>
      <c r="O190" s="55">
        <f t="shared" si="8"/>
        <v>0</v>
      </c>
      <c r="P190" s="55" t="e">
        <f>IF(K190&lt;=#REF!,O190,0)</f>
        <v>#REF!</v>
      </c>
      <c r="Q190" s="55" t="e">
        <f>IF(#REF!&gt;=K190,L190,0)</f>
        <v>#REF!</v>
      </c>
      <c r="R190" s="56"/>
      <c r="S190" s="402" t="s">
        <v>619</v>
      </c>
      <c r="T190" s="34"/>
      <c r="U190" s="34"/>
      <c r="V190" s="34"/>
      <c r="W190" s="34"/>
      <c r="X190" s="34"/>
      <c r="Y190" s="34"/>
      <c r="Z190" s="34"/>
    </row>
    <row r="191" spans="1:27" s="35" customFormat="1" ht="357">
      <c r="A191" s="362" t="s">
        <v>620</v>
      </c>
      <c r="B191" s="47" t="s">
        <v>621</v>
      </c>
      <c r="C191" s="49" t="s">
        <v>621</v>
      </c>
      <c r="D191" s="94" t="s">
        <v>622</v>
      </c>
      <c r="E191" s="96" t="s">
        <v>623</v>
      </c>
      <c r="F191" s="428" t="s">
        <v>624</v>
      </c>
      <c r="G191" s="104" t="s">
        <v>625</v>
      </c>
      <c r="H191" s="432" t="s">
        <v>626</v>
      </c>
      <c r="I191" s="79">
        <v>5</v>
      </c>
      <c r="J191" s="103">
        <v>42278</v>
      </c>
      <c r="K191" s="431">
        <v>42643</v>
      </c>
      <c r="L191" s="52">
        <f t="shared" si="6"/>
        <v>52.1</v>
      </c>
      <c r="M191" s="156"/>
      <c r="N191" s="54">
        <f t="shared" si="7"/>
        <v>0</v>
      </c>
      <c r="O191" s="55">
        <f t="shared" si="8"/>
        <v>0</v>
      </c>
      <c r="P191" s="55" t="e">
        <f>IF(K191&lt;=#REF!,O191,0)</f>
        <v>#REF!</v>
      </c>
      <c r="Q191" s="55" t="e">
        <f>IF(#REF!&gt;=K191,L191,0)</f>
        <v>#REF!</v>
      </c>
      <c r="R191" s="56"/>
      <c r="S191" s="402" t="s">
        <v>627</v>
      </c>
      <c r="T191" s="42"/>
      <c r="U191" s="42"/>
      <c r="V191" s="42"/>
      <c r="W191" s="42"/>
      <c r="X191" s="42"/>
      <c r="Y191" s="42"/>
      <c r="Z191" s="42"/>
      <c r="AA191" s="42"/>
    </row>
    <row r="192" spans="1:27" s="35" customFormat="1" ht="395.25">
      <c r="A192" s="362" t="s">
        <v>628</v>
      </c>
      <c r="B192" s="47" t="s">
        <v>629</v>
      </c>
      <c r="C192" s="49" t="s">
        <v>621</v>
      </c>
      <c r="D192" s="94" t="s">
        <v>630</v>
      </c>
      <c r="E192" s="93"/>
      <c r="F192" s="428" t="s">
        <v>631</v>
      </c>
      <c r="G192" s="93" t="s">
        <v>632</v>
      </c>
      <c r="H192" s="390" t="s">
        <v>633</v>
      </c>
      <c r="I192" s="62">
        <v>134</v>
      </c>
      <c r="J192" s="103">
        <v>42278</v>
      </c>
      <c r="K192" s="103">
        <v>42643</v>
      </c>
      <c r="L192" s="52">
        <f t="shared" si="6"/>
        <v>52.1</v>
      </c>
      <c r="M192" s="156"/>
      <c r="N192" s="54">
        <f t="shared" si="7"/>
        <v>0</v>
      </c>
      <c r="O192" s="55">
        <f t="shared" si="8"/>
        <v>0</v>
      </c>
      <c r="P192" s="55" t="e">
        <f>IF(K192&lt;=#REF!,O192,0)</f>
        <v>#REF!</v>
      </c>
      <c r="Q192" s="55" t="e">
        <f>IF(#REF!&gt;=K192,L192,0)</f>
        <v>#REF!</v>
      </c>
      <c r="R192" s="56"/>
      <c r="S192" s="404" t="s">
        <v>634</v>
      </c>
      <c r="T192" s="42"/>
      <c r="U192" s="42"/>
      <c r="V192" s="42"/>
      <c r="W192" s="42"/>
      <c r="X192" s="42"/>
      <c r="Y192" s="42"/>
      <c r="Z192" s="42"/>
      <c r="AA192" s="42"/>
    </row>
    <row r="193" spans="1:27" s="35" customFormat="1" ht="178.5">
      <c r="A193" s="362" t="s">
        <v>635</v>
      </c>
      <c r="B193" s="47" t="s">
        <v>629</v>
      </c>
      <c r="C193" s="49" t="s">
        <v>621</v>
      </c>
      <c r="D193" s="94" t="s">
        <v>636</v>
      </c>
      <c r="E193" s="93"/>
      <c r="F193" s="428" t="s">
        <v>637</v>
      </c>
      <c r="G193" s="93" t="s">
        <v>638</v>
      </c>
      <c r="H193" s="390" t="s">
        <v>158</v>
      </c>
      <c r="I193" s="50">
        <v>16</v>
      </c>
      <c r="J193" s="103">
        <v>42278</v>
      </c>
      <c r="K193" s="103">
        <v>42643</v>
      </c>
      <c r="L193" s="52">
        <f t="shared" si="6"/>
        <v>52.1</v>
      </c>
      <c r="M193" s="156"/>
      <c r="N193" s="54">
        <f t="shared" si="7"/>
        <v>0</v>
      </c>
      <c r="O193" s="55">
        <f t="shared" si="8"/>
        <v>0</v>
      </c>
      <c r="P193" s="55" t="e">
        <f>IF(K193&lt;=#REF!,O193,0)</f>
        <v>#REF!</v>
      </c>
      <c r="Q193" s="55" t="e">
        <f>IF(#REF!&gt;=K193,L193,0)</f>
        <v>#REF!</v>
      </c>
      <c r="R193" s="56"/>
      <c r="S193" s="405" t="s">
        <v>639</v>
      </c>
      <c r="T193" s="42"/>
      <c r="U193" s="42"/>
      <c r="V193" s="42"/>
      <c r="W193" s="42"/>
      <c r="X193" s="42"/>
      <c r="Y193" s="42"/>
      <c r="Z193" s="42"/>
      <c r="AA193" s="42"/>
    </row>
    <row r="194" spans="1:27" s="35" customFormat="1" ht="369.75">
      <c r="A194" s="362" t="s">
        <v>640</v>
      </c>
      <c r="B194" s="47" t="s">
        <v>629</v>
      </c>
      <c r="C194" s="49" t="s">
        <v>621</v>
      </c>
      <c r="D194" s="94" t="s">
        <v>641</v>
      </c>
      <c r="E194" s="93"/>
      <c r="F194" s="428" t="s">
        <v>642</v>
      </c>
      <c r="G194" s="93" t="s">
        <v>643</v>
      </c>
      <c r="H194" s="390" t="s">
        <v>168</v>
      </c>
      <c r="I194" s="50">
        <v>2</v>
      </c>
      <c r="J194" s="103">
        <v>42278</v>
      </c>
      <c r="K194" s="103">
        <v>42643</v>
      </c>
      <c r="L194" s="52">
        <f t="shared" si="6"/>
        <v>52.1</v>
      </c>
      <c r="M194" s="156"/>
      <c r="N194" s="54">
        <f t="shared" si="7"/>
        <v>0</v>
      </c>
      <c r="O194" s="55">
        <f t="shared" si="8"/>
        <v>0</v>
      </c>
      <c r="P194" s="55" t="e">
        <f>IF(K194&lt;=#REF!,O194,0)</f>
        <v>#REF!</v>
      </c>
      <c r="Q194" s="55" t="e">
        <f>IF(#REF!&gt;=K194,L194,0)</f>
        <v>#REF!</v>
      </c>
      <c r="R194" s="56"/>
      <c r="S194" s="405" t="s">
        <v>644</v>
      </c>
      <c r="T194" s="42"/>
      <c r="U194" s="42"/>
      <c r="V194" s="42"/>
      <c r="W194" s="42"/>
      <c r="X194" s="42"/>
      <c r="Y194" s="42"/>
      <c r="Z194" s="42"/>
      <c r="AA194" s="42"/>
    </row>
    <row r="195" spans="1:27" s="35" customFormat="1" ht="204">
      <c r="A195" s="362" t="s">
        <v>645</v>
      </c>
      <c r="B195" s="47" t="s">
        <v>629</v>
      </c>
      <c r="C195" s="49" t="s">
        <v>621</v>
      </c>
      <c r="D195" s="94" t="s">
        <v>646</v>
      </c>
      <c r="E195" s="93"/>
      <c r="F195" s="428" t="s">
        <v>647</v>
      </c>
      <c r="G195" s="93" t="s">
        <v>648</v>
      </c>
      <c r="H195" s="390" t="s">
        <v>649</v>
      </c>
      <c r="I195" s="50">
        <v>1</v>
      </c>
      <c r="J195" s="103">
        <v>42278</v>
      </c>
      <c r="K195" s="103">
        <v>42643</v>
      </c>
      <c r="L195" s="52">
        <f t="shared" ref="L195:L258" si="9">ROUND(((K195-J195)/7),1)</f>
        <v>52.1</v>
      </c>
      <c r="M195" s="156"/>
      <c r="N195" s="54">
        <f t="shared" ref="N195:N209" si="10">IF(M195=0,0,+M195/I195)</f>
        <v>0</v>
      </c>
      <c r="O195" s="55">
        <f t="shared" ref="O195:O209" si="11">ROUND((L195*N195),1)</f>
        <v>0</v>
      </c>
      <c r="P195" s="55" t="e">
        <f>IF(K195&lt;=#REF!,O195,0)</f>
        <v>#REF!</v>
      </c>
      <c r="Q195" s="55" t="e">
        <f>IF(#REF!&gt;=K195,L195,0)</f>
        <v>#REF!</v>
      </c>
      <c r="R195" s="56"/>
      <c r="S195" s="404" t="s">
        <v>634</v>
      </c>
      <c r="T195" s="42"/>
      <c r="U195" s="42"/>
      <c r="V195" s="42"/>
      <c r="W195" s="42"/>
      <c r="X195" s="42"/>
      <c r="Y195" s="42"/>
      <c r="Z195" s="42"/>
      <c r="AA195" s="42"/>
    </row>
    <row r="196" spans="1:27" s="35" customFormat="1" ht="216.75">
      <c r="A196" s="433" t="s">
        <v>650</v>
      </c>
      <c r="B196" s="434" t="s">
        <v>651</v>
      </c>
      <c r="C196" s="49" t="s">
        <v>621</v>
      </c>
      <c r="D196" s="435" t="s">
        <v>652</v>
      </c>
      <c r="E196" s="275" t="s">
        <v>653</v>
      </c>
      <c r="F196" s="428" t="s">
        <v>654</v>
      </c>
      <c r="G196" s="206" t="s">
        <v>655</v>
      </c>
      <c r="H196" s="436" t="s">
        <v>168</v>
      </c>
      <c r="I196" s="62">
        <v>1</v>
      </c>
      <c r="J196" s="103">
        <v>42278</v>
      </c>
      <c r="K196" s="103">
        <v>42643</v>
      </c>
      <c r="L196" s="52">
        <f t="shared" si="9"/>
        <v>52.1</v>
      </c>
      <c r="M196" s="156"/>
      <c r="N196" s="54">
        <f t="shared" si="10"/>
        <v>0</v>
      </c>
      <c r="O196" s="55">
        <f t="shared" si="11"/>
        <v>0</v>
      </c>
      <c r="P196" s="55" t="e">
        <f>IF(K196&lt;=#REF!,O196,0)</f>
        <v>#REF!</v>
      </c>
      <c r="Q196" s="55" t="e">
        <f>IF(#REF!&gt;=K196,L196,0)</f>
        <v>#REF!</v>
      </c>
      <c r="R196" s="56"/>
      <c r="S196" s="405" t="s">
        <v>656</v>
      </c>
      <c r="T196" s="42"/>
      <c r="U196" s="42"/>
      <c r="V196" s="42"/>
      <c r="W196" s="42"/>
      <c r="X196" s="42"/>
      <c r="Y196" s="42"/>
      <c r="Z196" s="42"/>
      <c r="AA196" s="42"/>
    </row>
    <row r="197" spans="1:27" s="7" customFormat="1" ht="293.25">
      <c r="A197" s="437" t="s">
        <v>657</v>
      </c>
      <c r="B197" s="78" t="s">
        <v>19</v>
      </c>
      <c r="C197" s="49" t="s">
        <v>621</v>
      </c>
      <c r="D197" s="104" t="s">
        <v>658</v>
      </c>
      <c r="E197" s="104"/>
      <c r="F197" s="428" t="s">
        <v>659</v>
      </c>
      <c r="G197" s="104" t="s">
        <v>660</v>
      </c>
      <c r="H197" s="432" t="s">
        <v>661</v>
      </c>
      <c r="I197" s="78">
        <v>1</v>
      </c>
      <c r="J197" s="103">
        <v>42278</v>
      </c>
      <c r="K197" s="431">
        <v>42643</v>
      </c>
      <c r="L197" s="52">
        <f t="shared" si="9"/>
        <v>52.1</v>
      </c>
      <c r="M197" s="156"/>
      <c r="N197" s="54">
        <f t="shared" si="10"/>
        <v>0</v>
      </c>
      <c r="O197" s="55">
        <f t="shared" si="11"/>
        <v>0</v>
      </c>
      <c r="P197" s="55" t="e">
        <f>IF(K197&lt;=#REF!,O197,0)</f>
        <v>#REF!</v>
      </c>
      <c r="Q197" s="55" t="e">
        <f>IF(#REF!&gt;=K197,L197,0)</f>
        <v>#REF!</v>
      </c>
      <c r="R197" s="348"/>
      <c r="S197" s="402" t="s">
        <v>662</v>
      </c>
    </row>
    <row r="198" spans="1:27" ht="409.5">
      <c r="A198" s="437" t="s">
        <v>663</v>
      </c>
      <c r="B198" s="78" t="s">
        <v>19</v>
      </c>
      <c r="C198" s="49" t="s">
        <v>621</v>
      </c>
      <c r="D198" s="184" t="s">
        <v>664</v>
      </c>
      <c r="E198" s="104" t="s">
        <v>665</v>
      </c>
      <c r="F198" s="438" t="s">
        <v>666</v>
      </c>
      <c r="G198" s="104" t="s">
        <v>667</v>
      </c>
      <c r="H198" s="432" t="s">
        <v>668</v>
      </c>
      <c r="I198" s="78">
        <v>1</v>
      </c>
      <c r="J198" s="103">
        <v>42278</v>
      </c>
      <c r="K198" s="103">
        <v>42643</v>
      </c>
      <c r="L198" s="52">
        <f t="shared" si="9"/>
        <v>52.1</v>
      </c>
      <c r="M198" s="156"/>
      <c r="N198" s="54">
        <f t="shared" si="10"/>
        <v>0</v>
      </c>
      <c r="O198" s="55">
        <f t="shared" si="11"/>
        <v>0</v>
      </c>
      <c r="P198" s="55" t="e">
        <f>IF(K198&lt;=#REF!,O198,0)</f>
        <v>#REF!</v>
      </c>
      <c r="Q198" s="55" t="e">
        <f>IF(#REF!&gt;=K198,L198,0)</f>
        <v>#REF!</v>
      </c>
      <c r="R198" s="348"/>
      <c r="S198" s="406" t="s">
        <v>669</v>
      </c>
    </row>
    <row r="199" spans="1:27" ht="409.5">
      <c r="A199" s="437" t="s">
        <v>663</v>
      </c>
      <c r="B199" s="78" t="s">
        <v>19</v>
      </c>
      <c r="C199" s="49" t="s">
        <v>621</v>
      </c>
      <c r="D199" s="184" t="s">
        <v>670</v>
      </c>
      <c r="E199" s="104" t="s">
        <v>665</v>
      </c>
      <c r="F199" s="438" t="s">
        <v>666</v>
      </c>
      <c r="G199" s="104" t="s">
        <v>671</v>
      </c>
      <c r="H199" s="432" t="s">
        <v>672</v>
      </c>
      <c r="I199" s="78">
        <v>1</v>
      </c>
      <c r="J199" s="103">
        <v>42278</v>
      </c>
      <c r="K199" s="103">
        <v>42643</v>
      </c>
      <c r="L199" s="52">
        <f t="shared" si="9"/>
        <v>52.1</v>
      </c>
      <c r="M199" s="156"/>
      <c r="N199" s="54">
        <f t="shared" si="10"/>
        <v>0</v>
      </c>
      <c r="O199" s="55">
        <f t="shared" si="11"/>
        <v>0</v>
      </c>
      <c r="P199" s="55" t="e">
        <f>IF(K199&lt;=#REF!,O199,0)</f>
        <v>#REF!</v>
      </c>
      <c r="Q199" s="55" t="e">
        <f>IF(#REF!&gt;=K199,L199,0)</f>
        <v>#REF!</v>
      </c>
      <c r="R199" s="348"/>
      <c r="S199" s="407" t="s">
        <v>634</v>
      </c>
    </row>
    <row r="200" spans="1:27" ht="242.25">
      <c r="A200" s="437" t="s">
        <v>673</v>
      </c>
      <c r="B200" s="78" t="s">
        <v>19</v>
      </c>
      <c r="C200" s="49" t="s">
        <v>621</v>
      </c>
      <c r="D200" s="184" t="s">
        <v>674</v>
      </c>
      <c r="E200" s="104"/>
      <c r="F200" s="428" t="s">
        <v>675</v>
      </c>
      <c r="G200" s="104" t="s">
        <v>676</v>
      </c>
      <c r="H200" s="432" t="s">
        <v>677</v>
      </c>
      <c r="I200" s="50">
        <v>2</v>
      </c>
      <c r="J200" s="103">
        <v>42278</v>
      </c>
      <c r="K200" s="103">
        <v>42643</v>
      </c>
      <c r="L200" s="52">
        <f t="shared" si="9"/>
        <v>52.1</v>
      </c>
      <c r="M200" s="156"/>
      <c r="N200" s="54">
        <f t="shared" si="10"/>
        <v>0</v>
      </c>
      <c r="O200" s="55">
        <f t="shared" si="11"/>
        <v>0</v>
      </c>
      <c r="P200" s="55" t="e">
        <f>IF(K200&lt;=#REF!,O200,0)</f>
        <v>#REF!</v>
      </c>
      <c r="Q200" s="55" t="e">
        <f>IF(#REF!&gt;=K200,L200,0)</f>
        <v>#REF!</v>
      </c>
      <c r="R200" s="348"/>
      <c r="S200" s="404" t="s">
        <v>678</v>
      </c>
    </row>
    <row r="201" spans="1:27" ht="409.5">
      <c r="A201" s="437" t="s">
        <v>679</v>
      </c>
      <c r="B201" s="78" t="s">
        <v>19</v>
      </c>
      <c r="C201" s="49" t="s">
        <v>621</v>
      </c>
      <c r="D201" s="184" t="s">
        <v>680</v>
      </c>
      <c r="E201" s="104"/>
      <c r="F201" s="428" t="s">
        <v>681</v>
      </c>
      <c r="G201" s="104" t="s">
        <v>682</v>
      </c>
      <c r="H201" s="439" t="s">
        <v>683</v>
      </c>
      <c r="I201" s="49">
        <v>1</v>
      </c>
      <c r="J201" s="103">
        <v>42278</v>
      </c>
      <c r="K201" s="103">
        <v>42643</v>
      </c>
      <c r="L201" s="52">
        <f t="shared" si="9"/>
        <v>52.1</v>
      </c>
      <c r="M201" s="156"/>
      <c r="N201" s="54">
        <f t="shared" si="10"/>
        <v>0</v>
      </c>
      <c r="O201" s="55">
        <f t="shared" si="11"/>
        <v>0</v>
      </c>
      <c r="P201" s="55" t="e">
        <f>IF(K201&lt;=#REF!,O201,0)</f>
        <v>#REF!</v>
      </c>
      <c r="Q201" s="55" t="e">
        <f>IF(#REF!&gt;=K201,L201,0)</f>
        <v>#REF!</v>
      </c>
      <c r="R201" s="348"/>
      <c r="S201" s="406" t="s">
        <v>634</v>
      </c>
    </row>
    <row r="202" spans="1:27" ht="409.5">
      <c r="A202" s="437" t="s">
        <v>679</v>
      </c>
      <c r="B202" s="78" t="s">
        <v>19</v>
      </c>
      <c r="C202" s="49" t="s">
        <v>621</v>
      </c>
      <c r="D202" s="184" t="s">
        <v>680</v>
      </c>
      <c r="E202" s="104"/>
      <c r="F202" s="428" t="s">
        <v>681</v>
      </c>
      <c r="G202" s="104" t="s">
        <v>684</v>
      </c>
      <c r="H202" s="439" t="s">
        <v>685</v>
      </c>
      <c r="I202" s="440">
        <v>1</v>
      </c>
      <c r="J202" s="103">
        <v>42278</v>
      </c>
      <c r="K202" s="103">
        <v>42643</v>
      </c>
      <c r="L202" s="52">
        <f t="shared" si="9"/>
        <v>52.1</v>
      </c>
      <c r="M202" s="156"/>
      <c r="N202" s="54">
        <f t="shared" si="10"/>
        <v>0</v>
      </c>
      <c r="O202" s="55">
        <f t="shared" si="11"/>
        <v>0</v>
      </c>
      <c r="P202" s="55" t="e">
        <f>IF(K202&lt;=#REF!,O202,0)</f>
        <v>#REF!</v>
      </c>
      <c r="Q202" s="55" t="e">
        <f>IF(#REF!&gt;=K202,L202,0)</f>
        <v>#REF!</v>
      </c>
      <c r="R202" s="348"/>
      <c r="S202" s="408" t="s">
        <v>686</v>
      </c>
    </row>
    <row r="203" spans="1:27" ht="409.5">
      <c r="A203" s="441" t="s">
        <v>687</v>
      </c>
      <c r="B203" s="78" t="s">
        <v>19</v>
      </c>
      <c r="C203" s="49" t="s">
        <v>621</v>
      </c>
      <c r="D203" s="442" t="s">
        <v>688</v>
      </c>
      <c r="E203" s="443" t="s">
        <v>689</v>
      </c>
      <c r="F203" s="444" t="s">
        <v>690</v>
      </c>
      <c r="G203" s="443" t="s">
        <v>691</v>
      </c>
      <c r="H203" s="445" t="s">
        <v>692</v>
      </c>
      <c r="I203" s="133">
        <v>2</v>
      </c>
      <c r="J203" s="137">
        <v>42278</v>
      </c>
      <c r="K203" s="137">
        <v>42643</v>
      </c>
      <c r="L203" s="52">
        <f t="shared" si="9"/>
        <v>52.1</v>
      </c>
      <c r="M203" s="156"/>
      <c r="N203" s="54">
        <f t="shared" si="10"/>
        <v>0</v>
      </c>
      <c r="O203" s="55">
        <f t="shared" si="11"/>
        <v>0</v>
      </c>
      <c r="P203" s="55" t="e">
        <f>IF(K203&lt;=#REF!,O203,0)</f>
        <v>#REF!</v>
      </c>
      <c r="Q203" s="55" t="e">
        <f>IF(#REF!&gt;=K203,L203,0)</f>
        <v>#REF!</v>
      </c>
      <c r="R203" s="141"/>
      <c r="S203" s="409" t="s">
        <v>693</v>
      </c>
    </row>
    <row r="204" spans="1:27" ht="358.5">
      <c r="A204" s="441" t="s">
        <v>694</v>
      </c>
      <c r="B204" s="78" t="s">
        <v>19</v>
      </c>
      <c r="C204" s="49" t="s">
        <v>621</v>
      </c>
      <c r="D204" s="442" t="s">
        <v>695</v>
      </c>
      <c r="E204" s="443"/>
      <c r="F204" s="444" t="s">
        <v>696</v>
      </c>
      <c r="G204" s="443" t="s">
        <v>691</v>
      </c>
      <c r="H204" s="445" t="s">
        <v>692</v>
      </c>
      <c r="I204" s="133">
        <v>2</v>
      </c>
      <c r="J204" s="137">
        <v>42278</v>
      </c>
      <c r="K204" s="137">
        <v>42643</v>
      </c>
      <c r="L204" s="52">
        <f t="shared" si="9"/>
        <v>52.1</v>
      </c>
      <c r="M204" s="156"/>
      <c r="N204" s="54">
        <f t="shared" si="10"/>
        <v>0</v>
      </c>
      <c r="O204" s="55">
        <f t="shared" si="11"/>
        <v>0</v>
      </c>
      <c r="P204" s="55" t="e">
        <f>IF(K204&lt;=#REF!,O204,0)</f>
        <v>#REF!</v>
      </c>
      <c r="Q204" s="55" t="e">
        <f>IF(#REF!&gt;=K204,L204,0)</f>
        <v>#REF!</v>
      </c>
      <c r="R204" s="141"/>
      <c r="S204" s="409" t="s">
        <v>697</v>
      </c>
    </row>
    <row r="205" spans="1:27" ht="409.5">
      <c r="A205" s="441" t="s">
        <v>698</v>
      </c>
      <c r="B205" s="78" t="s">
        <v>19</v>
      </c>
      <c r="C205" s="49" t="s">
        <v>621</v>
      </c>
      <c r="D205" s="442" t="s">
        <v>699</v>
      </c>
      <c r="E205" s="443"/>
      <c r="F205" s="444" t="s">
        <v>700</v>
      </c>
      <c r="G205" s="443" t="s">
        <v>701</v>
      </c>
      <c r="H205" s="445" t="s">
        <v>692</v>
      </c>
      <c r="I205" s="446">
        <v>2</v>
      </c>
      <c r="J205" s="137">
        <v>42278</v>
      </c>
      <c r="K205" s="137">
        <v>42643</v>
      </c>
      <c r="L205" s="52">
        <f t="shared" si="9"/>
        <v>52.1</v>
      </c>
      <c r="M205" s="156"/>
      <c r="N205" s="54">
        <f t="shared" si="10"/>
        <v>0</v>
      </c>
      <c r="O205" s="55">
        <f t="shared" si="11"/>
        <v>0</v>
      </c>
      <c r="P205" s="55" t="e">
        <f>IF(K205&lt;=#REF!,O205,0)</f>
        <v>#REF!</v>
      </c>
      <c r="Q205" s="55" t="e">
        <f>IF(#REF!&gt;=K205,L205,0)</f>
        <v>#REF!</v>
      </c>
      <c r="R205" s="141"/>
      <c r="S205" s="409" t="s">
        <v>702</v>
      </c>
    </row>
    <row r="206" spans="1:27" ht="409.5">
      <c r="A206" s="441" t="s">
        <v>698</v>
      </c>
      <c r="B206" s="78" t="s">
        <v>19</v>
      </c>
      <c r="C206" s="49" t="s">
        <v>621</v>
      </c>
      <c r="D206" s="442" t="s">
        <v>699</v>
      </c>
      <c r="E206" s="443"/>
      <c r="F206" s="444" t="s">
        <v>703</v>
      </c>
      <c r="G206" s="447" t="s">
        <v>704</v>
      </c>
      <c r="H206" s="445" t="s">
        <v>692</v>
      </c>
      <c r="I206" s="446">
        <v>2</v>
      </c>
      <c r="J206" s="137">
        <v>42278</v>
      </c>
      <c r="K206" s="137">
        <v>42643</v>
      </c>
      <c r="L206" s="52">
        <f t="shared" si="9"/>
        <v>52.1</v>
      </c>
      <c r="M206" s="156"/>
      <c r="N206" s="54">
        <f t="shared" si="10"/>
        <v>0</v>
      </c>
      <c r="O206" s="55">
        <f t="shared" si="11"/>
        <v>0</v>
      </c>
      <c r="P206" s="55" t="e">
        <f>IF(K206&lt;=#REF!,O206,0)</f>
        <v>#REF!</v>
      </c>
      <c r="Q206" s="55" t="e">
        <f>IF(#REF!&gt;=K206,L206,0)</f>
        <v>#REF!</v>
      </c>
      <c r="R206" s="141"/>
      <c r="S206" s="409" t="s">
        <v>702</v>
      </c>
    </row>
    <row r="207" spans="1:27" ht="273">
      <c r="A207" s="441" t="s">
        <v>705</v>
      </c>
      <c r="B207" s="78" t="s">
        <v>19</v>
      </c>
      <c r="C207" s="49" t="s">
        <v>621</v>
      </c>
      <c r="D207" s="442" t="s">
        <v>706</v>
      </c>
      <c r="E207" s="443" t="s">
        <v>707</v>
      </c>
      <c r="F207" s="444" t="s">
        <v>708</v>
      </c>
      <c r="G207" s="443" t="s">
        <v>709</v>
      </c>
      <c r="H207" s="445" t="s">
        <v>158</v>
      </c>
      <c r="I207" s="133">
        <v>2</v>
      </c>
      <c r="J207" s="137">
        <v>42278</v>
      </c>
      <c r="K207" s="137">
        <v>42643</v>
      </c>
      <c r="L207" s="52">
        <f t="shared" si="9"/>
        <v>52.1</v>
      </c>
      <c r="M207" s="156"/>
      <c r="N207" s="54">
        <f t="shared" si="10"/>
        <v>0</v>
      </c>
      <c r="O207" s="55">
        <f t="shared" si="11"/>
        <v>0</v>
      </c>
      <c r="P207" s="55" t="e">
        <f>IF(K207&lt;=#REF!,O207,0)</f>
        <v>#REF!</v>
      </c>
      <c r="Q207" s="55" t="e">
        <f>IF(#REF!&gt;=K207,L207,0)</f>
        <v>#REF!</v>
      </c>
      <c r="R207" s="141"/>
      <c r="S207" s="409" t="s">
        <v>697</v>
      </c>
    </row>
    <row r="208" spans="1:27" ht="318.75">
      <c r="A208" s="362" t="s">
        <v>694</v>
      </c>
      <c r="B208" s="78" t="s">
        <v>19</v>
      </c>
      <c r="C208" s="49" t="s">
        <v>621</v>
      </c>
      <c r="D208" s="263" t="s">
        <v>710</v>
      </c>
      <c r="E208" s="93" t="s">
        <v>711</v>
      </c>
      <c r="F208" s="428" t="s">
        <v>712</v>
      </c>
      <c r="G208" s="443" t="s">
        <v>713</v>
      </c>
      <c r="H208" s="445" t="s">
        <v>692</v>
      </c>
      <c r="I208" s="133">
        <v>2</v>
      </c>
      <c r="J208" s="137">
        <v>42278</v>
      </c>
      <c r="K208" s="137">
        <v>42643</v>
      </c>
      <c r="L208" s="52">
        <f t="shared" si="9"/>
        <v>52.1</v>
      </c>
      <c r="M208" s="156"/>
      <c r="N208" s="54">
        <f t="shared" si="10"/>
        <v>0</v>
      </c>
      <c r="O208" s="55">
        <f t="shared" si="11"/>
        <v>0</v>
      </c>
      <c r="P208" s="55" t="e">
        <f>IF(K208&lt;=#REF!,O208,0)</f>
        <v>#REF!</v>
      </c>
      <c r="Q208" s="55" t="e">
        <f>IF(#REF!&gt;=K208,L208,0)</f>
        <v>#REF!</v>
      </c>
      <c r="R208" s="56"/>
      <c r="S208" s="410" t="s">
        <v>714</v>
      </c>
    </row>
    <row r="209" spans="1:19" ht="409.5">
      <c r="A209" s="362" t="s">
        <v>640</v>
      </c>
      <c r="B209" s="78" t="s">
        <v>19</v>
      </c>
      <c r="C209" s="49" t="s">
        <v>621</v>
      </c>
      <c r="D209" s="94" t="s">
        <v>715</v>
      </c>
      <c r="E209" s="204" t="s">
        <v>716</v>
      </c>
      <c r="F209" s="428" t="s">
        <v>717</v>
      </c>
      <c r="G209" s="443" t="s">
        <v>691</v>
      </c>
      <c r="H209" s="445" t="s">
        <v>692</v>
      </c>
      <c r="I209" s="133">
        <v>2</v>
      </c>
      <c r="J209" s="137">
        <v>42278</v>
      </c>
      <c r="K209" s="137">
        <v>42643</v>
      </c>
      <c r="L209" s="52">
        <f t="shared" si="9"/>
        <v>52.1</v>
      </c>
      <c r="M209" s="156"/>
      <c r="N209" s="54">
        <f t="shared" si="10"/>
        <v>0</v>
      </c>
      <c r="O209" s="55">
        <f t="shared" si="11"/>
        <v>0</v>
      </c>
      <c r="P209" s="55" t="e">
        <f>IF(K209&lt;=#REF!,O209,0)</f>
        <v>#REF!</v>
      </c>
      <c r="Q209" s="55" t="e">
        <f>IF(#REF!&gt;=K209,L209,0)</f>
        <v>#REF!</v>
      </c>
      <c r="R209" s="56"/>
      <c r="S209" s="410" t="s">
        <v>714</v>
      </c>
    </row>
    <row r="210" spans="1:19" ht="153">
      <c r="A210" s="362" t="s">
        <v>720</v>
      </c>
      <c r="B210" s="47" t="s">
        <v>721</v>
      </c>
      <c r="C210" s="47" t="s">
        <v>721</v>
      </c>
      <c r="D210" s="47" t="s">
        <v>722</v>
      </c>
      <c r="E210" s="47" t="s">
        <v>723</v>
      </c>
      <c r="F210" s="47" t="s">
        <v>724</v>
      </c>
      <c r="G210" s="49" t="s">
        <v>725</v>
      </c>
      <c r="H210" s="50" t="s">
        <v>726</v>
      </c>
      <c r="I210" s="50">
        <v>2</v>
      </c>
      <c r="J210" s="51">
        <v>42278</v>
      </c>
      <c r="K210" s="51">
        <v>42643</v>
      </c>
      <c r="L210" s="52">
        <f t="shared" si="9"/>
        <v>52.1</v>
      </c>
      <c r="M210" s="53"/>
      <c r="N210" s="54">
        <f>IF(M210=0,0,+M210/I210)</f>
        <v>0</v>
      </c>
      <c r="O210" s="55">
        <f>ROUND((L210*N210),1)</f>
        <v>0</v>
      </c>
      <c r="P210" s="55">
        <f>IF(K210&lt;=$D$7,O210,0)</f>
        <v>0</v>
      </c>
      <c r="Q210" s="55">
        <f>IF($D$7&gt;=K210,L210,0)</f>
        <v>52.1</v>
      </c>
      <c r="R210" s="56"/>
    </row>
    <row r="211" spans="1:19" ht="153">
      <c r="A211" s="362" t="s">
        <v>720</v>
      </c>
      <c r="B211" s="47" t="s">
        <v>721</v>
      </c>
      <c r="C211" s="47" t="s">
        <v>721</v>
      </c>
      <c r="D211" s="47" t="s">
        <v>727</v>
      </c>
      <c r="E211" s="47" t="s">
        <v>723</v>
      </c>
      <c r="F211" s="47" t="s">
        <v>728</v>
      </c>
      <c r="G211" s="49" t="s">
        <v>729</v>
      </c>
      <c r="H211" s="50" t="s">
        <v>730</v>
      </c>
      <c r="I211" s="50">
        <v>6</v>
      </c>
      <c r="J211" s="51">
        <v>42278</v>
      </c>
      <c r="K211" s="51">
        <v>42643</v>
      </c>
      <c r="L211" s="52">
        <f t="shared" si="9"/>
        <v>52.1</v>
      </c>
      <c r="M211" s="53"/>
      <c r="N211" s="54">
        <f t="shared" ref="N211:N256" si="12">IF(M211=0,0,+M211/I211)</f>
        <v>0</v>
      </c>
      <c r="O211" s="55">
        <f t="shared" ref="O211:O256" si="13">ROUND((L211*N211),1)</f>
        <v>0</v>
      </c>
      <c r="P211" s="55">
        <f t="shared" ref="P211:P256" si="14">IF(K211&lt;=$D$7,O211,0)</f>
        <v>0</v>
      </c>
      <c r="Q211" s="55">
        <f t="shared" ref="Q211:Q256" si="15">IF($D$7&gt;=K211,L211,0)</f>
        <v>52.1</v>
      </c>
      <c r="R211" s="56"/>
    </row>
    <row r="212" spans="1:19" ht="153">
      <c r="A212" s="362" t="s">
        <v>720</v>
      </c>
      <c r="B212" s="47" t="s">
        <v>721</v>
      </c>
      <c r="C212" s="47" t="s">
        <v>721</v>
      </c>
      <c r="D212" s="47" t="s">
        <v>727</v>
      </c>
      <c r="E212" s="47" t="s">
        <v>723</v>
      </c>
      <c r="F212" s="47" t="s">
        <v>731</v>
      </c>
      <c r="G212" s="47" t="s">
        <v>732</v>
      </c>
      <c r="H212" s="50" t="s">
        <v>733</v>
      </c>
      <c r="I212" s="50">
        <v>2</v>
      </c>
      <c r="J212" s="51">
        <v>42278</v>
      </c>
      <c r="K212" s="51">
        <v>42643</v>
      </c>
      <c r="L212" s="52">
        <f t="shared" si="9"/>
        <v>52.1</v>
      </c>
      <c r="M212" s="53"/>
      <c r="N212" s="54">
        <f t="shared" si="12"/>
        <v>0</v>
      </c>
      <c r="O212" s="55">
        <f t="shared" si="13"/>
        <v>0</v>
      </c>
      <c r="P212" s="55">
        <f t="shared" si="14"/>
        <v>0</v>
      </c>
      <c r="Q212" s="55">
        <f t="shared" si="15"/>
        <v>52.1</v>
      </c>
      <c r="R212" s="56"/>
    </row>
    <row r="213" spans="1:19" ht="178.5">
      <c r="A213" s="362" t="s">
        <v>734</v>
      </c>
      <c r="B213" s="47" t="s">
        <v>721</v>
      </c>
      <c r="C213" s="47" t="s">
        <v>721</v>
      </c>
      <c r="D213" s="47" t="s">
        <v>735</v>
      </c>
      <c r="E213" s="47" t="s">
        <v>736</v>
      </c>
      <c r="F213" s="47" t="s">
        <v>737</v>
      </c>
      <c r="G213" s="49" t="s">
        <v>738</v>
      </c>
      <c r="H213" s="50" t="s">
        <v>739</v>
      </c>
      <c r="I213" s="50">
        <v>12</v>
      </c>
      <c r="J213" s="51">
        <v>42278</v>
      </c>
      <c r="K213" s="51">
        <v>42643</v>
      </c>
      <c r="L213" s="52">
        <f t="shared" si="9"/>
        <v>52.1</v>
      </c>
      <c r="M213" s="53"/>
      <c r="N213" s="54">
        <f t="shared" si="12"/>
        <v>0</v>
      </c>
      <c r="O213" s="55">
        <f t="shared" si="13"/>
        <v>0</v>
      </c>
      <c r="P213" s="55">
        <f t="shared" si="14"/>
        <v>0</v>
      </c>
      <c r="Q213" s="55">
        <f t="shared" si="15"/>
        <v>52.1</v>
      </c>
      <c r="R213" s="56"/>
    </row>
    <row r="214" spans="1:19" ht="178.5">
      <c r="A214" s="362" t="s">
        <v>734</v>
      </c>
      <c r="B214" s="47" t="s">
        <v>721</v>
      </c>
      <c r="C214" s="47" t="s">
        <v>721</v>
      </c>
      <c r="D214" s="47" t="s">
        <v>735</v>
      </c>
      <c r="E214" s="47" t="s">
        <v>736</v>
      </c>
      <c r="F214" s="47" t="s">
        <v>737</v>
      </c>
      <c r="G214" s="49" t="s">
        <v>740</v>
      </c>
      <c r="H214" s="50" t="s">
        <v>438</v>
      </c>
      <c r="I214" s="50">
        <v>12</v>
      </c>
      <c r="J214" s="51">
        <v>42278</v>
      </c>
      <c r="K214" s="51">
        <v>42643</v>
      </c>
      <c r="L214" s="52">
        <f t="shared" si="9"/>
        <v>52.1</v>
      </c>
      <c r="M214" s="53"/>
      <c r="N214" s="54">
        <f t="shared" si="12"/>
        <v>0</v>
      </c>
      <c r="O214" s="55">
        <f t="shared" si="13"/>
        <v>0</v>
      </c>
      <c r="P214" s="55">
        <f t="shared" si="14"/>
        <v>0</v>
      </c>
      <c r="Q214" s="55">
        <f t="shared" si="15"/>
        <v>52.1</v>
      </c>
      <c r="R214" s="56"/>
    </row>
    <row r="215" spans="1:19" ht="165.75">
      <c r="A215" s="362" t="s">
        <v>741</v>
      </c>
      <c r="B215" s="47" t="s">
        <v>721</v>
      </c>
      <c r="C215" s="47" t="s">
        <v>721</v>
      </c>
      <c r="D215" s="47" t="s">
        <v>742</v>
      </c>
      <c r="E215" s="47" t="s">
        <v>743</v>
      </c>
      <c r="F215" s="47" t="s">
        <v>744</v>
      </c>
      <c r="G215" s="49" t="s">
        <v>745</v>
      </c>
      <c r="H215" s="50" t="s">
        <v>438</v>
      </c>
      <c r="I215" s="50">
        <v>1</v>
      </c>
      <c r="J215" s="51">
        <v>42278</v>
      </c>
      <c r="K215" s="51">
        <v>42643</v>
      </c>
      <c r="L215" s="52">
        <f t="shared" si="9"/>
        <v>52.1</v>
      </c>
      <c r="M215" s="53"/>
      <c r="N215" s="54">
        <f t="shared" si="12"/>
        <v>0</v>
      </c>
      <c r="O215" s="55">
        <f t="shared" si="13"/>
        <v>0</v>
      </c>
      <c r="P215" s="55">
        <f t="shared" si="14"/>
        <v>0</v>
      </c>
      <c r="Q215" s="55">
        <f t="shared" si="15"/>
        <v>52.1</v>
      </c>
      <c r="R215" s="56"/>
    </row>
    <row r="216" spans="1:19" ht="165.75">
      <c r="A216" s="362" t="s">
        <v>741</v>
      </c>
      <c r="B216" s="47" t="s">
        <v>721</v>
      </c>
      <c r="C216" s="47" t="s">
        <v>721</v>
      </c>
      <c r="D216" s="47" t="s">
        <v>742</v>
      </c>
      <c r="E216" s="47" t="s">
        <v>743</v>
      </c>
      <c r="F216" s="47" t="s">
        <v>746</v>
      </c>
      <c r="G216" s="49" t="s">
        <v>747</v>
      </c>
      <c r="H216" s="50" t="s">
        <v>748</v>
      </c>
      <c r="I216" s="50">
        <v>100</v>
      </c>
      <c r="J216" s="51">
        <v>42278</v>
      </c>
      <c r="K216" s="51">
        <v>42643</v>
      </c>
      <c r="L216" s="52">
        <f t="shared" si="9"/>
        <v>52.1</v>
      </c>
      <c r="M216" s="53"/>
      <c r="N216" s="54">
        <f t="shared" si="12"/>
        <v>0</v>
      </c>
      <c r="O216" s="55">
        <f t="shared" si="13"/>
        <v>0</v>
      </c>
      <c r="P216" s="55">
        <f t="shared" si="14"/>
        <v>0</v>
      </c>
      <c r="Q216" s="55">
        <f t="shared" si="15"/>
        <v>52.1</v>
      </c>
      <c r="R216" s="56"/>
    </row>
    <row r="217" spans="1:19" ht="127.5">
      <c r="A217" s="362" t="s">
        <v>749</v>
      </c>
      <c r="B217" s="47" t="s">
        <v>721</v>
      </c>
      <c r="C217" s="47" t="s">
        <v>721</v>
      </c>
      <c r="D217" s="47" t="s">
        <v>750</v>
      </c>
      <c r="E217" s="47" t="s">
        <v>751</v>
      </c>
      <c r="F217" s="47" t="s">
        <v>752</v>
      </c>
      <c r="G217" s="49" t="s">
        <v>753</v>
      </c>
      <c r="H217" s="50" t="s">
        <v>754</v>
      </c>
      <c r="I217" s="50">
        <v>1</v>
      </c>
      <c r="J217" s="51">
        <v>42278</v>
      </c>
      <c r="K217" s="51">
        <v>42643</v>
      </c>
      <c r="L217" s="52">
        <f t="shared" si="9"/>
        <v>52.1</v>
      </c>
      <c r="M217" s="53"/>
      <c r="N217" s="54">
        <f t="shared" si="12"/>
        <v>0</v>
      </c>
      <c r="O217" s="55">
        <f t="shared" si="13"/>
        <v>0</v>
      </c>
      <c r="P217" s="55">
        <f t="shared" si="14"/>
        <v>0</v>
      </c>
      <c r="Q217" s="55">
        <f t="shared" si="15"/>
        <v>52.1</v>
      </c>
      <c r="R217" s="56"/>
    </row>
    <row r="218" spans="1:19" ht="127.5">
      <c r="A218" s="362" t="s">
        <v>749</v>
      </c>
      <c r="B218" s="47" t="s">
        <v>721</v>
      </c>
      <c r="C218" s="47" t="s">
        <v>721</v>
      </c>
      <c r="D218" s="47" t="s">
        <v>750</v>
      </c>
      <c r="E218" s="47" t="s">
        <v>751</v>
      </c>
      <c r="F218" s="47" t="s">
        <v>755</v>
      </c>
      <c r="G218" s="49" t="s">
        <v>756</v>
      </c>
      <c r="H218" s="50" t="s">
        <v>757</v>
      </c>
      <c r="I218" s="50">
        <v>4</v>
      </c>
      <c r="J218" s="51">
        <v>42278</v>
      </c>
      <c r="K218" s="51">
        <v>42643</v>
      </c>
      <c r="L218" s="52">
        <f t="shared" si="9"/>
        <v>52.1</v>
      </c>
      <c r="M218" s="53"/>
      <c r="N218" s="54">
        <f t="shared" si="12"/>
        <v>0</v>
      </c>
      <c r="O218" s="55">
        <f t="shared" si="13"/>
        <v>0</v>
      </c>
      <c r="P218" s="55">
        <f t="shared" si="14"/>
        <v>0</v>
      </c>
      <c r="Q218" s="55">
        <f t="shared" si="15"/>
        <v>52.1</v>
      </c>
      <c r="R218" s="56"/>
    </row>
    <row r="219" spans="1:19" ht="165.75">
      <c r="A219" s="362" t="s">
        <v>758</v>
      </c>
      <c r="B219" s="47" t="s">
        <v>721</v>
      </c>
      <c r="C219" s="47" t="s">
        <v>721</v>
      </c>
      <c r="D219" s="47" t="s">
        <v>759</v>
      </c>
      <c r="E219" s="47" t="s">
        <v>760</v>
      </c>
      <c r="F219" s="47" t="s">
        <v>761</v>
      </c>
      <c r="G219" s="49" t="s">
        <v>762</v>
      </c>
      <c r="H219" s="50" t="s">
        <v>763</v>
      </c>
      <c r="I219" s="50">
        <v>1</v>
      </c>
      <c r="J219" s="51">
        <v>42278</v>
      </c>
      <c r="K219" s="51">
        <v>42643</v>
      </c>
      <c r="L219" s="52">
        <f t="shared" si="9"/>
        <v>52.1</v>
      </c>
      <c r="M219" s="53"/>
      <c r="N219" s="54">
        <f t="shared" si="12"/>
        <v>0</v>
      </c>
      <c r="O219" s="55">
        <f t="shared" si="13"/>
        <v>0</v>
      </c>
      <c r="P219" s="55">
        <f t="shared" si="14"/>
        <v>0</v>
      </c>
      <c r="Q219" s="55">
        <f t="shared" si="15"/>
        <v>52.1</v>
      </c>
      <c r="R219" s="56"/>
    </row>
    <row r="220" spans="1:19" ht="165.75">
      <c r="A220" s="362" t="s">
        <v>758</v>
      </c>
      <c r="B220" s="47" t="s">
        <v>721</v>
      </c>
      <c r="C220" s="47" t="s">
        <v>721</v>
      </c>
      <c r="D220" s="47" t="s">
        <v>759</v>
      </c>
      <c r="E220" s="47" t="s">
        <v>760</v>
      </c>
      <c r="F220" s="47" t="s">
        <v>764</v>
      </c>
      <c r="G220" s="49" t="s">
        <v>765</v>
      </c>
      <c r="H220" s="50" t="s">
        <v>766</v>
      </c>
      <c r="I220" s="50">
        <v>12</v>
      </c>
      <c r="J220" s="51">
        <v>42278</v>
      </c>
      <c r="K220" s="51">
        <v>42643</v>
      </c>
      <c r="L220" s="52">
        <f t="shared" si="9"/>
        <v>52.1</v>
      </c>
      <c r="M220" s="53"/>
      <c r="N220" s="54">
        <f t="shared" si="12"/>
        <v>0</v>
      </c>
      <c r="O220" s="55">
        <f t="shared" si="13"/>
        <v>0</v>
      </c>
      <c r="P220" s="55">
        <f t="shared" si="14"/>
        <v>0</v>
      </c>
      <c r="Q220" s="55">
        <f t="shared" si="15"/>
        <v>52.1</v>
      </c>
      <c r="R220" s="56"/>
    </row>
    <row r="221" spans="1:19" ht="102">
      <c r="A221" s="362" t="s">
        <v>767</v>
      </c>
      <c r="B221" s="47" t="s">
        <v>721</v>
      </c>
      <c r="C221" s="47" t="s">
        <v>721</v>
      </c>
      <c r="D221" s="47" t="s">
        <v>768</v>
      </c>
      <c r="E221" s="47" t="s">
        <v>769</v>
      </c>
      <c r="F221" s="47" t="s">
        <v>770</v>
      </c>
      <c r="G221" s="49" t="s">
        <v>771</v>
      </c>
      <c r="H221" s="50" t="s">
        <v>772</v>
      </c>
      <c r="I221" s="50">
        <v>4</v>
      </c>
      <c r="J221" s="51">
        <v>42278</v>
      </c>
      <c r="K221" s="51">
        <v>42643</v>
      </c>
      <c r="L221" s="52">
        <f t="shared" si="9"/>
        <v>52.1</v>
      </c>
      <c r="M221" s="53"/>
      <c r="N221" s="54">
        <f t="shared" si="12"/>
        <v>0</v>
      </c>
      <c r="O221" s="55">
        <f t="shared" si="13"/>
        <v>0</v>
      </c>
      <c r="P221" s="55">
        <f t="shared" si="14"/>
        <v>0</v>
      </c>
      <c r="Q221" s="55">
        <f t="shared" si="15"/>
        <v>52.1</v>
      </c>
      <c r="R221" s="56"/>
    </row>
    <row r="222" spans="1:19" ht="102">
      <c r="A222" s="362" t="s">
        <v>767</v>
      </c>
      <c r="B222" s="47" t="s">
        <v>721</v>
      </c>
      <c r="C222" s="47" t="s">
        <v>721</v>
      </c>
      <c r="D222" s="47" t="s">
        <v>768</v>
      </c>
      <c r="E222" s="47" t="s">
        <v>769</v>
      </c>
      <c r="F222" s="47" t="s">
        <v>746</v>
      </c>
      <c r="G222" s="49" t="s">
        <v>773</v>
      </c>
      <c r="H222" s="50" t="s">
        <v>748</v>
      </c>
      <c r="I222" s="50">
        <v>100</v>
      </c>
      <c r="J222" s="51">
        <v>42278</v>
      </c>
      <c r="K222" s="51">
        <v>42643</v>
      </c>
      <c r="L222" s="52">
        <f t="shared" si="9"/>
        <v>52.1</v>
      </c>
      <c r="M222" s="53"/>
      <c r="N222" s="54">
        <f t="shared" si="12"/>
        <v>0</v>
      </c>
      <c r="O222" s="55">
        <f t="shared" si="13"/>
        <v>0</v>
      </c>
      <c r="P222" s="55">
        <f t="shared" si="14"/>
        <v>0</v>
      </c>
      <c r="Q222" s="55">
        <f t="shared" si="15"/>
        <v>52.1</v>
      </c>
      <c r="R222" s="56"/>
    </row>
    <row r="223" spans="1:19" ht="204">
      <c r="A223" s="362" t="s">
        <v>774</v>
      </c>
      <c r="B223" s="47" t="s">
        <v>721</v>
      </c>
      <c r="C223" s="47" t="s">
        <v>721</v>
      </c>
      <c r="D223" s="47" t="s">
        <v>775</v>
      </c>
      <c r="E223" s="47" t="s">
        <v>776</v>
      </c>
      <c r="F223" s="47" t="s">
        <v>777</v>
      </c>
      <c r="G223" s="49" t="s">
        <v>778</v>
      </c>
      <c r="H223" s="50" t="s">
        <v>779</v>
      </c>
      <c r="I223" s="50">
        <v>4</v>
      </c>
      <c r="J223" s="51">
        <v>42278</v>
      </c>
      <c r="K223" s="51">
        <v>42643</v>
      </c>
      <c r="L223" s="52">
        <f t="shared" si="9"/>
        <v>52.1</v>
      </c>
      <c r="M223" s="53"/>
      <c r="N223" s="54">
        <f t="shared" si="12"/>
        <v>0</v>
      </c>
      <c r="O223" s="55">
        <f t="shared" si="13"/>
        <v>0</v>
      </c>
      <c r="P223" s="55">
        <f t="shared" si="14"/>
        <v>0</v>
      </c>
      <c r="Q223" s="55">
        <f t="shared" si="15"/>
        <v>52.1</v>
      </c>
      <c r="R223" s="56"/>
    </row>
    <row r="224" spans="1:19" ht="204">
      <c r="A224" s="362" t="s">
        <v>774</v>
      </c>
      <c r="B224" s="47" t="s">
        <v>721</v>
      </c>
      <c r="C224" s="47" t="s">
        <v>721</v>
      </c>
      <c r="D224" s="47" t="s">
        <v>775</v>
      </c>
      <c r="E224" s="47" t="s">
        <v>776</v>
      </c>
      <c r="F224" s="49" t="s">
        <v>780</v>
      </c>
      <c r="G224" s="49" t="s">
        <v>781</v>
      </c>
      <c r="H224" s="50" t="s">
        <v>782</v>
      </c>
      <c r="I224" s="50">
        <v>4</v>
      </c>
      <c r="J224" s="51">
        <v>42278</v>
      </c>
      <c r="K224" s="51">
        <v>42643</v>
      </c>
      <c r="L224" s="52">
        <f t="shared" si="9"/>
        <v>52.1</v>
      </c>
      <c r="M224" s="53"/>
      <c r="N224" s="54">
        <f t="shared" si="12"/>
        <v>0</v>
      </c>
      <c r="O224" s="55">
        <f t="shared" si="13"/>
        <v>0</v>
      </c>
      <c r="P224" s="55">
        <f t="shared" si="14"/>
        <v>0</v>
      </c>
      <c r="Q224" s="55">
        <f t="shared" si="15"/>
        <v>52.1</v>
      </c>
      <c r="R224" s="56"/>
    </row>
    <row r="225" spans="1:18" ht="255">
      <c r="A225" s="362" t="s">
        <v>783</v>
      </c>
      <c r="B225" s="47" t="s">
        <v>721</v>
      </c>
      <c r="C225" s="47" t="s">
        <v>721</v>
      </c>
      <c r="D225" s="47" t="s">
        <v>784</v>
      </c>
      <c r="E225" s="47" t="s">
        <v>785</v>
      </c>
      <c r="F225" s="47" t="s">
        <v>786</v>
      </c>
      <c r="G225" s="49" t="s">
        <v>787</v>
      </c>
      <c r="H225" s="50" t="s">
        <v>779</v>
      </c>
      <c r="I225" s="50">
        <v>4</v>
      </c>
      <c r="J225" s="51">
        <v>42278</v>
      </c>
      <c r="K225" s="51">
        <v>42643</v>
      </c>
      <c r="L225" s="52">
        <f t="shared" si="9"/>
        <v>52.1</v>
      </c>
      <c r="M225" s="53"/>
      <c r="N225" s="54">
        <f t="shared" si="12"/>
        <v>0</v>
      </c>
      <c r="O225" s="55">
        <f t="shared" si="13"/>
        <v>0</v>
      </c>
      <c r="P225" s="55">
        <f t="shared" si="14"/>
        <v>0</v>
      </c>
      <c r="Q225" s="55">
        <f t="shared" si="15"/>
        <v>52.1</v>
      </c>
      <c r="R225" s="56"/>
    </row>
    <row r="226" spans="1:18" ht="255">
      <c r="A226" s="362" t="s">
        <v>783</v>
      </c>
      <c r="B226" s="47" t="s">
        <v>721</v>
      </c>
      <c r="C226" s="47" t="s">
        <v>721</v>
      </c>
      <c r="D226" s="47" t="s">
        <v>784</v>
      </c>
      <c r="E226" s="47" t="s">
        <v>785</v>
      </c>
      <c r="F226" s="47" t="s">
        <v>780</v>
      </c>
      <c r="G226" s="49" t="s">
        <v>788</v>
      </c>
      <c r="H226" s="50" t="s">
        <v>782</v>
      </c>
      <c r="I226" s="50">
        <v>4</v>
      </c>
      <c r="J226" s="51">
        <v>42278</v>
      </c>
      <c r="K226" s="51">
        <v>42643</v>
      </c>
      <c r="L226" s="52">
        <f t="shared" si="9"/>
        <v>52.1</v>
      </c>
      <c r="M226" s="53"/>
      <c r="N226" s="54">
        <f t="shared" si="12"/>
        <v>0</v>
      </c>
      <c r="O226" s="55">
        <f t="shared" si="13"/>
        <v>0</v>
      </c>
      <c r="P226" s="55">
        <f t="shared" si="14"/>
        <v>0</v>
      </c>
      <c r="Q226" s="55">
        <f t="shared" si="15"/>
        <v>52.1</v>
      </c>
      <c r="R226" s="56"/>
    </row>
    <row r="227" spans="1:18" ht="255">
      <c r="A227" s="362" t="s">
        <v>783</v>
      </c>
      <c r="B227" s="47" t="s">
        <v>721</v>
      </c>
      <c r="C227" s="47" t="s">
        <v>721</v>
      </c>
      <c r="D227" s="47" t="s">
        <v>784</v>
      </c>
      <c r="E227" s="47" t="s">
        <v>785</v>
      </c>
      <c r="F227" s="47" t="s">
        <v>789</v>
      </c>
      <c r="G227" s="49" t="s">
        <v>790</v>
      </c>
      <c r="H227" s="50" t="s">
        <v>791</v>
      </c>
      <c r="I227" s="50">
        <v>4</v>
      </c>
      <c r="J227" s="51">
        <v>42278</v>
      </c>
      <c r="K227" s="51">
        <v>42643</v>
      </c>
      <c r="L227" s="52">
        <f t="shared" si="9"/>
        <v>52.1</v>
      </c>
      <c r="M227" s="53"/>
      <c r="N227" s="54">
        <f t="shared" si="12"/>
        <v>0</v>
      </c>
      <c r="O227" s="55">
        <f t="shared" si="13"/>
        <v>0</v>
      </c>
      <c r="P227" s="55">
        <f t="shared" si="14"/>
        <v>0</v>
      </c>
      <c r="Q227" s="55">
        <f t="shared" si="15"/>
        <v>52.1</v>
      </c>
      <c r="R227" s="56"/>
    </row>
    <row r="228" spans="1:18" ht="255">
      <c r="A228" s="362" t="s">
        <v>783</v>
      </c>
      <c r="B228" s="47" t="s">
        <v>721</v>
      </c>
      <c r="C228" s="47" t="s">
        <v>721</v>
      </c>
      <c r="D228" s="47" t="s">
        <v>784</v>
      </c>
      <c r="E228" s="47" t="s">
        <v>785</v>
      </c>
      <c r="F228" s="47" t="s">
        <v>792</v>
      </c>
      <c r="G228" s="49" t="s">
        <v>788</v>
      </c>
      <c r="H228" s="50" t="s">
        <v>782</v>
      </c>
      <c r="I228" s="50">
        <v>4</v>
      </c>
      <c r="J228" s="51">
        <v>42278</v>
      </c>
      <c r="K228" s="51">
        <v>42643</v>
      </c>
      <c r="L228" s="52">
        <f t="shared" si="9"/>
        <v>52.1</v>
      </c>
      <c r="M228" s="53"/>
      <c r="N228" s="54">
        <f t="shared" si="12"/>
        <v>0</v>
      </c>
      <c r="O228" s="55">
        <f t="shared" si="13"/>
        <v>0</v>
      </c>
      <c r="P228" s="55">
        <f t="shared" si="14"/>
        <v>0</v>
      </c>
      <c r="Q228" s="55">
        <f t="shared" si="15"/>
        <v>52.1</v>
      </c>
      <c r="R228" s="56"/>
    </row>
    <row r="229" spans="1:18" ht="280.5">
      <c r="A229" s="362" t="s">
        <v>793</v>
      </c>
      <c r="B229" s="47" t="s">
        <v>721</v>
      </c>
      <c r="C229" s="47" t="s">
        <v>721</v>
      </c>
      <c r="D229" s="47" t="s">
        <v>794</v>
      </c>
      <c r="E229" s="47" t="s">
        <v>795</v>
      </c>
      <c r="F229" s="47" t="s">
        <v>796</v>
      </c>
      <c r="G229" s="49" t="s">
        <v>797</v>
      </c>
      <c r="H229" s="50" t="s">
        <v>798</v>
      </c>
      <c r="I229" s="50">
        <v>24</v>
      </c>
      <c r="J229" s="51">
        <v>42278</v>
      </c>
      <c r="K229" s="51">
        <v>42643</v>
      </c>
      <c r="L229" s="52">
        <f t="shared" si="9"/>
        <v>52.1</v>
      </c>
      <c r="M229" s="53"/>
      <c r="N229" s="54">
        <f t="shared" si="12"/>
        <v>0</v>
      </c>
      <c r="O229" s="55">
        <f t="shared" si="13"/>
        <v>0</v>
      </c>
      <c r="P229" s="55">
        <f t="shared" si="14"/>
        <v>0</v>
      </c>
      <c r="Q229" s="55">
        <f t="shared" si="15"/>
        <v>52.1</v>
      </c>
      <c r="R229" s="56"/>
    </row>
    <row r="230" spans="1:18" ht="280.5">
      <c r="A230" s="362" t="s">
        <v>793</v>
      </c>
      <c r="B230" s="47" t="s">
        <v>721</v>
      </c>
      <c r="C230" s="47" t="s">
        <v>721</v>
      </c>
      <c r="D230" s="47" t="s">
        <v>794</v>
      </c>
      <c r="E230" s="47" t="s">
        <v>795</v>
      </c>
      <c r="F230" s="47" t="s">
        <v>799</v>
      </c>
      <c r="G230" s="49" t="s">
        <v>800</v>
      </c>
      <c r="H230" s="50" t="s">
        <v>801</v>
      </c>
      <c r="I230" s="50">
        <v>7</v>
      </c>
      <c r="J230" s="51">
        <v>42278</v>
      </c>
      <c r="K230" s="51">
        <v>42643</v>
      </c>
      <c r="L230" s="52">
        <f t="shared" si="9"/>
        <v>52.1</v>
      </c>
      <c r="M230" s="53"/>
      <c r="N230" s="54">
        <f t="shared" si="12"/>
        <v>0</v>
      </c>
      <c r="O230" s="55">
        <f t="shared" si="13"/>
        <v>0</v>
      </c>
      <c r="P230" s="55">
        <f t="shared" si="14"/>
        <v>0</v>
      </c>
      <c r="Q230" s="55">
        <f t="shared" si="15"/>
        <v>52.1</v>
      </c>
      <c r="R230" s="56"/>
    </row>
    <row r="231" spans="1:18" ht="229.5">
      <c r="A231" s="362" t="s">
        <v>802</v>
      </c>
      <c r="B231" s="47" t="s">
        <v>721</v>
      </c>
      <c r="C231" s="47" t="s">
        <v>721</v>
      </c>
      <c r="D231" s="47" t="s">
        <v>803</v>
      </c>
      <c r="E231" s="47" t="s">
        <v>804</v>
      </c>
      <c r="F231" s="47" t="s">
        <v>805</v>
      </c>
      <c r="G231" s="49" t="s">
        <v>806</v>
      </c>
      <c r="H231" s="50" t="s">
        <v>807</v>
      </c>
      <c r="I231" s="50">
        <v>12</v>
      </c>
      <c r="J231" s="51">
        <v>42278</v>
      </c>
      <c r="K231" s="51">
        <v>42643</v>
      </c>
      <c r="L231" s="52">
        <f t="shared" si="9"/>
        <v>52.1</v>
      </c>
      <c r="M231" s="53"/>
      <c r="N231" s="54">
        <f t="shared" si="12"/>
        <v>0</v>
      </c>
      <c r="O231" s="55">
        <f t="shared" si="13"/>
        <v>0</v>
      </c>
      <c r="P231" s="55">
        <f t="shared" si="14"/>
        <v>0</v>
      </c>
      <c r="Q231" s="55">
        <f t="shared" si="15"/>
        <v>52.1</v>
      </c>
      <c r="R231" s="56"/>
    </row>
    <row r="232" spans="1:18" ht="229.5">
      <c r="A232" s="362" t="s">
        <v>802</v>
      </c>
      <c r="B232" s="47" t="s">
        <v>721</v>
      </c>
      <c r="C232" s="47" t="s">
        <v>721</v>
      </c>
      <c r="D232" s="47" t="s">
        <v>803</v>
      </c>
      <c r="E232" s="47" t="s">
        <v>804</v>
      </c>
      <c r="F232" s="47" t="s">
        <v>808</v>
      </c>
      <c r="G232" s="49" t="s">
        <v>809</v>
      </c>
      <c r="H232" s="50" t="s">
        <v>810</v>
      </c>
      <c r="I232" s="50">
        <v>24</v>
      </c>
      <c r="J232" s="51">
        <v>42278</v>
      </c>
      <c r="K232" s="51">
        <v>42643</v>
      </c>
      <c r="L232" s="52">
        <f t="shared" si="9"/>
        <v>52.1</v>
      </c>
      <c r="M232" s="53"/>
      <c r="N232" s="54">
        <f t="shared" si="12"/>
        <v>0</v>
      </c>
      <c r="O232" s="55">
        <f t="shared" si="13"/>
        <v>0</v>
      </c>
      <c r="P232" s="55">
        <f t="shared" si="14"/>
        <v>0</v>
      </c>
      <c r="Q232" s="55">
        <f t="shared" si="15"/>
        <v>52.1</v>
      </c>
      <c r="R232" s="56"/>
    </row>
    <row r="233" spans="1:18" ht="178.5">
      <c r="A233" s="362" t="s">
        <v>811</v>
      </c>
      <c r="B233" s="47" t="s">
        <v>721</v>
      </c>
      <c r="C233" s="47" t="s">
        <v>721</v>
      </c>
      <c r="D233" s="47" t="s">
        <v>812</v>
      </c>
      <c r="E233" s="47" t="s">
        <v>813</v>
      </c>
      <c r="F233" s="47" t="s">
        <v>814</v>
      </c>
      <c r="G233" s="49" t="s">
        <v>815</v>
      </c>
      <c r="H233" s="50" t="s">
        <v>739</v>
      </c>
      <c r="I233" s="50">
        <v>12</v>
      </c>
      <c r="J233" s="51">
        <v>42278</v>
      </c>
      <c r="K233" s="51">
        <v>42643</v>
      </c>
      <c r="L233" s="52">
        <f t="shared" si="9"/>
        <v>52.1</v>
      </c>
      <c r="M233" s="53"/>
      <c r="N233" s="54">
        <f t="shared" si="12"/>
        <v>0</v>
      </c>
      <c r="O233" s="55">
        <f t="shared" si="13"/>
        <v>0</v>
      </c>
      <c r="P233" s="55">
        <f t="shared" si="14"/>
        <v>0</v>
      </c>
      <c r="Q233" s="55">
        <f t="shared" si="15"/>
        <v>52.1</v>
      </c>
      <c r="R233" s="56"/>
    </row>
    <row r="234" spans="1:18" ht="178.5">
      <c r="A234" s="362" t="s">
        <v>811</v>
      </c>
      <c r="B234" s="47" t="s">
        <v>721</v>
      </c>
      <c r="C234" s="47" t="s">
        <v>721</v>
      </c>
      <c r="D234" s="47" t="s">
        <v>812</v>
      </c>
      <c r="E234" s="47" t="s">
        <v>813</v>
      </c>
      <c r="F234" s="47" t="s">
        <v>816</v>
      </c>
      <c r="G234" s="49" t="s">
        <v>817</v>
      </c>
      <c r="H234" s="50" t="s">
        <v>818</v>
      </c>
      <c r="I234" s="50">
        <v>24</v>
      </c>
      <c r="J234" s="51">
        <v>42278</v>
      </c>
      <c r="K234" s="51">
        <v>42643</v>
      </c>
      <c r="L234" s="52">
        <f t="shared" si="9"/>
        <v>52.1</v>
      </c>
      <c r="M234" s="53"/>
      <c r="N234" s="54">
        <f t="shared" si="12"/>
        <v>0</v>
      </c>
      <c r="O234" s="55">
        <f t="shared" si="13"/>
        <v>0</v>
      </c>
      <c r="P234" s="55">
        <f t="shared" si="14"/>
        <v>0</v>
      </c>
      <c r="Q234" s="55">
        <f t="shared" si="15"/>
        <v>52.1</v>
      </c>
      <c r="R234" s="56"/>
    </row>
    <row r="235" spans="1:18" ht="153">
      <c r="A235" s="362" t="s">
        <v>819</v>
      </c>
      <c r="B235" s="47" t="s">
        <v>721</v>
      </c>
      <c r="C235" s="47" t="s">
        <v>721</v>
      </c>
      <c r="D235" s="47" t="s">
        <v>820</v>
      </c>
      <c r="E235" s="47" t="s">
        <v>821</v>
      </c>
      <c r="F235" s="47" t="s">
        <v>822</v>
      </c>
      <c r="G235" s="49" t="s">
        <v>823</v>
      </c>
      <c r="H235" s="50" t="s">
        <v>739</v>
      </c>
      <c r="I235" s="50">
        <v>12</v>
      </c>
      <c r="J235" s="51">
        <v>42278</v>
      </c>
      <c r="K235" s="51">
        <v>42643</v>
      </c>
      <c r="L235" s="52">
        <f t="shared" si="9"/>
        <v>52.1</v>
      </c>
      <c r="M235" s="53"/>
      <c r="N235" s="54">
        <f t="shared" si="12"/>
        <v>0</v>
      </c>
      <c r="O235" s="55">
        <f t="shared" si="13"/>
        <v>0</v>
      </c>
      <c r="P235" s="55">
        <f t="shared" si="14"/>
        <v>0</v>
      </c>
      <c r="Q235" s="55">
        <f t="shared" si="15"/>
        <v>52.1</v>
      </c>
      <c r="R235" s="56"/>
    </row>
    <row r="236" spans="1:18" ht="153">
      <c r="A236" s="362" t="s">
        <v>819</v>
      </c>
      <c r="B236" s="47" t="s">
        <v>721</v>
      </c>
      <c r="C236" s="47" t="s">
        <v>721</v>
      </c>
      <c r="D236" s="47" t="s">
        <v>820</v>
      </c>
      <c r="E236" s="47" t="s">
        <v>821</v>
      </c>
      <c r="F236" s="47" t="s">
        <v>824</v>
      </c>
      <c r="G236" s="49" t="s">
        <v>825</v>
      </c>
      <c r="H236" s="50" t="s">
        <v>818</v>
      </c>
      <c r="I236" s="50">
        <v>24</v>
      </c>
      <c r="J236" s="51">
        <v>42278</v>
      </c>
      <c r="K236" s="51">
        <v>42643</v>
      </c>
      <c r="L236" s="52">
        <f t="shared" si="9"/>
        <v>52.1</v>
      </c>
      <c r="M236" s="53"/>
      <c r="N236" s="54">
        <f t="shared" si="12"/>
        <v>0</v>
      </c>
      <c r="O236" s="55">
        <f t="shared" si="13"/>
        <v>0</v>
      </c>
      <c r="P236" s="55">
        <f t="shared" si="14"/>
        <v>0</v>
      </c>
      <c r="Q236" s="55">
        <f t="shared" si="15"/>
        <v>52.1</v>
      </c>
      <c r="R236" s="56"/>
    </row>
    <row r="237" spans="1:18" ht="255">
      <c r="A237" s="362" t="s">
        <v>826</v>
      </c>
      <c r="B237" s="47" t="s">
        <v>721</v>
      </c>
      <c r="C237" s="47" t="s">
        <v>721</v>
      </c>
      <c r="D237" s="47" t="s">
        <v>827</v>
      </c>
      <c r="E237" s="47" t="s">
        <v>828</v>
      </c>
      <c r="F237" s="47" t="s">
        <v>829</v>
      </c>
      <c r="G237" s="49" t="s">
        <v>823</v>
      </c>
      <c r="H237" s="50" t="s">
        <v>739</v>
      </c>
      <c r="I237" s="50">
        <v>12</v>
      </c>
      <c r="J237" s="51">
        <v>42278</v>
      </c>
      <c r="K237" s="51">
        <v>42643</v>
      </c>
      <c r="L237" s="52">
        <f t="shared" si="9"/>
        <v>52.1</v>
      </c>
      <c r="M237" s="53"/>
      <c r="N237" s="54">
        <f t="shared" si="12"/>
        <v>0</v>
      </c>
      <c r="O237" s="55">
        <f t="shared" si="13"/>
        <v>0</v>
      </c>
      <c r="P237" s="55">
        <f t="shared" si="14"/>
        <v>0</v>
      </c>
      <c r="Q237" s="55">
        <f t="shared" si="15"/>
        <v>52.1</v>
      </c>
      <c r="R237" s="56"/>
    </row>
    <row r="238" spans="1:18" ht="255">
      <c r="A238" s="362" t="s">
        <v>830</v>
      </c>
      <c r="B238" s="47" t="s">
        <v>721</v>
      </c>
      <c r="C238" s="47" t="s">
        <v>721</v>
      </c>
      <c r="D238" s="47" t="s">
        <v>831</v>
      </c>
      <c r="E238" s="47" t="s">
        <v>832</v>
      </c>
      <c r="F238" s="47" t="s">
        <v>833</v>
      </c>
      <c r="G238" s="49" t="s">
        <v>834</v>
      </c>
      <c r="H238" s="50" t="s">
        <v>835</v>
      </c>
      <c r="I238" s="50">
        <v>2</v>
      </c>
      <c r="J238" s="51">
        <v>42278</v>
      </c>
      <c r="K238" s="51">
        <v>42643</v>
      </c>
      <c r="L238" s="52">
        <f t="shared" si="9"/>
        <v>52.1</v>
      </c>
      <c r="M238" s="53"/>
      <c r="N238" s="54">
        <f t="shared" si="12"/>
        <v>0</v>
      </c>
      <c r="O238" s="55">
        <f t="shared" si="13"/>
        <v>0</v>
      </c>
      <c r="P238" s="55">
        <f t="shared" si="14"/>
        <v>0</v>
      </c>
      <c r="Q238" s="55">
        <f t="shared" si="15"/>
        <v>52.1</v>
      </c>
      <c r="R238" s="56"/>
    </row>
    <row r="239" spans="1:18" ht="293.25">
      <c r="A239" s="362" t="s">
        <v>836</v>
      </c>
      <c r="B239" s="47" t="s">
        <v>721</v>
      </c>
      <c r="C239" s="47" t="s">
        <v>721</v>
      </c>
      <c r="D239" s="47" t="s">
        <v>837</v>
      </c>
      <c r="E239" s="47" t="s">
        <v>838</v>
      </c>
      <c r="F239" s="47" t="s">
        <v>839</v>
      </c>
      <c r="G239" s="49" t="s">
        <v>840</v>
      </c>
      <c r="H239" s="50" t="s">
        <v>841</v>
      </c>
      <c r="I239" s="50">
        <v>9</v>
      </c>
      <c r="J239" s="51">
        <v>42278</v>
      </c>
      <c r="K239" s="51">
        <v>42643</v>
      </c>
      <c r="L239" s="52">
        <f t="shared" si="9"/>
        <v>52.1</v>
      </c>
      <c r="M239" s="53"/>
      <c r="N239" s="54">
        <f t="shared" si="12"/>
        <v>0</v>
      </c>
      <c r="O239" s="55">
        <f t="shared" si="13"/>
        <v>0</v>
      </c>
      <c r="P239" s="55">
        <f t="shared" si="14"/>
        <v>0</v>
      </c>
      <c r="Q239" s="55">
        <f t="shared" si="15"/>
        <v>52.1</v>
      </c>
      <c r="R239" s="56"/>
    </row>
    <row r="240" spans="1:18" ht="293.25">
      <c r="A240" s="362" t="s">
        <v>836</v>
      </c>
      <c r="B240" s="47" t="s">
        <v>721</v>
      </c>
      <c r="C240" s="47" t="s">
        <v>721</v>
      </c>
      <c r="D240" s="47" t="s">
        <v>837</v>
      </c>
      <c r="E240" s="47" t="s">
        <v>838</v>
      </c>
      <c r="F240" s="47" t="s">
        <v>839</v>
      </c>
      <c r="G240" s="49" t="s">
        <v>842</v>
      </c>
      <c r="H240" s="50" t="s">
        <v>843</v>
      </c>
      <c r="I240" s="50">
        <v>9</v>
      </c>
      <c r="J240" s="51">
        <v>42278</v>
      </c>
      <c r="K240" s="51">
        <v>42643</v>
      </c>
      <c r="L240" s="52">
        <f t="shared" si="9"/>
        <v>52.1</v>
      </c>
      <c r="M240" s="53"/>
      <c r="N240" s="54">
        <f t="shared" si="12"/>
        <v>0</v>
      </c>
      <c r="O240" s="55">
        <f t="shared" si="13"/>
        <v>0</v>
      </c>
      <c r="P240" s="55">
        <f t="shared" si="14"/>
        <v>0</v>
      </c>
      <c r="Q240" s="55">
        <f t="shared" si="15"/>
        <v>52.1</v>
      </c>
      <c r="R240" s="56"/>
    </row>
    <row r="241" spans="1:18" ht="293.25">
      <c r="A241" s="362" t="s">
        <v>836</v>
      </c>
      <c r="B241" s="47" t="s">
        <v>721</v>
      </c>
      <c r="C241" s="47" t="s">
        <v>721</v>
      </c>
      <c r="D241" s="47" t="s">
        <v>837</v>
      </c>
      <c r="E241" s="47" t="s">
        <v>838</v>
      </c>
      <c r="F241" s="47" t="s">
        <v>839</v>
      </c>
      <c r="G241" s="49" t="s">
        <v>844</v>
      </c>
      <c r="H241" s="50" t="s">
        <v>845</v>
      </c>
      <c r="I241" s="50">
        <v>1</v>
      </c>
      <c r="J241" s="51">
        <v>42278</v>
      </c>
      <c r="K241" s="51">
        <v>42643</v>
      </c>
      <c r="L241" s="52">
        <f t="shared" si="9"/>
        <v>52.1</v>
      </c>
      <c r="M241" s="53"/>
      <c r="N241" s="54">
        <f t="shared" si="12"/>
        <v>0</v>
      </c>
      <c r="O241" s="55">
        <f t="shared" si="13"/>
        <v>0</v>
      </c>
      <c r="P241" s="55">
        <f t="shared" si="14"/>
        <v>0</v>
      </c>
      <c r="Q241" s="55">
        <f t="shared" si="15"/>
        <v>52.1</v>
      </c>
      <c r="R241" s="56"/>
    </row>
    <row r="242" spans="1:18" ht="204">
      <c r="A242" s="362" t="s">
        <v>846</v>
      </c>
      <c r="B242" s="47" t="s">
        <v>721</v>
      </c>
      <c r="C242" s="47" t="s">
        <v>721</v>
      </c>
      <c r="D242" s="47" t="s">
        <v>847</v>
      </c>
      <c r="E242" s="47" t="s">
        <v>848</v>
      </c>
      <c r="F242" s="47" t="s">
        <v>849</v>
      </c>
      <c r="G242" s="49" t="s">
        <v>850</v>
      </c>
      <c r="H242" s="50" t="s">
        <v>851</v>
      </c>
      <c r="I242" s="50">
        <v>24</v>
      </c>
      <c r="J242" s="51">
        <v>42278</v>
      </c>
      <c r="K242" s="51">
        <v>42643</v>
      </c>
      <c r="L242" s="52">
        <f t="shared" si="9"/>
        <v>52.1</v>
      </c>
      <c r="M242" s="53"/>
      <c r="N242" s="54">
        <f t="shared" si="12"/>
        <v>0</v>
      </c>
      <c r="O242" s="55">
        <f t="shared" si="13"/>
        <v>0</v>
      </c>
      <c r="P242" s="55">
        <f t="shared" si="14"/>
        <v>0</v>
      </c>
      <c r="Q242" s="55">
        <f t="shared" si="15"/>
        <v>52.1</v>
      </c>
      <c r="R242" s="56"/>
    </row>
    <row r="243" spans="1:18" ht="204">
      <c r="A243" s="362" t="s">
        <v>846</v>
      </c>
      <c r="B243" s="47" t="s">
        <v>721</v>
      </c>
      <c r="C243" s="47" t="s">
        <v>721</v>
      </c>
      <c r="D243" s="47" t="s">
        <v>847</v>
      </c>
      <c r="E243" s="47" t="s">
        <v>848</v>
      </c>
      <c r="F243" s="47" t="s">
        <v>849</v>
      </c>
      <c r="G243" s="49" t="s">
        <v>852</v>
      </c>
      <c r="H243" s="49" t="s">
        <v>853</v>
      </c>
      <c r="I243" s="50">
        <v>24</v>
      </c>
      <c r="J243" s="51">
        <v>42278</v>
      </c>
      <c r="K243" s="51">
        <v>42643</v>
      </c>
      <c r="L243" s="52">
        <f t="shared" si="9"/>
        <v>52.1</v>
      </c>
      <c r="M243" s="53"/>
      <c r="N243" s="54">
        <f t="shared" si="12"/>
        <v>0</v>
      </c>
      <c r="O243" s="55">
        <f t="shared" si="13"/>
        <v>0</v>
      </c>
      <c r="P243" s="55">
        <f t="shared" si="14"/>
        <v>0</v>
      </c>
      <c r="Q243" s="55">
        <f t="shared" si="15"/>
        <v>52.1</v>
      </c>
      <c r="R243" s="56"/>
    </row>
    <row r="244" spans="1:18" ht="165.75">
      <c r="A244" s="448" t="s">
        <v>854</v>
      </c>
      <c r="B244" s="47" t="s">
        <v>721</v>
      </c>
      <c r="C244" s="47" t="s">
        <v>721</v>
      </c>
      <c r="D244" s="47" t="s">
        <v>855</v>
      </c>
      <c r="E244" s="47" t="s">
        <v>856</v>
      </c>
      <c r="F244" s="47" t="s">
        <v>857</v>
      </c>
      <c r="G244" s="49" t="s">
        <v>858</v>
      </c>
      <c r="H244" s="50" t="s">
        <v>859</v>
      </c>
      <c r="I244" s="50">
        <v>6</v>
      </c>
      <c r="J244" s="51">
        <v>42278</v>
      </c>
      <c r="K244" s="51">
        <v>42643</v>
      </c>
      <c r="L244" s="52">
        <f t="shared" si="9"/>
        <v>52.1</v>
      </c>
      <c r="M244" s="53"/>
      <c r="N244" s="54">
        <f t="shared" si="12"/>
        <v>0</v>
      </c>
      <c r="O244" s="55">
        <f t="shared" si="13"/>
        <v>0</v>
      </c>
      <c r="P244" s="55">
        <f t="shared" si="14"/>
        <v>0</v>
      </c>
      <c r="Q244" s="55">
        <f t="shared" si="15"/>
        <v>52.1</v>
      </c>
      <c r="R244" s="56"/>
    </row>
    <row r="245" spans="1:18" ht="165.75">
      <c r="A245" s="448" t="s">
        <v>854</v>
      </c>
      <c r="B245" s="47" t="s">
        <v>721</v>
      </c>
      <c r="C245" s="47" t="s">
        <v>721</v>
      </c>
      <c r="D245" s="47" t="s">
        <v>855</v>
      </c>
      <c r="E245" s="47" t="s">
        <v>856</v>
      </c>
      <c r="F245" s="47" t="s">
        <v>860</v>
      </c>
      <c r="G245" s="49" t="s">
        <v>861</v>
      </c>
      <c r="H245" s="50" t="s">
        <v>862</v>
      </c>
      <c r="I245" s="50">
        <v>6</v>
      </c>
      <c r="J245" s="51">
        <v>42278</v>
      </c>
      <c r="K245" s="51">
        <v>42643</v>
      </c>
      <c r="L245" s="52">
        <f t="shared" si="9"/>
        <v>52.1</v>
      </c>
      <c r="M245" s="53"/>
      <c r="N245" s="54">
        <f t="shared" si="12"/>
        <v>0</v>
      </c>
      <c r="O245" s="55">
        <f t="shared" si="13"/>
        <v>0</v>
      </c>
      <c r="P245" s="55">
        <f t="shared" si="14"/>
        <v>0</v>
      </c>
      <c r="Q245" s="55">
        <f t="shared" si="15"/>
        <v>52.1</v>
      </c>
      <c r="R245" s="56"/>
    </row>
    <row r="246" spans="1:18" ht="229.5">
      <c r="A246" s="448" t="s">
        <v>863</v>
      </c>
      <c r="B246" s="47" t="s">
        <v>721</v>
      </c>
      <c r="C246" s="47" t="s">
        <v>721</v>
      </c>
      <c r="D246" s="47" t="s">
        <v>864</v>
      </c>
      <c r="E246" s="47" t="s">
        <v>865</v>
      </c>
      <c r="F246" s="47" t="s">
        <v>866</v>
      </c>
      <c r="G246" s="49" t="s">
        <v>867</v>
      </c>
      <c r="H246" s="49" t="s">
        <v>868</v>
      </c>
      <c r="I246" s="50">
        <v>4</v>
      </c>
      <c r="J246" s="51">
        <v>42278</v>
      </c>
      <c r="K246" s="51">
        <v>42643</v>
      </c>
      <c r="L246" s="52">
        <f t="shared" si="9"/>
        <v>52.1</v>
      </c>
      <c r="M246" s="53"/>
      <c r="N246" s="54">
        <f t="shared" si="12"/>
        <v>0</v>
      </c>
      <c r="O246" s="55">
        <f t="shared" si="13"/>
        <v>0</v>
      </c>
      <c r="P246" s="55">
        <f t="shared" si="14"/>
        <v>0</v>
      </c>
      <c r="Q246" s="55">
        <f t="shared" si="15"/>
        <v>52.1</v>
      </c>
      <c r="R246" s="56"/>
    </row>
    <row r="247" spans="1:18" ht="229.5">
      <c r="A247" s="448" t="s">
        <v>863</v>
      </c>
      <c r="B247" s="47" t="s">
        <v>721</v>
      </c>
      <c r="C247" s="47" t="s">
        <v>721</v>
      </c>
      <c r="D247" s="47" t="s">
        <v>864</v>
      </c>
      <c r="E247" s="47" t="s">
        <v>865</v>
      </c>
      <c r="F247" s="47" t="s">
        <v>869</v>
      </c>
      <c r="G247" s="49" t="s">
        <v>870</v>
      </c>
      <c r="H247" s="50" t="s">
        <v>871</v>
      </c>
      <c r="I247" s="50">
        <v>1</v>
      </c>
      <c r="J247" s="51">
        <v>42278</v>
      </c>
      <c r="K247" s="51">
        <v>42643</v>
      </c>
      <c r="L247" s="52">
        <f t="shared" si="9"/>
        <v>52.1</v>
      </c>
      <c r="M247" s="53"/>
      <c r="N247" s="54">
        <f t="shared" si="12"/>
        <v>0</v>
      </c>
      <c r="O247" s="55">
        <f t="shared" si="13"/>
        <v>0</v>
      </c>
      <c r="P247" s="55">
        <f t="shared" si="14"/>
        <v>0</v>
      </c>
      <c r="Q247" s="55">
        <f t="shared" si="15"/>
        <v>52.1</v>
      </c>
      <c r="R247" s="56"/>
    </row>
    <row r="248" spans="1:18" ht="178.5">
      <c r="A248" s="448" t="s">
        <v>872</v>
      </c>
      <c r="B248" s="47" t="s">
        <v>721</v>
      </c>
      <c r="C248" s="47" t="s">
        <v>721</v>
      </c>
      <c r="D248" s="47" t="s">
        <v>873</v>
      </c>
      <c r="E248" s="47" t="s">
        <v>874</v>
      </c>
      <c r="F248" s="47" t="s">
        <v>875</v>
      </c>
      <c r="G248" s="49" t="s">
        <v>876</v>
      </c>
      <c r="H248" s="50" t="s">
        <v>877</v>
      </c>
      <c r="I248" s="50">
        <v>2</v>
      </c>
      <c r="J248" s="51">
        <v>42278</v>
      </c>
      <c r="K248" s="51">
        <v>42643</v>
      </c>
      <c r="L248" s="52">
        <f t="shared" si="9"/>
        <v>52.1</v>
      </c>
      <c r="M248" s="53"/>
      <c r="N248" s="54">
        <f t="shared" si="12"/>
        <v>0</v>
      </c>
      <c r="O248" s="55">
        <f t="shared" si="13"/>
        <v>0</v>
      </c>
      <c r="P248" s="55">
        <f t="shared" si="14"/>
        <v>0</v>
      </c>
      <c r="Q248" s="55">
        <f t="shared" si="15"/>
        <v>52.1</v>
      </c>
      <c r="R248" s="56"/>
    </row>
    <row r="249" spans="1:18" ht="178.5">
      <c r="A249" s="448" t="s">
        <v>872</v>
      </c>
      <c r="B249" s="47" t="s">
        <v>721</v>
      </c>
      <c r="C249" s="47" t="s">
        <v>721</v>
      </c>
      <c r="D249" s="47" t="s">
        <v>873</v>
      </c>
      <c r="E249" s="47" t="s">
        <v>874</v>
      </c>
      <c r="F249" s="47" t="s">
        <v>878</v>
      </c>
      <c r="G249" s="49" t="s">
        <v>879</v>
      </c>
      <c r="H249" s="50" t="s">
        <v>880</v>
      </c>
      <c r="I249" s="50">
        <v>12</v>
      </c>
      <c r="J249" s="51">
        <v>42278</v>
      </c>
      <c r="K249" s="51">
        <v>42643</v>
      </c>
      <c r="L249" s="52">
        <f t="shared" si="9"/>
        <v>52.1</v>
      </c>
      <c r="M249" s="53"/>
      <c r="N249" s="54">
        <f t="shared" si="12"/>
        <v>0</v>
      </c>
      <c r="O249" s="55">
        <f t="shared" si="13"/>
        <v>0</v>
      </c>
      <c r="P249" s="55">
        <f t="shared" si="14"/>
        <v>0</v>
      </c>
      <c r="Q249" s="55">
        <f t="shared" si="15"/>
        <v>52.1</v>
      </c>
      <c r="R249" s="56"/>
    </row>
    <row r="250" spans="1:18" ht="191.25">
      <c r="A250" s="448" t="s">
        <v>881</v>
      </c>
      <c r="B250" s="47" t="s">
        <v>721</v>
      </c>
      <c r="C250" s="47" t="s">
        <v>721</v>
      </c>
      <c r="D250" s="47" t="s">
        <v>882</v>
      </c>
      <c r="E250" s="47" t="s">
        <v>883</v>
      </c>
      <c r="F250" s="49" t="s">
        <v>884</v>
      </c>
      <c r="G250" s="49" t="s">
        <v>885</v>
      </c>
      <c r="H250" s="50" t="s">
        <v>886</v>
      </c>
      <c r="I250" s="50">
        <v>2</v>
      </c>
      <c r="J250" s="51">
        <v>42278</v>
      </c>
      <c r="K250" s="51">
        <v>42643</v>
      </c>
      <c r="L250" s="52">
        <f t="shared" si="9"/>
        <v>52.1</v>
      </c>
      <c r="M250" s="53"/>
      <c r="N250" s="54">
        <f t="shared" si="12"/>
        <v>0</v>
      </c>
      <c r="O250" s="55">
        <f t="shared" si="13"/>
        <v>0</v>
      </c>
      <c r="P250" s="55">
        <f t="shared" si="14"/>
        <v>0</v>
      </c>
      <c r="Q250" s="55">
        <f t="shared" si="15"/>
        <v>52.1</v>
      </c>
      <c r="R250" s="56"/>
    </row>
    <row r="251" spans="1:18" ht="191.25">
      <c r="A251" s="448" t="s">
        <v>881</v>
      </c>
      <c r="B251" s="47" t="s">
        <v>721</v>
      </c>
      <c r="C251" s="47" t="s">
        <v>721</v>
      </c>
      <c r="D251" s="47" t="s">
        <v>882</v>
      </c>
      <c r="E251" s="47" t="s">
        <v>883</v>
      </c>
      <c r="F251" s="49" t="s">
        <v>887</v>
      </c>
      <c r="G251" s="49" t="s">
        <v>888</v>
      </c>
      <c r="H251" s="50" t="s">
        <v>889</v>
      </c>
      <c r="I251" s="50">
        <v>12</v>
      </c>
      <c r="J251" s="51">
        <v>42278</v>
      </c>
      <c r="K251" s="51">
        <v>42643</v>
      </c>
      <c r="L251" s="52">
        <f t="shared" si="9"/>
        <v>52.1</v>
      </c>
      <c r="M251" s="53"/>
      <c r="N251" s="54">
        <f t="shared" si="12"/>
        <v>0</v>
      </c>
      <c r="O251" s="55">
        <f t="shared" si="13"/>
        <v>0</v>
      </c>
      <c r="P251" s="55">
        <f t="shared" si="14"/>
        <v>0</v>
      </c>
      <c r="Q251" s="55">
        <f t="shared" si="15"/>
        <v>52.1</v>
      </c>
      <c r="R251" s="56"/>
    </row>
    <row r="252" spans="1:18" ht="318.75">
      <c r="A252" s="448" t="s">
        <v>890</v>
      </c>
      <c r="B252" s="47" t="s">
        <v>721</v>
      </c>
      <c r="C252" s="47" t="s">
        <v>721</v>
      </c>
      <c r="D252" s="47" t="s">
        <v>891</v>
      </c>
      <c r="E252" s="47" t="s">
        <v>111</v>
      </c>
      <c r="F252" s="47" t="s">
        <v>892</v>
      </c>
      <c r="G252" s="49" t="s">
        <v>861</v>
      </c>
      <c r="H252" s="50" t="s">
        <v>862</v>
      </c>
      <c r="I252" s="50">
        <v>4</v>
      </c>
      <c r="J252" s="51">
        <v>42278</v>
      </c>
      <c r="K252" s="51">
        <v>42643</v>
      </c>
      <c r="L252" s="52">
        <f t="shared" si="9"/>
        <v>52.1</v>
      </c>
      <c r="M252" s="53"/>
      <c r="N252" s="54">
        <f t="shared" si="12"/>
        <v>0</v>
      </c>
      <c r="O252" s="55">
        <f t="shared" si="13"/>
        <v>0</v>
      </c>
      <c r="P252" s="55">
        <f t="shared" si="14"/>
        <v>0</v>
      </c>
      <c r="Q252" s="55">
        <f t="shared" si="15"/>
        <v>52.1</v>
      </c>
      <c r="R252" s="56"/>
    </row>
    <row r="253" spans="1:18" ht="382.5">
      <c r="A253" s="448" t="s">
        <v>893</v>
      </c>
      <c r="B253" s="47" t="s">
        <v>721</v>
      </c>
      <c r="C253" s="47" t="s">
        <v>721</v>
      </c>
      <c r="D253" s="47" t="s">
        <v>894</v>
      </c>
      <c r="E253" s="47" t="s">
        <v>895</v>
      </c>
      <c r="F253" s="47" t="s">
        <v>896</v>
      </c>
      <c r="G253" s="49" t="s">
        <v>897</v>
      </c>
      <c r="H253" s="50" t="s">
        <v>801</v>
      </c>
      <c r="I253" s="50">
        <v>7</v>
      </c>
      <c r="J253" s="51">
        <v>42278</v>
      </c>
      <c r="K253" s="51">
        <v>42643</v>
      </c>
      <c r="L253" s="52">
        <f t="shared" si="9"/>
        <v>52.1</v>
      </c>
      <c r="M253" s="53"/>
      <c r="N253" s="54">
        <f t="shared" si="12"/>
        <v>0</v>
      </c>
      <c r="O253" s="55">
        <f t="shared" si="13"/>
        <v>0</v>
      </c>
      <c r="P253" s="55">
        <f t="shared" si="14"/>
        <v>0</v>
      </c>
      <c r="Q253" s="55">
        <f t="shared" si="15"/>
        <v>52.1</v>
      </c>
      <c r="R253" s="56"/>
    </row>
    <row r="254" spans="1:18" ht="382.5">
      <c r="A254" s="448" t="s">
        <v>893</v>
      </c>
      <c r="B254" s="47" t="s">
        <v>721</v>
      </c>
      <c r="C254" s="47" t="s">
        <v>721</v>
      </c>
      <c r="D254" s="47" t="s">
        <v>894</v>
      </c>
      <c r="E254" s="47" t="s">
        <v>895</v>
      </c>
      <c r="F254" s="47" t="s">
        <v>898</v>
      </c>
      <c r="G254" s="49" t="s">
        <v>899</v>
      </c>
      <c r="H254" s="50" t="s">
        <v>900</v>
      </c>
      <c r="I254" s="50">
        <v>200</v>
      </c>
      <c r="J254" s="51">
        <v>42278</v>
      </c>
      <c r="K254" s="51">
        <v>42643</v>
      </c>
      <c r="L254" s="52">
        <f t="shared" si="9"/>
        <v>52.1</v>
      </c>
      <c r="M254" s="53"/>
      <c r="N254" s="54">
        <f t="shared" si="12"/>
        <v>0</v>
      </c>
      <c r="O254" s="55">
        <f t="shared" si="13"/>
        <v>0</v>
      </c>
      <c r="P254" s="55">
        <f t="shared" si="14"/>
        <v>0</v>
      </c>
      <c r="Q254" s="55">
        <f t="shared" si="15"/>
        <v>52.1</v>
      </c>
      <c r="R254" s="56"/>
    </row>
    <row r="255" spans="1:18" ht="216.75">
      <c r="A255" s="448" t="s">
        <v>901</v>
      </c>
      <c r="B255" s="47" t="s">
        <v>721</v>
      </c>
      <c r="C255" s="47" t="s">
        <v>721</v>
      </c>
      <c r="D255" s="47" t="s">
        <v>902</v>
      </c>
      <c r="E255" s="47" t="s">
        <v>903</v>
      </c>
      <c r="F255" s="47" t="s">
        <v>904</v>
      </c>
      <c r="G255" s="49" t="s">
        <v>905</v>
      </c>
      <c r="H255" s="50" t="s">
        <v>906</v>
      </c>
      <c r="I255" s="50">
        <v>6</v>
      </c>
      <c r="J255" s="51">
        <v>42278</v>
      </c>
      <c r="K255" s="51">
        <v>42643</v>
      </c>
      <c r="L255" s="52">
        <f t="shared" si="9"/>
        <v>52.1</v>
      </c>
      <c r="M255" s="53"/>
      <c r="N255" s="54">
        <f t="shared" si="12"/>
        <v>0</v>
      </c>
      <c r="O255" s="55">
        <f t="shared" si="13"/>
        <v>0</v>
      </c>
      <c r="P255" s="55">
        <f t="shared" si="14"/>
        <v>0</v>
      </c>
      <c r="Q255" s="55">
        <f t="shared" si="15"/>
        <v>52.1</v>
      </c>
      <c r="R255" s="56"/>
    </row>
    <row r="256" spans="1:18" ht="216.75">
      <c r="A256" s="448" t="s">
        <v>901</v>
      </c>
      <c r="B256" s="57" t="s">
        <v>721</v>
      </c>
      <c r="C256" s="47" t="s">
        <v>721</v>
      </c>
      <c r="D256" s="57" t="s">
        <v>902</v>
      </c>
      <c r="E256" s="57" t="s">
        <v>903</v>
      </c>
      <c r="F256" s="57" t="s">
        <v>907</v>
      </c>
      <c r="G256" s="57" t="s">
        <v>908</v>
      </c>
      <c r="H256" s="50" t="s">
        <v>909</v>
      </c>
      <c r="I256" s="50">
        <v>1</v>
      </c>
      <c r="J256" s="51">
        <v>42278</v>
      </c>
      <c r="K256" s="51">
        <v>42643</v>
      </c>
      <c r="L256" s="52">
        <f t="shared" si="9"/>
        <v>52.1</v>
      </c>
      <c r="M256" s="53"/>
      <c r="N256" s="54">
        <f t="shared" si="12"/>
        <v>0</v>
      </c>
      <c r="O256" s="55">
        <f t="shared" si="13"/>
        <v>0</v>
      </c>
      <c r="P256" s="55">
        <f t="shared" si="14"/>
        <v>0</v>
      </c>
      <c r="Q256" s="55">
        <f t="shared" si="15"/>
        <v>52.1</v>
      </c>
      <c r="R256" s="56"/>
    </row>
    <row r="257" spans="1:18" ht="409.5">
      <c r="A257" s="361" t="s">
        <v>910</v>
      </c>
      <c r="B257" s="58" t="s">
        <v>721</v>
      </c>
      <c r="C257" s="47" t="s">
        <v>721</v>
      </c>
      <c r="D257" s="58" t="s">
        <v>911</v>
      </c>
      <c r="E257" s="60" t="s">
        <v>912</v>
      </c>
      <c r="F257" s="61" t="s">
        <v>913</v>
      </c>
      <c r="G257" s="61" t="s">
        <v>914</v>
      </c>
      <c r="H257" s="62" t="s">
        <v>915</v>
      </c>
      <c r="I257" s="62">
        <v>8</v>
      </c>
      <c r="J257" s="63">
        <v>42278</v>
      </c>
      <c r="K257" s="63">
        <v>42643</v>
      </c>
      <c r="L257" s="52">
        <f t="shared" si="9"/>
        <v>52.1</v>
      </c>
      <c r="M257" s="53"/>
      <c r="N257" s="54">
        <f>IF(M257=0,0,+M257/I257)</f>
        <v>0</v>
      </c>
      <c r="O257" s="55">
        <f>ROUND((L257*N257),1)</f>
        <v>0</v>
      </c>
      <c r="P257" s="55">
        <f>IF(K257&lt;=$C$7,O257,0)</f>
        <v>0</v>
      </c>
      <c r="Q257" s="55">
        <f>IF($C$7&gt;=K257,L257,0)</f>
        <v>52.1</v>
      </c>
      <c r="R257" s="64"/>
    </row>
    <row r="258" spans="1:18" ht="153">
      <c r="A258" s="361" t="s">
        <v>916</v>
      </c>
      <c r="B258" s="58" t="s">
        <v>721</v>
      </c>
      <c r="C258" s="47" t="s">
        <v>721</v>
      </c>
      <c r="D258" s="66" t="s">
        <v>917</v>
      </c>
      <c r="E258" s="67" t="s">
        <v>918</v>
      </c>
      <c r="F258" s="68" t="s">
        <v>919</v>
      </c>
      <c r="G258" s="68" t="s">
        <v>920</v>
      </c>
      <c r="H258" s="69" t="s">
        <v>921</v>
      </c>
      <c r="I258" s="62">
        <v>3</v>
      </c>
      <c r="J258" s="63">
        <v>42278</v>
      </c>
      <c r="K258" s="63">
        <v>42643</v>
      </c>
      <c r="L258" s="52">
        <f t="shared" si="9"/>
        <v>52.1</v>
      </c>
      <c r="M258" s="53"/>
      <c r="N258" s="54">
        <f>IF(M258=0,0,+M258/I258)</f>
        <v>0</v>
      </c>
      <c r="O258" s="55">
        <f>ROUND((L258*N258),1)</f>
        <v>0</v>
      </c>
      <c r="P258" s="55">
        <f>IF(K258&lt;=$C$7,O258,0)</f>
        <v>0</v>
      </c>
      <c r="Q258" s="55">
        <f>IF($C$7&gt;=K258,L258,0)</f>
        <v>52.1</v>
      </c>
      <c r="R258" s="64"/>
    </row>
    <row r="259" spans="1:18" ht="267.75">
      <c r="A259" s="361" t="s">
        <v>922</v>
      </c>
      <c r="B259" s="58" t="s">
        <v>721</v>
      </c>
      <c r="C259" s="47" t="s">
        <v>721</v>
      </c>
      <c r="D259" s="66" t="s">
        <v>923</v>
      </c>
      <c r="E259" s="67" t="s">
        <v>924</v>
      </c>
      <c r="F259" s="68" t="s">
        <v>925</v>
      </c>
      <c r="G259" s="68" t="s">
        <v>926</v>
      </c>
      <c r="H259" s="62" t="s">
        <v>927</v>
      </c>
      <c r="I259" s="70">
        <v>2</v>
      </c>
      <c r="J259" s="71">
        <v>42278</v>
      </c>
      <c r="K259" s="63">
        <v>42643</v>
      </c>
      <c r="L259" s="52">
        <f t="shared" ref="L259:L322" si="16">ROUND(((K259-J259)/7),1)</f>
        <v>52.1</v>
      </c>
      <c r="M259" s="53"/>
      <c r="N259" s="54">
        <f>IF(M259=0,0,+M259/I259)</f>
        <v>0</v>
      </c>
      <c r="O259" s="55">
        <f>ROUND((L259*N259),1)</f>
        <v>0</v>
      </c>
      <c r="P259" s="55">
        <f>IF(K259&lt;=$C$7,O259,0)</f>
        <v>0</v>
      </c>
      <c r="Q259" s="55">
        <f>IF($C$7&gt;=K259,L259,0)</f>
        <v>52.1</v>
      </c>
      <c r="R259" s="64"/>
    </row>
    <row r="260" spans="1:18" ht="409.5">
      <c r="A260" s="361" t="s">
        <v>928</v>
      </c>
      <c r="B260" s="58" t="s">
        <v>721</v>
      </c>
      <c r="C260" s="47" t="s">
        <v>721</v>
      </c>
      <c r="D260" s="66" t="s">
        <v>929</v>
      </c>
      <c r="E260" s="67" t="s">
        <v>930</v>
      </c>
      <c r="F260" s="61" t="s">
        <v>913</v>
      </c>
      <c r="G260" s="68" t="s">
        <v>914</v>
      </c>
      <c r="H260" s="62" t="s">
        <v>915</v>
      </c>
      <c r="I260" s="62">
        <v>8</v>
      </c>
      <c r="J260" s="71">
        <v>42278</v>
      </c>
      <c r="K260" s="63">
        <v>42643</v>
      </c>
      <c r="L260" s="52">
        <f t="shared" si="16"/>
        <v>52.1</v>
      </c>
      <c r="M260" s="53"/>
      <c r="N260" s="54">
        <f>IF(M260=0,0,+M260/I260)</f>
        <v>0</v>
      </c>
      <c r="O260" s="55">
        <f>ROUND((L260*N260),1)</f>
        <v>0</v>
      </c>
      <c r="P260" s="55">
        <f>IF(K260&lt;=$C$7,O260,0)</f>
        <v>0</v>
      </c>
      <c r="Q260" s="55">
        <f>IF($C$7&gt;=K260,L260,0)</f>
        <v>52.1</v>
      </c>
      <c r="R260" s="64"/>
    </row>
    <row r="261" spans="1:18" ht="293.25">
      <c r="A261" s="417" t="s">
        <v>931</v>
      </c>
      <c r="B261" s="58" t="s">
        <v>721</v>
      </c>
      <c r="C261" s="47" t="s">
        <v>721</v>
      </c>
      <c r="D261" s="72" t="s">
        <v>932</v>
      </c>
      <c r="E261" s="69" t="s">
        <v>933</v>
      </c>
      <c r="F261" s="69" t="s">
        <v>934</v>
      </c>
      <c r="G261" s="69" t="s">
        <v>935</v>
      </c>
      <c r="H261" s="69" t="s">
        <v>936</v>
      </c>
      <c r="I261" s="62">
        <v>3</v>
      </c>
      <c r="J261" s="71">
        <v>42278</v>
      </c>
      <c r="K261" s="63">
        <v>42338</v>
      </c>
      <c r="L261" s="52">
        <f t="shared" si="16"/>
        <v>8.6</v>
      </c>
      <c r="M261" s="53"/>
      <c r="N261" s="54">
        <f t="shared" ref="N261:N319" si="17">IF(M261=0,0,+M261/I261)</f>
        <v>0</v>
      </c>
      <c r="O261" s="55">
        <f t="shared" ref="O261:O319" si="18">ROUND((L261*N261),1)</f>
        <v>0</v>
      </c>
      <c r="P261" s="55">
        <f t="shared" ref="P261:P301" si="19">IF(K261&lt;=$C$7,O261,0)</f>
        <v>0</v>
      </c>
      <c r="Q261" s="55">
        <f t="shared" ref="Q261:Q301" si="20">IF($C$7&gt;=K261,L261,0)</f>
        <v>8.6</v>
      </c>
      <c r="R261" s="64"/>
    </row>
    <row r="262" spans="1:18" ht="153">
      <c r="A262" s="417" t="s">
        <v>937</v>
      </c>
      <c r="B262" s="58" t="s">
        <v>721</v>
      </c>
      <c r="C262" s="47" t="s">
        <v>721</v>
      </c>
      <c r="D262" s="72" t="s">
        <v>938</v>
      </c>
      <c r="E262" s="69" t="s">
        <v>939</v>
      </c>
      <c r="F262" s="69" t="s">
        <v>940</v>
      </c>
      <c r="G262" s="69" t="s">
        <v>941</v>
      </c>
      <c r="H262" s="69" t="s">
        <v>942</v>
      </c>
      <c r="I262" s="62">
        <v>3</v>
      </c>
      <c r="J262" s="71">
        <v>42278</v>
      </c>
      <c r="K262" s="63">
        <v>42643</v>
      </c>
      <c r="L262" s="52">
        <f t="shared" si="16"/>
        <v>52.1</v>
      </c>
      <c r="M262" s="53"/>
      <c r="N262" s="54">
        <f t="shared" si="17"/>
        <v>0</v>
      </c>
      <c r="O262" s="55">
        <f t="shared" si="18"/>
        <v>0</v>
      </c>
      <c r="P262" s="55">
        <f t="shared" si="19"/>
        <v>0</v>
      </c>
      <c r="Q262" s="55">
        <f t="shared" si="20"/>
        <v>52.1</v>
      </c>
      <c r="R262" s="64"/>
    </row>
    <row r="263" spans="1:18" ht="293.25">
      <c r="A263" s="417" t="s">
        <v>943</v>
      </c>
      <c r="B263" s="58" t="s">
        <v>721</v>
      </c>
      <c r="C263" s="47" t="s">
        <v>721</v>
      </c>
      <c r="D263" s="72" t="s">
        <v>944</v>
      </c>
      <c r="E263" s="69"/>
      <c r="F263" s="69" t="s">
        <v>945</v>
      </c>
      <c r="G263" s="69" t="s">
        <v>946</v>
      </c>
      <c r="H263" s="69" t="s">
        <v>947</v>
      </c>
      <c r="I263" s="62">
        <v>10</v>
      </c>
      <c r="J263" s="71">
        <v>42278</v>
      </c>
      <c r="K263" s="63">
        <v>42643</v>
      </c>
      <c r="L263" s="52">
        <f t="shared" si="16"/>
        <v>52.1</v>
      </c>
      <c r="M263" s="53"/>
      <c r="N263" s="54">
        <f t="shared" si="17"/>
        <v>0</v>
      </c>
      <c r="O263" s="55">
        <f t="shared" si="18"/>
        <v>0</v>
      </c>
      <c r="P263" s="55">
        <f t="shared" si="19"/>
        <v>0</v>
      </c>
      <c r="Q263" s="55">
        <f t="shared" si="20"/>
        <v>52.1</v>
      </c>
      <c r="R263" s="64"/>
    </row>
    <row r="264" spans="1:18" ht="280.5">
      <c r="A264" s="417" t="s">
        <v>943</v>
      </c>
      <c r="B264" s="58" t="s">
        <v>721</v>
      </c>
      <c r="C264" s="47" t="s">
        <v>721</v>
      </c>
      <c r="D264" s="49" t="s">
        <v>948</v>
      </c>
      <c r="E264" s="69"/>
      <c r="F264" s="69" t="s">
        <v>945</v>
      </c>
      <c r="G264" s="69" t="s">
        <v>949</v>
      </c>
      <c r="H264" s="69" t="s">
        <v>950</v>
      </c>
      <c r="I264" s="62">
        <v>10</v>
      </c>
      <c r="J264" s="71">
        <v>42278</v>
      </c>
      <c r="K264" s="63">
        <v>42643</v>
      </c>
      <c r="L264" s="52">
        <f t="shared" si="16"/>
        <v>52.1</v>
      </c>
      <c r="M264" s="53"/>
      <c r="N264" s="54">
        <f t="shared" si="17"/>
        <v>0</v>
      </c>
      <c r="O264" s="55">
        <f t="shared" si="18"/>
        <v>0</v>
      </c>
      <c r="P264" s="55">
        <f t="shared" si="19"/>
        <v>0</v>
      </c>
      <c r="Q264" s="55">
        <f t="shared" si="20"/>
        <v>52.1</v>
      </c>
      <c r="R264" s="64"/>
    </row>
    <row r="265" spans="1:18" ht="242.25">
      <c r="A265" s="417" t="s">
        <v>943</v>
      </c>
      <c r="B265" s="58" t="s">
        <v>721</v>
      </c>
      <c r="C265" s="47" t="s">
        <v>721</v>
      </c>
      <c r="D265" s="72" t="s">
        <v>951</v>
      </c>
      <c r="E265" s="69"/>
      <c r="F265" s="69" t="s">
        <v>945</v>
      </c>
      <c r="G265" s="69" t="s">
        <v>952</v>
      </c>
      <c r="H265" s="69" t="s">
        <v>953</v>
      </c>
      <c r="I265" s="62">
        <v>9</v>
      </c>
      <c r="J265" s="71">
        <v>42278</v>
      </c>
      <c r="K265" s="63">
        <v>42369</v>
      </c>
      <c r="L265" s="52">
        <f t="shared" si="16"/>
        <v>13</v>
      </c>
      <c r="M265" s="53"/>
      <c r="N265" s="54">
        <f t="shared" si="17"/>
        <v>0</v>
      </c>
      <c r="O265" s="55">
        <f t="shared" si="18"/>
        <v>0</v>
      </c>
      <c r="P265" s="55">
        <f t="shared" si="19"/>
        <v>0</v>
      </c>
      <c r="Q265" s="55">
        <f t="shared" si="20"/>
        <v>13</v>
      </c>
      <c r="R265" s="64"/>
    </row>
    <row r="266" spans="1:18" ht="255">
      <c r="A266" s="417" t="s">
        <v>954</v>
      </c>
      <c r="B266" s="58" t="s">
        <v>721</v>
      </c>
      <c r="C266" s="47" t="s">
        <v>721</v>
      </c>
      <c r="D266" s="72" t="s">
        <v>955</v>
      </c>
      <c r="E266" s="69"/>
      <c r="F266" s="69" t="s">
        <v>956</v>
      </c>
      <c r="G266" s="69" t="s">
        <v>957</v>
      </c>
      <c r="H266" s="69" t="s">
        <v>958</v>
      </c>
      <c r="I266" s="62">
        <v>12</v>
      </c>
      <c r="J266" s="71">
        <v>42278</v>
      </c>
      <c r="K266" s="63">
        <v>42643</v>
      </c>
      <c r="L266" s="52">
        <f t="shared" si="16"/>
        <v>52.1</v>
      </c>
      <c r="M266" s="53"/>
      <c r="N266" s="54">
        <f t="shared" si="17"/>
        <v>0</v>
      </c>
      <c r="O266" s="55">
        <f t="shared" si="18"/>
        <v>0</v>
      </c>
      <c r="P266" s="55">
        <f t="shared" si="19"/>
        <v>0</v>
      </c>
      <c r="Q266" s="55">
        <f t="shared" si="20"/>
        <v>52.1</v>
      </c>
      <c r="R266" s="64"/>
    </row>
    <row r="267" spans="1:18" ht="76.5">
      <c r="A267" s="449" t="s">
        <v>959</v>
      </c>
      <c r="B267" s="58" t="s">
        <v>960</v>
      </c>
      <c r="C267" s="47" t="s">
        <v>721</v>
      </c>
      <c r="D267" s="58" t="s">
        <v>961</v>
      </c>
      <c r="E267" s="68" t="s">
        <v>962</v>
      </c>
      <c r="F267" s="68" t="s">
        <v>963</v>
      </c>
      <c r="G267" s="69" t="s">
        <v>964</v>
      </c>
      <c r="H267" s="69" t="s">
        <v>965</v>
      </c>
      <c r="I267" s="62">
        <v>1</v>
      </c>
      <c r="J267" s="71">
        <v>42278</v>
      </c>
      <c r="K267" s="63">
        <v>42369</v>
      </c>
      <c r="L267" s="52">
        <f t="shared" si="16"/>
        <v>13</v>
      </c>
      <c r="M267" s="53"/>
      <c r="N267" s="54">
        <f t="shared" si="17"/>
        <v>0</v>
      </c>
      <c r="O267" s="55">
        <f t="shared" si="18"/>
        <v>0</v>
      </c>
      <c r="P267" s="55">
        <f t="shared" si="19"/>
        <v>0</v>
      </c>
      <c r="Q267" s="55">
        <f t="shared" si="20"/>
        <v>13</v>
      </c>
      <c r="R267" s="64"/>
    </row>
    <row r="268" spans="1:18" ht="114.75">
      <c r="A268" s="449" t="s">
        <v>959</v>
      </c>
      <c r="B268" s="58" t="s">
        <v>960</v>
      </c>
      <c r="C268" s="47" t="s">
        <v>721</v>
      </c>
      <c r="D268" s="58" t="s">
        <v>966</v>
      </c>
      <c r="E268" s="68" t="s">
        <v>967</v>
      </c>
      <c r="F268" s="68" t="s">
        <v>968</v>
      </c>
      <c r="G268" s="68" t="s">
        <v>969</v>
      </c>
      <c r="H268" s="69" t="s">
        <v>970</v>
      </c>
      <c r="I268" s="62">
        <v>4</v>
      </c>
      <c r="J268" s="71">
        <v>42278</v>
      </c>
      <c r="K268" s="63">
        <v>42643</v>
      </c>
      <c r="L268" s="52">
        <f t="shared" si="16"/>
        <v>52.1</v>
      </c>
      <c r="M268" s="53"/>
      <c r="N268" s="54">
        <f t="shared" si="17"/>
        <v>0</v>
      </c>
      <c r="O268" s="55">
        <f t="shared" si="18"/>
        <v>0</v>
      </c>
      <c r="P268" s="55">
        <f t="shared" si="19"/>
        <v>0</v>
      </c>
      <c r="Q268" s="55">
        <f t="shared" si="20"/>
        <v>52.1</v>
      </c>
      <c r="R268" s="73"/>
    </row>
    <row r="269" spans="1:18" ht="63.75">
      <c r="A269" s="449" t="s">
        <v>971</v>
      </c>
      <c r="B269" s="58" t="s">
        <v>960</v>
      </c>
      <c r="C269" s="47" t="s">
        <v>721</v>
      </c>
      <c r="D269" s="58" t="s">
        <v>972</v>
      </c>
      <c r="E269" s="68" t="s">
        <v>973</v>
      </c>
      <c r="F269" s="68" t="s">
        <v>974</v>
      </c>
      <c r="G269" s="68" t="s">
        <v>975</v>
      </c>
      <c r="H269" s="69" t="s">
        <v>976</v>
      </c>
      <c r="I269" s="62">
        <v>2</v>
      </c>
      <c r="J269" s="71">
        <v>42278</v>
      </c>
      <c r="K269" s="63">
        <v>42643</v>
      </c>
      <c r="L269" s="52">
        <f t="shared" si="16"/>
        <v>52.1</v>
      </c>
      <c r="M269" s="53"/>
      <c r="N269" s="54">
        <f t="shared" si="17"/>
        <v>0</v>
      </c>
      <c r="O269" s="55">
        <f t="shared" si="18"/>
        <v>0</v>
      </c>
      <c r="P269" s="55">
        <f t="shared" si="19"/>
        <v>0</v>
      </c>
      <c r="Q269" s="55">
        <f t="shared" si="20"/>
        <v>52.1</v>
      </c>
      <c r="R269" s="73"/>
    </row>
    <row r="270" spans="1:18" ht="63.75">
      <c r="A270" s="449" t="s">
        <v>971</v>
      </c>
      <c r="B270" s="58" t="s">
        <v>960</v>
      </c>
      <c r="C270" s="47" t="s">
        <v>721</v>
      </c>
      <c r="D270" s="58" t="s">
        <v>972</v>
      </c>
      <c r="E270" s="68" t="s">
        <v>973</v>
      </c>
      <c r="F270" s="68" t="s">
        <v>977</v>
      </c>
      <c r="G270" s="68" t="s">
        <v>978</v>
      </c>
      <c r="H270" s="69" t="s">
        <v>979</v>
      </c>
      <c r="I270" s="62">
        <v>4</v>
      </c>
      <c r="J270" s="71">
        <v>42095</v>
      </c>
      <c r="K270" s="63">
        <v>42369</v>
      </c>
      <c r="L270" s="52">
        <f t="shared" si="16"/>
        <v>39.1</v>
      </c>
      <c r="M270" s="53"/>
      <c r="N270" s="54">
        <f t="shared" si="17"/>
        <v>0</v>
      </c>
      <c r="O270" s="55">
        <f t="shared" si="18"/>
        <v>0</v>
      </c>
      <c r="P270" s="55">
        <f t="shared" si="19"/>
        <v>0</v>
      </c>
      <c r="Q270" s="55">
        <f t="shared" si="20"/>
        <v>39.1</v>
      </c>
      <c r="R270" s="73"/>
    </row>
    <row r="271" spans="1:18" ht="382.5">
      <c r="A271" s="449" t="s">
        <v>980</v>
      </c>
      <c r="B271" s="58" t="s">
        <v>960</v>
      </c>
      <c r="C271" s="47" t="s">
        <v>721</v>
      </c>
      <c r="D271" s="58" t="s">
        <v>981</v>
      </c>
      <c r="E271" s="68" t="s">
        <v>982</v>
      </c>
      <c r="F271" s="68" t="s">
        <v>983</v>
      </c>
      <c r="G271" s="68" t="s">
        <v>984</v>
      </c>
      <c r="H271" s="69" t="s">
        <v>985</v>
      </c>
      <c r="I271" s="62">
        <v>18</v>
      </c>
      <c r="J271" s="71">
        <v>42095</v>
      </c>
      <c r="K271" s="63">
        <v>42369</v>
      </c>
      <c r="L271" s="52">
        <f t="shared" si="16"/>
        <v>39.1</v>
      </c>
      <c r="M271" s="53"/>
      <c r="N271" s="54">
        <f t="shared" si="17"/>
        <v>0</v>
      </c>
      <c r="O271" s="55">
        <f t="shared" si="18"/>
        <v>0</v>
      </c>
      <c r="P271" s="55">
        <f t="shared" si="19"/>
        <v>0</v>
      </c>
      <c r="Q271" s="55">
        <f t="shared" si="20"/>
        <v>39.1</v>
      </c>
      <c r="R271" s="73"/>
    </row>
    <row r="272" spans="1:18" ht="409.5">
      <c r="A272" s="449" t="s">
        <v>986</v>
      </c>
      <c r="B272" s="58" t="s">
        <v>960</v>
      </c>
      <c r="C272" s="47" t="s">
        <v>721</v>
      </c>
      <c r="D272" s="58" t="s">
        <v>987</v>
      </c>
      <c r="E272" s="68" t="s">
        <v>988</v>
      </c>
      <c r="F272" s="68" t="s">
        <v>989</v>
      </c>
      <c r="G272" s="68" t="s">
        <v>990</v>
      </c>
      <c r="H272" s="69" t="s">
        <v>991</v>
      </c>
      <c r="I272" s="62">
        <v>2</v>
      </c>
      <c r="J272" s="71">
        <v>42278</v>
      </c>
      <c r="K272" s="63">
        <v>42643</v>
      </c>
      <c r="L272" s="52">
        <f t="shared" si="16"/>
        <v>52.1</v>
      </c>
      <c r="M272" s="53"/>
      <c r="N272" s="54">
        <f t="shared" si="17"/>
        <v>0</v>
      </c>
      <c r="O272" s="55">
        <f t="shared" si="18"/>
        <v>0</v>
      </c>
      <c r="P272" s="55">
        <f t="shared" si="19"/>
        <v>0</v>
      </c>
      <c r="Q272" s="55">
        <f t="shared" si="20"/>
        <v>52.1</v>
      </c>
      <c r="R272" s="73"/>
    </row>
    <row r="273" spans="1:18" ht="357">
      <c r="A273" s="449" t="s">
        <v>992</v>
      </c>
      <c r="B273" s="58" t="s">
        <v>960</v>
      </c>
      <c r="C273" s="47" t="s">
        <v>721</v>
      </c>
      <c r="D273" s="58" t="s">
        <v>993</v>
      </c>
      <c r="E273" s="68" t="s">
        <v>994</v>
      </c>
      <c r="F273" s="68" t="s">
        <v>995</v>
      </c>
      <c r="G273" s="68" t="s">
        <v>996</v>
      </c>
      <c r="H273" s="69" t="s">
        <v>997</v>
      </c>
      <c r="I273" s="62">
        <v>8</v>
      </c>
      <c r="J273" s="71">
        <v>42278</v>
      </c>
      <c r="K273" s="63">
        <v>42643</v>
      </c>
      <c r="L273" s="52">
        <f t="shared" si="16"/>
        <v>52.1</v>
      </c>
      <c r="M273" s="53"/>
      <c r="N273" s="54">
        <f t="shared" si="17"/>
        <v>0</v>
      </c>
      <c r="O273" s="55">
        <f t="shared" si="18"/>
        <v>0</v>
      </c>
      <c r="P273" s="55">
        <f t="shared" si="19"/>
        <v>0</v>
      </c>
      <c r="Q273" s="55">
        <f t="shared" si="20"/>
        <v>52.1</v>
      </c>
      <c r="R273" s="73"/>
    </row>
    <row r="274" spans="1:18" ht="357">
      <c r="A274" s="449" t="s">
        <v>992</v>
      </c>
      <c r="B274" s="58" t="s">
        <v>960</v>
      </c>
      <c r="C274" s="47" t="s">
        <v>721</v>
      </c>
      <c r="D274" s="58" t="s">
        <v>993</v>
      </c>
      <c r="E274" s="68" t="s">
        <v>994</v>
      </c>
      <c r="F274" s="68" t="s">
        <v>995</v>
      </c>
      <c r="G274" s="68" t="s">
        <v>998</v>
      </c>
      <c r="H274" s="69" t="s">
        <v>999</v>
      </c>
      <c r="I274" s="62">
        <v>2</v>
      </c>
      <c r="J274" s="71">
        <v>42278</v>
      </c>
      <c r="K274" s="63">
        <v>42643</v>
      </c>
      <c r="L274" s="52">
        <f t="shared" si="16"/>
        <v>52.1</v>
      </c>
      <c r="M274" s="53"/>
      <c r="N274" s="54">
        <f t="shared" si="17"/>
        <v>0</v>
      </c>
      <c r="O274" s="55">
        <f t="shared" si="18"/>
        <v>0</v>
      </c>
      <c r="P274" s="55">
        <f t="shared" si="19"/>
        <v>0</v>
      </c>
      <c r="Q274" s="55">
        <f t="shared" si="20"/>
        <v>52.1</v>
      </c>
      <c r="R274" s="73"/>
    </row>
    <row r="275" spans="1:18" ht="102">
      <c r="A275" s="449" t="s">
        <v>1000</v>
      </c>
      <c r="B275" s="58" t="s">
        <v>960</v>
      </c>
      <c r="C275" s="47" t="s">
        <v>721</v>
      </c>
      <c r="D275" s="58" t="s">
        <v>1001</v>
      </c>
      <c r="E275" s="68" t="s">
        <v>1002</v>
      </c>
      <c r="F275" s="68" t="s">
        <v>1003</v>
      </c>
      <c r="G275" s="68" t="s">
        <v>1004</v>
      </c>
      <c r="H275" s="69" t="s">
        <v>1005</v>
      </c>
      <c r="I275" s="62">
        <v>1</v>
      </c>
      <c r="J275" s="71">
        <v>42278</v>
      </c>
      <c r="K275" s="63">
        <v>42643</v>
      </c>
      <c r="L275" s="52">
        <f t="shared" si="16"/>
        <v>52.1</v>
      </c>
      <c r="M275" s="53"/>
      <c r="N275" s="54">
        <f t="shared" si="17"/>
        <v>0</v>
      </c>
      <c r="O275" s="55">
        <f t="shared" si="18"/>
        <v>0</v>
      </c>
      <c r="P275" s="55">
        <f t="shared" si="19"/>
        <v>0</v>
      </c>
      <c r="Q275" s="55">
        <f t="shared" si="20"/>
        <v>52.1</v>
      </c>
      <c r="R275" s="73"/>
    </row>
    <row r="276" spans="1:18" ht="409.5">
      <c r="A276" s="449" t="s">
        <v>1006</v>
      </c>
      <c r="B276" s="58" t="s">
        <v>960</v>
      </c>
      <c r="C276" s="47" t="s">
        <v>721</v>
      </c>
      <c r="D276" s="58" t="s">
        <v>1007</v>
      </c>
      <c r="E276" s="68" t="s">
        <v>1008</v>
      </c>
      <c r="F276" s="68" t="s">
        <v>1009</v>
      </c>
      <c r="G276" s="68" t="s">
        <v>1010</v>
      </c>
      <c r="H276" s="69" t="s">
        <v>1011</v>
      </c>
      <c r="I276" s="62">
        <v>3</v>
      </c>
      <c r="J276" s="71">
        <v>42278</v>
      </c>
      <c r="K276" s="63">
        <v>42369</v>
      </c>
      <c r="L276" s="52">
        <f t="shared" si="16"/>
        <v>13</v>
      </c>
      <c r="M276" s="53"/>
      <c r="N276" s="54">
        <f t="shared" si="17"/>
        <v>0</v>
      </c>
      <c r="O276" s="55">
        <f t="shared" si="18"/>
        <v>0</v>
      </c>
      <c r="P276" s="55">
        <f t="shared" si="19"/>
        <v>0</v>
      </c>
      <c r="Q276" s="55">
        <f t="shared" si="20"/>
        <v>13</v>
      </c>
      <c r="R276" s="73"/>
    </row>
    <row r="277" spans="1:18" ht="409.5">
      <c r="A277" s="449" t="s">
        <v>1012</v>
      </c>
      <c r="B277" s="58" t="s">
        <v>960</v>
      </c>
      <c r="C277" s="47" t="s">
        <v>721</v>
      </c>
      <c r="D277" s="58" t="s">
        <v>1007</v>
      </c>
      <c r="E277" s="68" t="s">
        <v>1008</v>
      </c>
      <c r="F277" s="68" t="s">
        <v>1013</v>
      </c>
      <c r="G277" s="68" t="s">
        <v>1014</v>
      </c>
      <c r="H277" s="69" t="s">
        <v>1015</v>
      </c>
      <c r="I277" s="62">
        <v>18</v>
      </c>
      <c r="J277" s="71">
        <v>42095</v>
      </c>
      <c r="K277" s="63">
        <v>42369</v>
      </c>
      <c r="L277" s="52">
        <f t="shared" si="16"/>
        <v>39.1</v>
      </c>
      <c r="M277" s="53"/>
      <c r="N277" s="54">
        <f t="shared" si="17"/>
        <v>0</v>
      </c>
      <c r="O277" s="55">
        <f t="shared" si="18"/>
        <v>0</v>
      </c>
      <c r="P277" s="55">
        <f t="shared" si="19"/>
        <v>0</v>
      </c>
      <c r="Q277" s="55">
        <f t="shared" si="20"/>
        <v>39.1</v>
      </c>
      <c r="R277" s="73"/>
    </row>
    <row r="278" spans="1:18" ht="409.5">
      <c r="A278" s="449" t="s">
        <v>1012</v>
      </c>
      <c r="B278" s="58" t="s">
        <v>960</v>
      </c>
      <c r="C278" s="47" t="s">
        <v>721</v>
      </c>
      <c r="D278" s="58" t="s">
        <v>1016</v>
      </c>
      <c r="E278" s="68" t="s">
        <v>1017</v>
      </c>
      <c r="F278" s="68" t="s">
        <v>1018</v>
      </c>
      <c r="G278" s="68" t="s">
        <v>1019</v>
      </c>
      <c r="H278" s="69" t="s">
        <v>1020</v>
      </c>
      <c r="I278" s="62">
        <v>9</v>
      </c>
      <c r="J278" s="71">
        <v>42095</v>
      </c>
      <c r="K278" s="63">
        <v>42369</v>
      </c>
      <c r="L278" s="52">
        <f t="shared" si="16"/>
        <v>39.1</v>
      </c>
      <c r="M278" s="53"/>
      <c r="N278" s="54">
        <f t="shared" si="17"/>
        <v>0</v>
      </c>
      <c r="O278" s="55">
        <f t="shared" si="18"/>
        <v>0</v>
      </c>
      <c r="P278" s="55">
        <f t="shared" si="19"/>
        <v>0</v>
      </c>
      <c r="Q278" s="55">
        <f t="shared" si="20"/>
        <v>39.1</v>
      </c>
      <c r="R278" s="73"/>
    </row>
    <row r="279" spans="1:18" ht="409.5">
      <c r="A279" s="449" t="s">
        <v>1021</v>
      </c>
      <c r="B279" s="58" t="s">
        <v>960</v>
      </c>
      <c r="C279" s="47" t="s">
        <v>721</v>
      </c>
      <c r="D279" s="66" t="s">
        <v>1022</v>
      </c>
      <c r="E279" s="67" t="s">
        <v>1023</v>
      </c>
      <c r="F279" s="68" t="s">
        <v>1024</v>
      </c>
      <c r="G279" s="68" t="s">
        <v>1025</v>
      </c>
      <c r="H279" s="69" t="s">
        <v>1020</v>
      </c>
      <c r="I279" s="62">
        <v>9</v>
      </c>
      <c r="J279" s="71">
        <v>42100</v>
      </c>
      <c r="K279" s="63">
        <v>42369</v>
      </c>
      <c r="L279" s="52">
        <f t="shared" si="16"/>
        <v>38.4</v>
      </c>
      <c r="M279" s="53"/>
      <c r="N279" s="54">
        <f t="shared" si="17"/>
        <v>0</v>
      </c>
      <c r="O279" s="55">
        <f t="shared" si="18"/>
        <v>0</v>
      </c>
      <c r="P279" s="55">
        <f t="shared" si="19"/>
        <v>0</v>
      </c>
      <c r="Q279" s="55">
        <f t="shared" si="20"/>
        <v>38.4</v>
      </c>
      <c r="R279" s="73"/>
    </row>
    <row r="280" spans="1:18" ht="242.25">
      <c r="A280" s="449" t="s">
        <v>1026</v>
      </c>
      <c r="B280" s="58" t="s">
        <v>960</v>
      </c>
      <c r="C280" s="47" t="s">
        <v>721</v>
      </c>
      <c r="D280" s="66" t="s">
        <v>1027</v>
      </c>
      <c r="E280" s="67" t="s">
        <v>1028</v>
      </c>
      <c r="F280" s="68" t="s">
        <v>1029</v>
      </c>
      <c r="G280" s="68" t="s">
        <v>1030</v>
      </c>
      <c r="H280" s="69" t="s">
        <v>1031</v>
      </c>
      <c r="I280" s="62">
        <v>50</v>
      </c>
      <c r="J280" s="71">
        <v>42095</v>
      </c>
      <c r="K280" s="63">
        <v>42369</v>
      </c>
      <c r="L280" s="52">
        <f t="shared" si="16"/>
        <v>39.1</v>
      </c>
      <c r="M280" s="53"/>
      <c r="N280" s="54">
        <f t="shared" si="17"/>
        <v>0</v>
      </c>
      <c r="O280" s="55">
        <f t="shared" si="18"/>
        <v>0</v>
      </c>
      <c r="P280" s="55">
        <f t="shared" si="19"/>
        <v>0</v>
      </c>
      <c r="Q280" s="55">
        <f t="shared" si="20"/>
        <v>39.1</v>
      </c>
      <c r="R280" s="73"/>
    </row>
    <row r="281" spans="1:18" ht="344.25">
      <c r="A281" s="449" t="s">
        <v>1032</v>
      </c>
      <c r="B281" s="58" t="s">
        <v>960</v>
      </c>
      <c r="C281" s="47" t="s">
        <v>721</v>
      </c>
      <c r="D281" s="74" t="s">
        <v>1033</v>
      </c>
      <c r="E281" s="67" t="s">
        <v>1034</v>
      </c>
      <c r="F281" s="68" t="s">
        <v>1035</v>
      </c>
      <c r="G281" s="68" t="s">
        <v>1036</v>
      </c>
      <c r="H281" s="69" t="s">
        <v>1037</v>
      </c>
      <c r="I281" s="62">
        <v>4</v>
      </c>
      <c r="J281" s="71">
        <v>42278</v>
      </c>
      <c r="K281" s="63">
        <v>42643</v>
      </c>
      <c r="L281" s="52">
        <f t="shared" si="16"/>
        <v>52.1</v>
      </c>
      <c r="M281" s="53"/>
      <c r="N281" s="54">
        <f t="shared" si="17"/>
        <v>0</v>
      </c>
      <c r="O281" s="55">
        <f t="shared" si="18"/>
        <v>0</v>
      </c>
      <c r="P281" s="55">
        <f t="shared" si="19"/>
        <v>0</v>
      </c>
      <c r="Q281" s="55">
        <f t="shared" si="20"/>
        <v>52.1</v>
      </c>
      <c r="R281" s="73"/>
    </row>
    <row r="282" spans="1:18" ht="229.5">
      <c r="A282" s="449" t="s">
        <v>1038</v>
      </c>
      <c r="B282" s="58" t="s">
        <v>960</v>
      </c>
      <c r="C282" s="47" t="s">
        <v>721</v>
      </c>
      <c r="D282" s="66" t="s">
        <v>1039</v>
      </c>
      <c r="E282" s="67" t="s">
        <v>1040</v>
      </c>
      <c r="F282" s="68" t="s">
        <v>1041</v>
      </c>
      <c r="G282" s="68" t="s">
        <v>1042</v>
      </c>
      <c r="H282" s="69" t="s">
        <v>1043</v>
      </c>
      <c r="I282" s="62">
        <v>4</v>
      </c>
      <c r="J282" s="71">
        <v>42278</v>
      </c>
      <c r="K282" s="63">
        <v>42643</v>
      </c>
      <c r="L282" s="52">
        <f t="shared" si="16"/>
        <v>52.1</v>
      </c>
      <c r="M282" s="53"/>
      <c r="N282" s="54">
        <f t="shared" si="17"/>
        <v>0</v>
      </c>
      <c r="O282" s="55">
        <f t="shared" si="18"/>
        <v>0</v>
      </c>
      <c r="P282" s="55">
        <f t="shared" si="19"/>
        <v>0</v>
      </c>
      <c r="Q282" s="55">
        <f t="shared" si="20"/>
        <v>52.1</v>
      </c>
      <c r="R282" s="73"/>
    </row>
    <row r="283" spans="1:18" ht="255">
      <c r="A283" s="449" t="s">
        <v>1044</v>
      </c>
      <c r="B283" s="58" t="s">
        <v>960</v>
      </c>
      <c r="C283" s="47" t="s">
        <v>721</v>
      </c>
      <c r="D283" s="66" t="s">
        <v>1045</v>
      </c>
      <c r="E283" s="67"/>
      <c r="F283" s="68" t="s">
        <v>1046</v>
      </c>
      <c r="G283" s="68" t="s">
        <v>1047</v>
      </c>
      <c r="H283" s="69" t="s">
        <v>1048</v>
      </c>
      <c r="I283" s="62">
        <v>4</v>
      </c>
      <c r="J283" s="71">
        <v>42278</v>
      </c>
      <c r="K283" s="63">
        <v>42643</v>
      </c>
      <c r="L283" s="52">
        <f t="shared" si="16"/>
        <v>52.1</v>
      </c>
      <c r="M283" s="53"/>
      <c r="N283" s="54">
        <f t="shared" si="17"/>
        <v>0</v>
      </c>
      <c r="O283" s="55">
        <f t="shared" si="18"/>
        <v>0</v>
      </c>
      <c r="P283" s="55">
        <f t="shared" si="19"/>
        <v>0</v>
      </c>
      <c r="Q283" s="55">
        <f t="shared" si="20"/>
        <v>52.1</v>
      </c>
      <c r="R283" s="73"/>
    </row>
    <row r="284" spans="1:18" ht="280.5">
      <c r="A284" s="450" t="s">
        <v>1049</v>
      </c>
      <c r="B284" s="58" t="s">
        <v>960</v>
      </c>
      <c r="C284" s="47" t="s">
        <v>721</v>
      </c>
      <c r="D284" s="74" t="s">
        <v>1050</v>
      </c>
      <c r="E284" s="67"/>
      <c r="F284" s="67" t="s">
        <v>1051</v>
      </c>
      <c r="G284" s="67" t="s">
        <v>1052</v>
      </c>
      <c r="H284" s="75" t="s">
        <v>1053</v>
      </c>
      <c r="I284" s="76">
        <v>39</v>
      </c>
      <c r="J284" s="71">
        <v>42005</v>
      </c>
      <c r="K284" s="63">
        <v>42369</v>
      </c>
      <c r="L284" s="52">
        <f t="shared" si="16"/>
        <v>52</v>
      </c>
      <c r="M284" s="53"/>
      <c r="N284" s="54">
        <f>IF(M284=0,0,+M284/I284)</f>
        <v>0</v>
      </c>
      <c r="O284" s="55">
        <f>ROUND((L284*N284),1)</f>
        <v>0</v>
      </c>
      <c r="P284" s="55">
        <f>IF(K284&lt;=$C$7,O284,0)</f>
        <v>0</v>
      </c>
      <c r="Q284" s="55">
        <f>IF($C$7&gt;=K284,L284,0)</f>
        <v>52</v>
      </c>
      <c r="R284" s="73"/>
    </row>
    <row r="285" spans="1:18" ht="306">
      <c r="A285" s="449" t="s">
        <v>1054</v>
      </c>
      <c r="B285" s="58" t="s">
        <v>960</v>
      </c>
      <c r="C285" s="47" t="s">
        <v>721</v>
      </c>
      <c r="D285" s="66" t="s">
        <v>1055</v>
      </c>
      <c r="E285" s="77" t="s">
        <v>1056</v>
      </c>
      <c r="F285" s="58" t="s">
        <v>1057</v>
      </c>
      <c r="G285" s="58" t="s">
        <v>1058</v>
      </c>
      <c r="H285" s="78" t="s">
        <v>1059</v>
      </c>
      <c r="I285" s="79">
        <v>2</v>
      </c>
      <c r="J285" s="80">
        <v>42278</v>
      </c>
      <c r="K285" s="51">
        <v>42369</v>
      </c>
      <c r="L285" s="52">
        <f t="shared" si="16"/>
        <v>13</v>
      </c>
      <c r="M285" s="53"/>
      <c r="N285" s="54">
        <f t="shared" si="17"/>
        <v>0</v>
      </c>
      <c r="O285" s="55">
        <f t="shared" si="18"/>
        <v>0</v>
      </c>
      <c r="P285" s="55">
        <f t="shared" si="19"/>
        <v>0</v>
      </c>
      <c r="Q285" s="55">
        <f t="shared" si="20"/>
        <v>13</v>
      </c>
      <c r="R285" s="73"/>
    </row>
    <row r="286" spans="1:18" ht="306">
      <c r="A286" s="449" t="s">
        <v>1060</v>
      </c>
      <c r="B286" s="58" t="s">
        <v>960</v>
      </c>
      <c r="C286" s="47" t="s">
        <v>721</v>
      </c>
      <c r="D286" s="66" t="s">
        <v>1061</v>
      </c>
      <c r="E286" s="81" t="s">
        <v>1062</v>
      </c>
      <c r="F286" s="58" t="s">
        <v>1063</v>
      </c>
      <c r="G286" s="58" t="s">
        <v>1064</v>
      </c>
      <c r="H286" s="78" t="s">
        <v>1065</v>
      </c>
      <c r="I286" s="79">
        <v>4</v>
      </c>
      <c r="J286" s="80">
        <v>42278</v>
      </c>
      <c r="K286" s="51">
        <v>42643</v>
      </c>
      <c r="L286" s="52">
        <f t="shared" si="16"/>
        <v>52.1</v>
      </c>
      <c r="M286" s="53"/>
      <c r="N286" s="54">
        <f t="shared" si="17"/>
        <v>0</v>
      </c>
      <c r="O286" s="55">
        <f t="shared" si="18"/>
        <v>0</v>
      </c>
      <c r="P286" s="55">
        <f t="shared" si="19"/>
        <v>0</v>
      </c>
      <c r="Q286" s="55">
        <f t="shared" si="20"/>
        <v>52.1</v>
      </c>
      <c r="R286" s="73"/>
    </row>
    <row r="287" spans="1:18" ht="409.5">
      <c r="A287" s="449" t="s">
        <v>1066</v>
      </c>
      <c r="B287" s="58" t="s">
        <v>960</v>
      </c>
      <c r="C287" s="47" t="s">
        <v>721</v>
      </c>
      <c r="D287" s="66" t="s">
        <v>1067</v>
      </c>
      <c r="E287" s="81" t="s">
        <v>1068</v>
      </c>
      <c r="F287" s="58" t="s">
        <v>1069</v>
      </c>
      <c r="G287" s="58" t="s">
        <v>1070</v>
      </c>
      <c r="H287" s="78" t="s">
        <v>1071</v>
      </c>
      <c r="I287" s="79">
        <v>8</v>
      </c>
      <c r="J287" s="80">
        <v>42278</v>
      </c>
      <c r="K287" s="51">
        <v>42643</v>
      </c>
      <c r="L287" s="52">
        <f t="shared" si="16"/>
        <v>52.1</v>
      </c>
      <c r="M287" s="53"/>
      <c r="N287" s="54">
        <f t="shared" si="17"/>
        <v>0</v>
      </c>
      <c r="O287" s="55">
        <f t="shared" si="18"/>
        <v>0</v>
      </c>
      <c r="P287" s="55">
        <f t="shared" si="19"/>
        <v>0</v>
      </c>
      <c r="Q287" s="55">
        <f t="shared" si="20"/>
        <v>52.1</v>
      </c>
      <c r="R287" s="73"/>
    </row>
    <row r="288" spans="1:18" ht="191.25">
      <c r="A288" s="449" t="s">
        <v>1072</v>
      </c>
      <c r="B288" s="58" t="s">
        <v>960</v>
      </c>
      <c r="C288" s="47" t="s">
        <v>721</v>
      </c>
      <c r="D288" s="66" t="s">
        <v>1073</v>
      </c>
      <c r="E288" s="81" t="s">
        <v>1074</v>
      </c>
      <c r="F288" s="58" t="s">
        <v>1075</v>
      </c>
      <c r="G288" s="58" t="s">
        <v>1076</v>
      </c>
      <c r="H288" s="78" t="s">
        <v>1077</v>
      </c>
      <c r="I288" s="79">
        <v>4</v>
      </c>
      <c r="J288" s="80">
        <v>42278</v>
      </c>
      <c r="K288" s="51">
        <v>42643</v>
      </c>
      <c r="L288" s="52">
        <f t="shared" si="16"/>
        <v>52.1</v>
      </c>
      <c r="M288" s="53"/>
      <c r="N288" s="54">
        <f t="shared" si="17"/>
        <v>0</v>
      </c>
      <c r="O288" s="55">
        <f t="shared" si="18"/>
        <v>0</v>
      </c>
      <c r="P288" s="55">
        <f t="shared" si="19"/>
        <v>0</v>
      </c>
      <c r="Q288" s="55">
        <f t="shared" si="20"/>
        <v>52.1</v>
      </c>
      <c r="R288" s="73"/>
    </row>
    <row r="289" spans="1:18" ht="293.25">
      <c r="A289" s="449" t="s">
        <v>1078</v>
      </c>
      <c r="B289" s="58" t="s">
        <v>960</v>
      </c>
      <c r="C289" s="47" t="s">
        <v>721</v>
      </c>
      <c r="D289" s="66" t="s">
        <v>1079</v>
      </c>
      <c r="E289" s="81" t="s">
        <v>1080</v>
      </c>
      <c r="F289" s="58" t="s">
        <v>1081</v>
      </c>
      <c r="G289" s="58" t="s">
        <v>1082</v>
      </c>
      <c r="H289" s="78" t="s">
        <v>1083</v>
      </c>
      <c r="I289" s="79">
        <v>12</v>
      </c>
      <c r="J289" s="80">
        <v>42278</v>
      </c>
      <c r="K289" s="51">
        <v>42643</v>
      </c>
      <c r="L289" s="52">
        <f t="shared" si="16"/>
        <v>52.1</v>
      </c>
      <c r="M289" s="53"/>
      <c r="N289" s="54">
        <f t="shared" si="17"/>
        <v>0</v>
      </c>
      <c r="O289" s="55">
        <f t="shared" si="18"/>
        <v>0</v>
      </c>
      <c r="P289" s="55">
        <f t="shared" si="19"/>
        <v>0</v>
      </c>
      <c r="Q289" s="55">
        <f t="shared" si="20"/>
        <v>52.1</v>
      </c>
      <c r="R289" s="73"/>
    </row>
    <row r="290" spans="1:18" ht="216.75">
      <c r="A290" s="449" t="s">
        <v>1084</v>
      </c>
      <c r="B290" s="58" t="s">
        <v>960</v>
      </c>
      <c r="C290" s="47" t="s">
        <v>721</v>
      </c>
      <c r="D290" s="66" t="s">
        <v>1085</v>
      </c>
      <c r="E290" s="81" t="s">
        <v>1086</v>
      </c>
      <c r="F290" s="58" t="s">
        <v>1087</v>
      </c>
      <c r="G290" s="78" t="s">
        <v>1088</v>
      </c>
      <c r="H290" s="78" t="s">
        <v>1089</v>
      </c>
      <c r="I290" s="79">
        <v>12</v>
      </c>
      <c r="J290" s="80">
        <v>42278</v>
      </c>
      <c r="K290" s="51">
        <v>42643</v>
      </c>
      <c r="L290" s="52">
        <f t="shared" si="16"/>
        <v>52.1</v>
      </c>
      <c r="M290" s="53"/>
      <c r="N290" s="54">
        <f t="shared" si="17"/>
        <v>0</v>
      </c>
      <c r="O290" s="55">
        <f t="shared" si="18"/>
        <v>0</v>
      </c>
      <c r="P290" s="55">
        <f t="shared" si="19"/>
        <v>0</v>
      </c>
      <c r="Q290" s="55">
        <f t="shared" si="20"/>
        <v>52.1</v>
      </c>
      <c r="R290" s="73"/>
    </row>
    <row r="291" spans="1:18" ht="140.25">
      <c r="A291" s="449" t="s">
        <v>1090</v>
      </c>
      <c r="B291" s="58" t="s">
        <v>960</v>
      </c>
      <c r="C291" s="47" t="s">
        <v>721</v>
      </c>
      <c r="D291" s="66" t="s">
        <v>1091</v>
      </c>
      <c r="E291" s="81" t="s">
        <v>1092</v>
      </c>
      <c r="F291" s="58" t="s">
        <v>1093</v>
      </c>
      <c r="G291" s="58" t="s">
        <v>1094</v>
      </c>
      <c r="H291" s="78" t="s">
        <v>1095</v>
      </c>
      <c r="I291" s="79">
        <v>4</v>
      </c>
      <c r="J291" s="80">
        <v>42278</v>
      </c>
      <c r="K291" s="51">
        <v>42643</v>
      </c>
      <c r="L291" s="52">
        <f t="shared" si="16"/>
        <v>52.1</v>
      </c>
      <c r="M291" s="53"/>
      <c r="N291" s="54">
        <f t="shared" si="17"/>
        <v>0</v>
      </c>
      <c r="O291" s="55">
        <f t="shared" si="18"/>
        <v>0</v>
      </c>
      <c r="P291" s="55">
        <f t="shared" si="19"/>
        <v>0</v>
      </c>
      <c r="Q291" s="55">
        <f t="shared" si="20"/>
        <v>52.1</v>
      </c>
      <c r="R291" s="73"/>
    </row>
    <row r="292" spans="1:18" ht="242.25">
      <c r="A292" s="449" t="s">
        <v>1096</v>
      </c>
      <c r="B292" s="58" t="s">
        <v>960</v>
      </c>
      <c r="C292" s="47" t="s">
        <v>721</v>
      </c>
      <c r="D292" s="66" t="s">
        <v>1097</v>
      </c>
      <c r="E292" s="81" t="s">
        <v>1098</v>
      </c>
      <c r="F292" s="58" t="s">
        <v>1099</v>
      </c>
      <c r="G292" s="58" t="s">
        <v>1100</v>
      </c>
      <c r="H292" s="78" t="s">
        <v>1101</v>
      </c>
      <c r="I292" s="79">
        <v>12</v>
      </c>
      <c r="J292" s="80">
        <v>42278</v>
      </c>
      <c r="K292" s="51">
        <v>42643</v>
      </c>
      <c r="L292" s="52">
        <f t="shared" si="16"/>
        <v>52.1</v>
      </c>
      <c r="M292" s="53"/>
      <c r="N292" s="54">
        <f t="shared" si="17"/>
        <v>0</v>
      </c>
      <c r="O292" s="55">
        <f t="shared" si="18"/>
        <v>0</v>
      </c>
      <c r="P292" s="55">
        <f t="shared" si="19"/>
        <v>0</v>
      </c>
      <c r="Q292" s="55">
        <f t="shared" si="20"/>
        <v>52.1</v>
      </c>
      <c r="R292" s="73"/>
    </row>
    <row r="293" spans="1:18" ht="255">
      <c r="A293" s="449" t="s">
        <v>1102</v>
      </c>
      <c r="B293" s="58" t="s">
        <v>960</v>
      </c>
      <c r="C293" s="47" t="s">
        <v>721</v>
      </c>
      <c r="D293" s="66" t="s">
        <v>1103</v>
      </c>
      <c r="E293" s="81" t="s">
        <v>1104</v>
      </c>
      <c r="F293" s="58" t="s">
        <v>1105</v>
      </c>
      <c r="G293" s="58" t="s">
        <v>1106</v>
      </c>
      <c r="H293" s="78" t="s">
        <v>1077</v>
      </c>
      <c r="I293" s="79">
        <v>4</v>
      </c>
      <c r="J293" s="80">
        <v>42278</v>
      </c>
      <c r="K293" s="51">
        <v>42643</v>
      </c>
      <c r="L293" s="52">
        <f t="shared" si="16"/>
        <v>52.1</v>
      </c>
      <c r="M293" s="53"/>
      <c r="N293" s="54">
        <f t="shared" si="17"/>
        <v>0</v>
      </c>
      <c r="O293" s="55">
        <f t="shared" si="18"/>
        <v>0</v>
      </c>
      <c r="P293" s="55">
        <f t="shared" si="19"/>
        <v>0</v>
      </c>
      <c r="Q293" s="55">
        <f t="shared" si="20"/>
        <v>52.1</v>
      </c>
      <c r="R293" s="73"/>
    </row>
    <row r="294" spans="1:18" ht="63.75">
      <c r="A294" s="449" t="s">
        <v>1107</v>
      </c>
      <c r="B294" s="58" t="s">
        <v>960</v>
      </c>
      <c r="C294" s="47" t="s">
        <v>721</v>
      </c>
      <c r="D294" s="66" t="s">
        <v>1108</v>
      </c>
      <c r="E294" s="81" t="s">
        <v>1109</v>
      </c>
      <c r="F294" s="58" t="s">
        <v>1110</v>
      </c>
      <c r="G294" s="58" t="s">
        <v>1111</v>
      </c>
      <c r="H294" s="78" t="s">
        <v>1112</v>
      </c>
      <c r="I294" s="79">
        <v>12</v>
      </c>
      <c r="J294" s="80">
        <v>42278</v>
      </c>
      <c r="K294" s="51">
        <v>42643</v>
      </c>
      <c r="L294" s="52">
        <f t="shared" si="16"/>
        <v>52.1</v>
      </c>
      <c r="M294" s="53"/>
      <c r="N294" s="54">
        <f t="shared" si="17"/>
        <v>0</v>
      </c>
      <c r="O294" s="55">
        <f t="shared" si="18"/>
        <v>0</v>
      </c>
      <c r="P294" s="55">
        <f t="shared" si="19"/>
        <v>0</v>
      </c>
      <c r="Q294" s="55">
        <f t="shared" si="20"/>
        <v>52.1</v>
      </c>
      <c r="R294" s="73"/>
    </row>
    <row r="295" spans="1:18" ht="114.75">
      <c r="A295" s="449" t="s">
        <v>1113</v>
      </c>
      <c r="B295" s="58" t="s">
        <v>960</v>
      </c>
      <c r="C295" s="47" t="s">
        <v>721</v>
      </c>
      <c r="D295" s="66" t="s">
        <v>1114</v>
      </c>
      <c r="E295" s="82"/>
      <c r="F295" s="58" t="s">
        <v>1110</v>
      </c>
      <c r="G295" s="58" t="s">
        <v>1115</v>
      </c>
      <c r="H295" s="78" t="s">
        <v>1112</v>
      </c>
      <c r="I295" s="79">
        <v>12</v>
      </c>
      <c r="J295" s="80">
        <v>42278</v>
      </c>
      <c r="K295" s="51">
        <v>42643</v>
      </c>
      <c r="L295" s="52">
        <f t="shared" si="16"/>
        <v>52.1</v>
      </c>
      <c r="M295" s="53"/>
      <c r="N295" s="54">
        <f t="shared" si="17"/>
        <v>0</v>
      </c>
      <c r="O295" s="55">
        <f t="shared" si="18"/>
        <v>0</v>
      </c>
      <c r="P295" s="55">
        <f t="shared" si="19"/>
        <v>0</v>
      </c>
      <c r="Q295" s="55">
        <f t="shared" si="20"/>
        <v>52.1</v>
      </c>
      <c r="R295" s="73"/>
    </row>
    <row r="296" spans="1:18" ht="216.75">
      <c r="A296" s="449" t="s">
        <v>1116</v>
      </c>
      <c r="B296" s="58" t="s">
        <v>960</v>
      </c>
      <c r="C296" s="47" t="s">
        <v>721</v>
      </c>
      <c r="D296" s="66" t="s">
        <v>1117</v>
      </c>
      <c r="E296" s="77"/>
      <c r="F296" s="58" t="s">
        <v>1118</v>
      </c>
      <c r="G296" s="58" t="s">
        <v>1119</v>
      </c>
      <c r="H296" s="78" t="s">
        <v>1120</v>
      </c>
      <c r="I296" s="79">
        <v>12</v>
      </c>
      <c r="J296" s="80">
        <v>42278</v>
      </c>
      <c r="K296" s="51">
        <v>42643</v>
      </c>
      <c r="L296" s="52">
        <f t="shared" si="16"/>
        <v>52.1</v>
      </c>
      <c r="M296" s="53"/>
      <c r="N296" s="54">
        <f t="shared" si="17"/>
        <v>0</v>
      </c>
      <c r="O296" s="55">
        <f t="shared" si="18"/>
        <v>0</v>
      </c>
      <c r="P296" s="55">
        <f t="shared" si="19"/>
        <v>0</v>
      </c>
      <c r="Q296" s="55">
        <f t="shared" si="20"/>
        <v>52.1</v>
      </c>
      <c r="R296" s="73"/>
    </row>
    <row r="297" spans="1:18" ht="344.25">
      <c r="A297" s="449" t="s">
        <v>1121</v>
      </c>
      <c r="B297" s="58" t="s">
        <v>960</v>
      </c>
      <c r="C297" s="47" t="s">
        <v>721</v>
      </c>
      <c r="D297" s="66" t="s">
        <v>1122</v>
      </c>
      <c r="E297" s="77" t="s">
        <v>1123</v>
      </c>
      <c r="F297" s="58" t="s">
        <v>1124</v>
      </c>
      <c r="G297" s="58" t="s">
        <v>1125</v>
      </c>
      <c r="H297" s="78" t="s">
        <v>1126</v>
      </c>
      <c r="I297" s="79">
        <v>1</v>
      </c>
      <c r="J297" s="80">
        <v>42278</v>
      </c>
      <c r="K297" s="51">
        <v>42643</v>
      </c>
      <c r="L297" s="52">
        <f t="shared" si="16"/>
        <v>52.1</v>
      </c>
      <c r="M297" s="53"/>
      <c r="N297" s="54">
        <f t="shared" si="17"/>
        <v>0</v>
      </c>
      <c r="O297" s="55">
        <f t="shared" si="18"/>
        <v>0</v>
      </c>
      <c r="P297" s="55">
        <f t="shared" si="19"/>
        <v>0</v>
      </c>
      <c r="Q297" s="55">
        <f t="shared" si="20"/>
        <v>52.1</v>
      </c>
      <c r="R297" s="73"/>
    </row>
    <row r="298" spans="1:18" ht="114.75">
      <c r="A298" s="449" t="s">
        <v>1127</v>
      </c>
      <c r="B298" s="58" t="s">
        <v>960</v>
      </c>
      <c r="C298" s="47" t="s">
        <v>721</v>
      </c>
      <c r="D298" s="66" t="s">
        <v>1128</v>
      </c>
      <c r="E298" s="77" t="s">
        <v>1129</v>
      </c>
      <c r="F298" s="58" t="s">
        <v>1130</v>
      </c>
      <c r="G298" s="58" t="s">
        <v>1131</v>
      </c>
      <c r="H298" s="69" t="s">
        <v>1132</v>
      </c>
      <c r="I298" s="79">
        <v>12</v>
      </c>
      <c r="J298" s="80">
        <v>42278</v>
      </c>
      <c r="K298" s="51">
        <v>42643</v>
      </c>
      <c r="L298" s="52">
        <f t="shared" si="16"/>
        <v>52.1</v>
      </c>
      <c r="M298" s="53"/>
      <c r="N298" s="54">
        <f t="shared" si="17"/>
        <v>0</v>
      </c>
      <c r="O298" s="55">
        <f t="shared" si="18"/>
        <v>0</v>
      </c>
      <c r="P298" s="55">
        <f t="shared" si="19"/>
        <v>0</v>
      </c>
      <c r="Q298" s="55">
        <f t="shared" si="20"/>
        <v>52.1</v>
      </c>
      <c r="R298" s="73"/>
    </row>
    <row r="299" spans="1:18" ht="178.5">
      <c r="A299" s="449" t="s">
        <v>1133</v>
      </c>
      <c r="B299" s="58" t="s">
        <v>960</v>
      </c>
      <c r="C299" s="47" t="s">
        <v>721</v>
      </c>
      <c r="D299" s="66" t="s">
        <v>1134</v>
      </c>
      <c r="E299" s="77" t="s">
        <v>1135</v>
      </c>
      <c r="F299" s="68" t="s">
        <v>1136</v>
      </c>
      <c r="G299" s="68" t="s">
        <v>1137</v>
      </c>
      <c r="H299" s="78" t="s">
        <v>1126</v>
      </c>
      <c r="I299" s="79">
        <v>1</v>
      </c>
      <c r="J299" s="80">
        <v>42278</v>
      </c>
      <c r="K299" s="51">
        <v>42616</v>
      </c>
      <c r="L299" s="52">
        <f t="shared" si="16"/>
        <v>48.3</v>
      </c>
      <c r="M299" s="53"/>
      <c r="N299" s="54">
        <f t="shared" si="17"/>
        <v>0</v>
      </c>
      <c r="O299" s="55">
        <f t="shared" si="18"/>
        <v>0</v>
      </c>
      <c r="P299" s="55">
        <f t="shared" si="19"/>
        <v>0</v>
      </c>
      <c r="Q299" s="55">
        <f t="shared" si="20"/>
        <v>48.3</v>
      </c>
      <c r="R299" s="73"/>
    </row>
    <row r="300" spans="1:18" ht="178.5">
      <c r="A300" s="450" t="s">
        <v>1138</v>
      </c>
      <c r="B300" s="58" t="s">
        <v>960</v>
      </c>
      <c r="C300" s="47" t="s">
        <v>721</v>
      </c>
      <c r="D300" s="74" t="s">
        <v>1139</v>
      </c>
      <c r="E300" s="83" t="s">
        <v>1140</v>
      </c>
      <c r="F300" s="68" t="s">
        <v>1141</v>
      </c>
      <c r="G300" s="68" t="s">
        <v>1142</v>
      </c>
      <c r="H300" s="69" t="s">
        <v>438</v>
      </c>
      <c r="I300" s="62">
        <v>9</v>
      </c>
      <c r="J300" s="80">
        <v>42095</v>
      </c>
      <c r="K300" s="51">
        <v>42369</v>
      </c>
      <c r="L300" s="52">
        <f t="shared" si="16"/>
        <v>39.1</v>
      </c>
      <c r="M300" s="53"/>
      <c r="N300" s="54">
        <f t="shared" si="17"/>
        <v>0</v>
      </c>
      <c r="O300" s="55">
        <f t="shared" si="18"/>
        <v>0</v>
      </c>
      <c r="P300" s="55">
        <f t="shared" si="19"/>
        <v>0</v>
      </c>
      <c r="Q300" s="55">
        <f t="shared" si="20"/>
        <v>39.1</v>
      </c>
      <c r="R300" s="73"/>
    </row>
    <row r="301" spans="1:18" ht="255">
      <c r="A301" s="450" t="s">
        <v>1143</v>
      </c>
      <c r="B301" s="58" t="s">
        <v>960</v>
      </c>
      <c r="C301" s="47" t="s">
        <v>721</v>
      </c>
      <c r="D301" s="74" t="s">
        <v>1144</v>
      </c>
      <c r="E301" s="83" t="s">
        <v>1145</v>
      </c>
      <c r="F301" s="58" t="s">
        <v>1146</v>
      </c>
      <c r="G301" s="68" t="s">
        <v>1147</v>
      </c>
      <c r="H301" s="78" t="s">
        <v>1126</v>
      </c>
      <c r="I301" s="79">
        <v>12</v>
      </c>
      <c r="J301" s="80">
        <v>42278</v>
      </c>
      <c r="K301" s="51">
        <v>42643</v>
      </c>
      <c r="L301" s="52">
        <f t="shared" si="16"/>
        <v>52.1</v>
      </c>
      <c r="M301" s="53"/>
      <c r="N301" s="54">
        <f t="shared" si="17"/>
        <v>0</v>
      </c>
      <c r="O301" s="55">
        <f t="shared" si="18"/>
        <v>0</v>
      </c>
      <c r="P301" s="55">
        <f t="shared" si="19"/>
        <v>0</v>
      </c>
      <c r="Q301" s="55">
        <f t="shared" si="20"/>
        <v>52.1</v>
      </c>
      <c r="R301" s="73"/>
    </row>
    <row r="302" spans="1:18" ht="409.5">
      <c r="A302" s="451" t="s">
        <v>1148</v>
      </c>
      <c r="B302" s="93" t="s">
        <v>1149</v>
      </c>
      <c r="C302" s="93" t="s">
        <v>1149</v>
      </c>
      <c r="D302" s="94" t="s">
        <v>1150</v>
      </c>
      <c r="E302" s="95"/>
      <c r="F302" s="93" t="s">
        <v>1151</v>
      </c>
      <c r="G302" s="93" t="s">
        <v>1152</v>
      </c>
      <c r="H302" s="95" t="s">
        <v>1153</v>
      </c>
      <c r="I302" s="97">
        <v>3</v>
      </c>
      <c r="J302" s="98">
        <v>42278</v>
      </c>
      <c r="K302" s="99">
        <v>42308</v>
      </c>
      <c r="L302" s="52">
        <f t="shared" si="16"/>
        <v>4.3</v>
      </c>
      <c r="M302" s="101"/>
      <c r="N302" s="102">
        <f t="shared" si="17"/>
        <v>0</v>
      </c>
      <c r="O302" s="55">
        <f t="shared" si="18"/>
        <v>0</v>
      </c>
      <c r="P302" s="55">
        <f>IF(K302&lt;=$C$7,O302,0)</f>
        <v>0</v>
      </c>
      <c r="Q302" s="55">
        <f>IF($C$7&gt;=K302,L302,0)</f>
        <v>4.3</v>
      </c>
      <c r="R302" s="56"/>
    </row>
    <row r="303" spans="1:18" ht="409.5">
      <c r="A303" s="451" t="s">
        <v>1148</v>
      </c>
      <c r="B303" s="93" t="s">
        <v>1149</v>
      </c>
      <c r="C303" s="93" t="s">
        <v>1149</v>
      </c>
      <c r="D303" s="94" t="s">
        <v>1150</v>
      </c>
      <c r="E303" s="95"/>
      <c r="F303" s="93" t="s">
        <v>1151</v>
      </c>
      <c r="G303" s="93" t="s">
        <v>1154</v>
      </c>
      <c r="H303" s="96" t="s">
        <v>1155</v>
      </c>
      <c r="I303" s="97">
        <v>1</v>
      </c>
      <c r="J303" s="98">
        <v>42278</v>
      </c>
      <c r="K303" s="99">
        <v>42308</v>
      </c>
      <c r="L303" s="52">
        <f t="shared" si="16"/>
        <v>4.3</v>
      </c>
      <c r="M303" s="101"/>
      <c r="N303" s="102">
        <f t="shared" si="17"/>
        <v>0</v>
      </c>
      <c r="O303" s="55">
        <f t="shared" si="18"/>
        <v>0</v>
      </c>
      <c r="P303" s="55">
        <f t="shared" ref="P303:P319" si="21">IF(K303&lt;=$C$7,O303,0)</f>
        <v>0</v>
      </c>
      <c r="Q303" s="55">
        <f t="shared" ref="Q303:Q319" si="22">IF($C$7&gt;=K303,L303,0)</f>
        <v>4.3</v>
      </c>
      <c r="R303" s="56"/>
    </row>
    <row r="304" spans="1:18" ht="229.5">
      <c r="A304" s="452" t="s">
        <v>1044</v>
      </c>
      <c r="B304" s="93" t="s">
        <v>1156</v>
      </c>
      <c r="C304" s="93" t="s">
        <v>1149</v>
      </c>
      <c r="D304" s="94" t="s">
        <v>1157</v>
      </c>
      <c r="E304" s="93"/>
      <c r="F304" s="93" t="s">
        <v>1158</v>
      </c>
      <c r="G304" s="93" t="s">
        <v>1159</v>
      </c>
      <c r="H304" s="93" t="s">
        <v>1160</v>
      </c>
      <c r="I304" s="50">
        <v>25</v>
      </c>
      <c r="J304" s="80">
        <v>42278</v>
      </c>
      <c r="K304" s="103">
        <v>42551</v>
      </c>
      <c r="L304" s="52">
        <f t="shared" si="16"/>
        <v>39</v>
      </c>
      <c r="M304" s="101"/>
      <c r="N304" s="102">
        <f t="shared" si="17"/>
        <v>0</v>
      </c>
      <c r="O304" s="55">
        <f t="shared" si="18"/>
        <v>0</v>
      </c>
      <c r="P304" s="55">
        <f t="shared" si="21"/>
        <v>0</v>
      </c>
      <c r="Q304" s="55">
        <f t="shared" si="22"/>
        <v>39</v>
      </c>
      <c r="R304" s="56"/>
    </row>
    <row r="305" spans="1:18" ht="229.5">
      <c r="A305" s="452" t="s">
        <v>1044</v>
      </c>
      <c r="B305" s="93" t="s">
        <v>1156</v>
      </c>
      <c r="C305" s="93" t="s">
        <v>1149</v>
      </c>
      <c r="D305" s="94" t="s">
        <v>1157</v>
      </c>
      <c r="E305" s="93"/>
      <c r="F305" s="93" t="s">
        <v>1161</v>
      </c>
      <c r="G305" s="93" t="s">
        <v>1162</v>
      </c>
      <c r="H305" s="93" t="s">
        <v>1163</v>
      </c>
      <c r="I305" s="50">
        <v>4</v>
      </c>
      <c r="J305" s="80">
        <v>42278</v>
      </c>
      <c r="K305" s="103">
        <v>42551</v>
      </c>
      <c r="L305" s="52">
        <f t="shared" si="16"/>
        <v>39</v>
      </c>
      <c r="M305" s="101"/>
      <c r="N305" s="102">
        <f t="shared" si="17"/>
        <v>0</v>
      </c>
      <c r="O305" s="55">
        <f t="shared" si="18"/>
        <v>0</v>
      </c>
      <c r="P305" s="55">
        <f t="shared" si="21"/>
        <v>0</v>
      </c>
      <c r="Q305" s="55">
        <f t="shared" si="22"/>
        <v>39</v>
      </c>
      <c r="R305" s="56"/>
    </row>
    <row r="306" spans="1:18" ht="153">
      <c r="A306" s="452" t="s">
        <v>1084</v>
      </c>
      <c r="B306" s="93" t="s">
        <v>1156</v>
      </c>
      <c r="C306" s="93" t="s">
        <v>1149</v>
      </c>
      <c r="D306" s="94" t="s">
        <v>1164</v>
      </c>
      <c r="E306" s="93" t="s">
        <v>1086</v>
      </c>
      <c r="F306" s="93" t="s">
        <v>1165</v>
      </c>
      <c r="G306" s="93" t="s">
        <v>1166</v>
      </c>
      <c r="H306" s="93" t="s">
        <v>1167</v>
      </c>
      <c r="I306" s="50">
        <v>1</v>
      </c>
      <c r="J306" s="80">
        <v>42278</v>
      </c>
      <c r="K306" s="103">
        <v>42369</v>
      </c>
      <c r="L306" s="52">
        <f t="shared" si="16"/>
        <v>13</v>
      </c>
      <c r="M306" s="101"/>
      <c r="N306" s="102">
        <f t="shared" si="17"/>
        <v>0</v>
      </c>
      <c r="O306" s="55">
        <f t="shared" si="18"/>
        <v>0</v>
      </c>
      <c r="P306" s="55">
        <f t="shared" si="21"/>
        <v>0</v>
      </c>
      <c r="Q306" s="55">
        <f t="shared" si="22"/>
        <v>13</v>
      </c>
      <c r="R306" s="56"/>
    </row>
    <row r="307" spans="1:18" ht="242.25">
      <c r="A307" s="452" t="s">
        <v>1102</v>
      </c>
      <c r="B307" s="93" t="s">
        <v>1156</v>
      </c>
      <c r="C307" s="93" t="s">
        <v>1149</v>
      </c>
      <c r="D307" s="94" t="s">
        <v>1168</v>
      </c>
      <c r="E307" s="93" t="s">
        <v>1169</v>
      </c>
      <c r="F307" s="93" t="s">
        <v>1170</v>
      </c>
      <c r="G307" s="93" t="s">
        <v>1171</v>
      </c>
      <c r="H307" s="93" t="s">
        <v>1172</v>
      </c>
      <c r="I307" s="50">
        <v>1</v>
      </c>
      <c r="J307" s="80">
        <v>42278</v>
      </c>
      <c r="K307" s="103">
        <v>42338</v>
      </c>
      <c r="L307" s="52">
        <f t="shared" si="16"/>
        <v>8.6</v>
      </c>
      <c r="M307" s="101"/>
      <c r="N307" s="102">
        <f t="shared" si="17"/>
        <v>0</v>
      </c>
      <c r="O307" s="55">
        <f t="shared" si="18"/>
        <v>0</v>
      </c>
      <c r="P307" s="55">
        <f t="shared" si="21"/>
        <v>0</v>
      </c>
      <c r="Q307" s="55">
        <f t="shared" si="22"/>
        <v>8.6</v>
      </c>
      <c r="R307" s="56"/>
    </row>
    <row r="308" spans="1:18" ht="242.25">
      <c r="A308" s="452" t="s">
        <v>1102</v>
      </c>
      <c r="B308" s="93" t="s">
        <v>1156</v>
      </c>
      <c r="C308" s="93" t="s">
        <v>1149</v>
      </c>
      <c r="D308" s="94" t="s">
        <v>1168</v>
      </c>
      <c r="E308" s="93" t="s">
        <v>1169</v>
      </c>
      <c r="F308" s="93" t="s">
        <v>1170</v>
      </c>
      <c r="G308" s="93" t="s">
        <v>1173</v>
      </c>
      <c r="H308" s="93" t="s">
        <v>1174</v>
      </c>
      <c r="I308" s="50">
        <v>1</v>
      </c>
      <c r="J308" s="80">
        <v>42339</v>
      </c>
      <c r="K308" s="103">
        <v>42400</v>
      </c>
      <c r="L308" s="52">
        <f t="shared" si="16"/>
        <v>8.6999999999999993</v>
      </c>
      <c r="M308" s="101"/>
      <c r="N308" s="102">
        <f t="shared" si="17"/>
        <v>0</v>
      </c>
      <c r="O308" s="55">
        <f t="shared" si="18"/>
        <v>0</v>
      </c>
      <c r="P308" s="55">
        <f t="shared" si="21"/>
        <v>0</v>
      </c>
      <c r="Q308" s="55">
        <f t="shared" si="22"/>
        <v>8.6999999999999993</v>
      </c>
      <c r="R308" s="56"/>
    </row>
    <row r="309" spans="1:18" ht="242.25">
      <c r="A309" s="452" t="s">
        <v>1102</v>
      </c>
      <c r="B309" s="93" t="s">
        <v>1156</v>
      </c>
      <c r="C309" s="93" t="s">
        <v>1149</v>
      </c>
      <c r="D309" s="94" t="s">
        <v>1168</v>
      </c>
      <c r="E309" s="93" t="s">
        <v>1169</v>
      </c>
      <c r="F309" s="93" t="s">
        <v>1170</v>
      </c>
      <c r="G309" s="93" t="s">
        <v>1175</v>
      </c>
      <c r="H309" s="93" t="s">
        <v>1160</v>
      </c>
      <c r="I309" s="50">
        <v>33</v>
      </c>
      <c r="J309" s="80">
        <v>42401</v>
      </c>
      <c r="K309" s="103">
        <v>42643</v>
      </c>
      <c r="L309" s="52">
        <f t="shared" si="16"/>
        <v>34.6</v>
      </c>
      <c r="M309" s="101"/>
      <c r="N309" s="102">
        <f t="shared" si="17"/>
        <v>0</v>
      </c>
      <c r="O309" s="55">
        <f t="shared" si="18"/>
        <v>0</v>
      </c>
      <c r="P309" s="55">
        <f t="shared" si="21"/>
        <v>0</v>
      </c>
      <c r="Q309" s="55">
        <f t="shared" si="22"/>
        <v>34.6</v>
      </c>
      <c r="R309" s="56"/>
    </row>
    <row r="310" spans="1:18" ht="127.5">
      <c r="A310" s="452" t="s">
        <v>1121</v>
      </c>
      <c r="B310" s="93" t="s">
        <v>1156</v>
      </c>
      <c r="C310" s="93" t="s">
        <v>1149</v>
      </c>
      <c r="D310" s="94" t="s">
        <v>1176</v>
      </c>
      <c r="E310" s="93" t="s">
        <v>1177</v>
      </c>
      <c r="F310" s="93" t="s">
        <v>1178</v>
      </c>
      <c r="G310" s="93" t="s">
        <v>1179</v>
      </c>
      <c r="H310" s="93" t="s">
        <v>1160</v>
      </c>
      <c r="I310" s="50">
        <v>2</v>
      </c>
      <c r="J310" s="80">
        <v>42278</v>
      </c>
      <c r="K310" s="103">
        <v>42551</v>
      </c>
      <c r="L310" s="52">
        <f t="shared" si="16"/>
        <v>39</v>
      </c>
      <c r="M310" s="101"/>
      <c r="N310" s="102">
        <f t="shared" si="17"/>
        <v>0</v>
      </c>
      <c r="O310" s="55">
        <f t="shared" si="18"/>
        <v>0</v>
      </c>
      <c r="P310" s="55">
        <f t="shared" si="21"/>
        <v>0</v>
      </c>
      <c r="Q310" s="55">
        <f t="shared" si="22"/>
        <v>39</v>
      </c>
      <c r="R310" s="56"/>
    </row>
    <row r="311" spans="1:18" ht="127.5">
      <c r="A311" s="452" t="s">
        <v>1121</v>
      </c>
      <c r="B311" s="93" t="s">
        <v>1156</v>
      </c>
      <c r="C311" s="93" t="s">
        <v>1149</v>
      </c>
      <c r="D311" s="94" t="s">
        <v>1176</v>
      </c>
      <c r="E311" s="93" t="s">
        <v>1177</v>
      </c>
      <c r="F311" s="93" t="s">
        <v>1180</v>
      </c>
      <c r="G311" s="93" t="s">
        <v>1162</v>
      </c>
      <c r="H311" s="93" t="s">
        <v>1163</v>
      </c>
      <c r="I311" s="50">
        <v>4</v>
      </c>
      <c r="J311" s="80">
        <v>42278</v>
      </c>
      <c r="K311" s="103">
        <v>42551</v>
      </c>
      <c r="L311" s="52">
        <f t="shared" si="16"/>
        <v>39</v>
      </c>
      <c r="M311" s="101"/>
      <c r="N311" s="102">
        <f t="shared" si="17"/>
        <v>0</v>
      </c>
      <c r="O311" s="55">
        <f t="shared" si="18"/>
        <v>0</v>
      </c>
      <c r="P311" s="55">
        <f t="shared" si="21"/>
        <v>0</v>
      </c>
      <c r="Q311" s="55">
        <f t="shared" si="22"/>
        <v>39</v>
      </c>
      <c r="R311" s="56"/>
    </row>
    <row r="312" spans="1:18" ht="280.5">
      <c r="A312" s="452" t="s">
        <v>1181</v>
      </c>
      <c r="B312" s="93" t="s">
        <v>1156</v>
      </c>
      <c r="C312" s="93" t="s">
        <v>1149</v>
      </c>
      <c r="D312" s="93" t="s">
        <v>1182</v>
      </c>
      <c r="E312" s="93" t="s">
        <v>1183</v>
      </c>
      <c r="F312" s="93" t="s">
        <v>1178</v>
      </c>
      <c r="G312" s="93" t="s">
        <v>1179</v>
      </c>
      <c r="H312" s="93" t="s">
        <v>1160</v>
      </c>
      <c r="I312" s="50">
        <v>2</v>
      </c>
      <c r="J312" s="80">
        <v>42278</v>
      </c>
      <c r="K312" s="103">
        <v>42551</v>
      </c>
      <c r="L312" s="52">
        <f t="shared" si="16"/>
        <v>39</v>
      </c>
      <c r="M312" s="101"/>
      <c r="N312" s="102">
        <f t="shared" si="17"/>
        <v>0</v>
      </c>
      <c r="O312" s="55">
        <f t="shared" si="18"/>
        <v>0</v>
      </c>
      <c r="P312" s="55">
        <f t="shared" si="21"/>
        <v>0</v>
      </c>
      <c r="Q312" s="55">
        <f t="shared" si="22"/>
        <v>39</v>
      </c>
      <c r="R312" s="56"/>
    </row>
    <row r="313" spans="1:18" ht="280.5">
      <c r="A313" s="452" t="s">
        <v>1181</v>
      </c>
      <c r="B313" s="93" t="s">
        <v>1156</v>
      </c>
      <c r="C313" s="93" t="s">
        <v>1149</v>
      </c>
      <c r="D313" s="93" t="s">
        <v>1182</v>
      </c>
      <c r="E313" s="93" t="s">
        <v>1183</v>
      </c>
      <c r="F313" s="93" t="s">
        <v>1184</v>
      </c>
      <c r="G313" s="93" t="s">
        <v>1162</v>
      </c>
      <c r="H313" s="93" t="s">
        <v>1163</v>
      </c>
      <c r="I313" s="50">
        <v>4</v>
      </c>
      <c r="J313" s="80">
        <v>42278</v>
      </c>
      <c r="K313" s="103">
        <v>42551</v>
      </c>
      <c r="L313" s="52">
        <f t="shared" si="16"/>
        <v>39</v>
      </c>
      <c r="M313" s="101"/>
      <c r="N313" s="102">
        <f t="shared" si="17"/>
        <v>0</v>
      </c>
      <c r="O313" s="55">
        <f t="shared" si="18"/>
        <v>0</v>
      </c>
      <c r="P313" s="55">
        <f t="shared" si="21"/>
        <v>0</v>
      </c>
      <c r="Q313" s="55">
        <f t="shared" si="22"/>
        <v>39</v>
      </c>
      <c r="R313" s="56"/>
    </row>
    <row r="314" spans="1:18" ht="229.5">
      <c r="A314" s="452" t="s">
        <v>1185</v>
      </c>
      <c r="B314" s="93" t="s">
        <v>1156</v>
      </c>
      <c r="C314" s="93" t="s">
        <v>1149</v>
      </c>
      <c r="D314" s="93" t="s">
        <v>1186</v>
      </c>
      <c r="E314" s="93" t="s">
        <v>1187</v>
      </c>
      <c r="F314" s="93" t="s">
        <v>1184</v>
      </c>
      <c r="G314" s="93" t="s">
        <v>1179</v>
      </c>
      <c r="H314" s="93" t="s">
        <v>1160</v>
      </c>
      <c r="I314" s="50">
        <v>2</v>
      </c>
      <c r="J314" s="80">
        <v>42278</v>
      </c>
      <c r="K314" s="103">
        <v>42551</v>
      </c>
      <c r="L314" s="52">
        <f t="shared" si="16"/>
        <v>39</v>
      </c>
      <c r="M314" s="101"/>
      <c r="N314" s="102">
        <f t="shared" si="17"/>
        <v>0</v>
      </c>
      <c r="O314" s="55">
        <f t="shared" si="18"/>
        <v>0</v>
      </c>
      <c r="P314" s="55">
        <f t="shared" si="21"/>
        <v>0</v>
      </c>
      <c r="Q314" s="55">
        <f t="shared" si="22"/>
        <v>39</v>
      </c>
      <c r="R314" s="56"/>
    </row>
    <row r="315" spans="1:18" ht="229.5">
      <c r="A315" s="452" t="s">
        <v>1185</v>
      </c>
      <c r="B315" s="93" t="s">
        <v>1156</v>
      </c>
      <c r="C315" s="93" t="s">
        <v>1149</v>
      </c>
      <c r="D315" s="93" t="s">
        <v>1186</v>
      </c>
      <c r="E315" s="93" t="s">
        <v>1187</v>
      </c>
      <c r="F315" s="93" t="s">
        <v>1184</v>
      </c>
      <c r="G315" s="93" t="s">
        <v>1162</v>
      </c>
      <c r="H315" s="93" t="s">
        <v>1163</v>
      </c>
      <c r="I315" s="50">
        <v>4</v>
      </c>
      <c r="J315" s="80">
        <v>42278</v>
      </c>
      <c r="K315" s="103">
        <v>42551</v>
      </c>
      <c r="L315" s="52">
        <f t="shared" si="16"/>
        <v>39</v>
      </c>
      <c r="M315" s="101"/>
      <c r="N315" s="102">
        <f t="shared" si="17"/>
        <v>0</v>
      </c>
      <c r="O315" s="55">
        <f t="shared" si="18"/>
        <v>0</v>
      </c>
      <c r="P315" s="55">
        <f t="shared" si="21"/>
        <v>0</v>
      </c>
      <c r="Q315" s="55">
        <f t="shared" si="22"/>
        <v>39</v>
      </c>
      <c r="R315" s="56"/>
    </row>
    <row r="316" spans="1:18" ht="191.25">
      <c r="A316" s="452" t="s">
        <v>1188</v>
      </c>
      <c r="B316" s="93" t="s">
        <v>1189</v>
      </c>
      <c r="C316" s="93" t="s">
        <v>1149</v>
      </c>
      <c r="D316" s="94" t="s">
        <v>1190</v>
      </c>
      <c r="E316" s="93"/>
      <c r="F316" s="93" t="s">
        <v>1191</v>
      </c>
      <c r="G316" s="93" t="s">
        <v>1192</v>
      </c>
      <c r="H316" s="93" t="s">
        <v>1193</v>
      </c>
      <c r="I316" s="50">
        <v>5</v>
      </c>
      <c r="J316" s="80">
        <v>42278</v>
      </c>
      <c r="K316" s="103">
        <v>42460</v>
      </c>
      <c r="L316" s="52">
        <f t="shared" si="16"/>
        <v>26</v>
      </c>
      <c r="M316" s="101"/>
      <c r="N316" s="102">
        <f t="shared" si="17"/>
        <v>0</v>
      </c>
      <c r="O316" s="55">
        <f t="shared" si="18"/>
        <v>0</v>
      </c>
      <c r="P316" s="55">
        <f t="shared" si="21"/>
        <v>0</v>
      </c>
      <c r="Q316" s="55">
        <f t="shared" si="22"/>
        <v>26</v>
      </c>
      <c r="R316" s="56"/>
    </row>
    <row r="317" spans="1:18" ht="191.25">
      <c r="A317" s="452" t="s">
        <v>1188</v>
      </c>
      <c r="B317" s="93" t="s">
        <v>1189</v>
      </c>
      <c r="C317" s="93" t="s">
        <v>1149</v>
      </c>
      <c r="D317" s="94" t="s">
        <v>1190</v>
      </c>
      <c r="E317" s="93"/>
      <c r="F317" s="93" t="s">
        <v>1191</v>
      </c>
      <c r="G317" s="93" t="s">
        <v>1194</v>
      </c>
      <c r="H317" s="93" t="s">
        <v>1195</v>
      </c>
      <c r="I317" s="50">
        <v>1</v>
      </c>
      <c r="J317" s="51">
        <v>42461</v>
      </c>
      <c r="K317" s="103">
        <v>42521</v>
      </c>
      <c r="L317" s="52">
        <f t="shared" si="16"/>
        <v>8.6</v>
      </c>
      <c r="M317" s="101"/>
      <c r="N317" s="102">
        <f t="shared" si="17"/>
        <v>0</v>
      </c>
      <c r="O317" s="55">
        <f t="shared" si="18"/>
        <v>0</v>
      </c>
      <c r="P317" s="55">
        <f t="shared" si="21"/>
        <v>0</v>
      </c>
      <c r="Q317" s="55">
        <f t="shared" si="22"/>
        <v>8.6</v>
      </c>
      <c r="R317" s="56"/>
    </row>
    <row r="318" spans="1:18" ht="357">
      <c r="A318" s="453" t="s">
        <v>1196</v>
      </c>
      <c r="B318" s="104" t="s">
        <v>1197</v>
      </c>
      <c r="C318" s="93" t="s">
        <v>1149</v>
      </c>
      <c r="D318" s="104" t="s">
        <v>1198</v>
      </c>
      <c r="E318" s="93" t="s">
        <v>1199</v>
      </c>
      <c r="F318" s="104" t="s">
        <v>1200</v>
      </c>
      <c r="G318" s="105" t="s">
        <v>1201</v>
      </c>
      <c r="H318" s="93" t="s">
        <v>1202</v>
      </c>
      <c r="I318" s="106">
        <v>50</v>
      </c>
      <c r="J318" s="51">
        <v>42278</v>
      </c>
      <c r="K318" s="103">
        <v>42643</v>
      </c>
      <c r="L318" s="52">
        <f t="shared" si="16"/>
        <v>52.1</v>
      </c>
      <c r="M318" s="101"/>
      <c r="N318" s="102">
        <f t="shared" si="17"/>
        <v>0</v>
      </c>
      <c r="O318" s="55">
        <f t="shared" si="18"/>
        <v>0</v>
      </c>
      <c r="P318" s="55">
        <f t="shared" si="21"/>
        <v>0</v>
      </c>
      <c r="Q318" s="55">
        <f t="shared" si="22"/>
        <v>52.1</v>
      </c>
      <c r="R318" s="107"/>
    </row>
    <row r="319" spans="1:18" ht="357">
      <c r="A319" s="453" t="s">
        <v>1196</v>
      </c>
      <c r="B319" s="104" t="s">
        <v>1197</v>
      </c>
      <c r="C319" s="93" t="s">
        <v>1149</v>
      </c>
      <c r="D319" s="104" t="s">
        <v>1198</v>
      </c>
      <c r="E319" s="93" t="s">
        <v>1199</v>
      </c>
      <c r="F319" s="105" t="s">
        <v>1203</v>
      </c>
      <c r="G319" s="93" t="s">
        <v>1204</v>
      </c>
      <c r="H319" s="93" t="s">
        <v>692</v>
      </c>
      <c r="I319" s="106">
        <v>50</v>
      </c>
      <c r="J319" s="51">
        <v>42278</v>
      </c>
      <c r="K319" s="103">
        <v>42643</v>
      </c>
      <c r="L319" s="52">
        <f t="shared" si="16"/>
        <v>52.1</v>
      </c>
      <c r="M319" s="101"/>
      <c r="N319" s="102">
        <f t="shared" si="17"/>
        <v>0</v>
      </c>
      <c r="O319" s="55">
        <f t="shared" si="18"/>
        <v>0</v>
      </c>
      <c r="P319" s="55">
        <f t="shared" si="21"/>
        <v>0</v>
      </c>
      <c r="Q319" s="55">
        <f t="shared" si="22"/>
        <v>52.1</v>
      </c>
      <c r="R319" s="107"/>
    </row>
    <row r="320" spans="1:18" ht="140.25">
      <c r="A320" s="454" t="s">
        <v>1205</v>
      </c>
      <c r="B320" s="68" t="s">
        <v>1206</v>
      </c>
      <c r="C320" s="68" t="s">
        <v>1206</v>
      </c>
      <c r="D320" s="68" t="s">
        <v>1207</v>
      </c>
      <c r="E320" s="68" t="s">
        <v>1208</v>
      </c>
      <c r="F320" s="68" t="s">
        <v>1209</v>
      </c>
      <c r="G320" s="68" t="s">
        <v>1210</v>
      </c>
      <c r="H320" s="108" t="s">
        <v>1211</v>
      </c>
      <c r="I320" s="108">
        <v>1</v>
      </c>
      <c r="J320" s="109">
        <v>42278</v>
      </c>
      <c r="K320" s="109">
        <v>42307</v>
      </c>
      <c r="L320" s="52">
        <f t="shared" si="16"/>
        <v>4.0999999999999996</v>
      </c>
      <c r="M320" s="53"/>
      <c r="N320" s="110">
        <f>IF(M320=0,0,+M320/I320)</f>
        <v>0</v>
      </c>
      <c r="O320" s="111">
        <f>ROUND((L320*N320),1)</f>
        <v>0</v>
      </c>
      <c r="P320" s="111">
        <f>IF(K320&lt;=$D$7,O320,0)</f>
        <v>0</v>
      </c>
      <c r="Q320" s="111">
        <f>IF($D$7&gt;=K320,L320,0)</f>
        <v>4.0999999999999996</v>
      </c>
      <c r="R320" s="112"/>
    </row>
    <row r="321" spans="1:18" ht="140.25">
      <c r="A321" s="454" t="s">
        <v>1205</v>
      </c>
      <c r="B321" s="68" t="s">
        <v>1206</v>
      </c>
      <c r="C321" s="68" t="s">
        <v>1206</v>
      </c>
      <c r="D321" s="68" t="s">
        <v>1207</v>
      </c>
      <c r="E321" s="68" t="s">
        <v>1208</v>
      </c>
      <c r="F321" s="68" t="s">
        <v>1209</v>
      </c>
      <c r="G321" s="68" t="s">
        <v>1212</v>
      </c>
      <c r="H321" s="108" t="s">
        <v>1211</v>
      </c>
      <c r="I321" s="108">
        <v>4</v>
      </c>
      <c r="J321" s="109">
        <v>42278</v>
      </c>
      <c r="K321" s="109">
        <v>42338</v>
      </c>
      <c r="L321" s="52">
        <f t="shared" si="16"/>
        <v>8.6</v>
      </c>
      <c r="M321" s="53"/>
      <c r="N321" s="110">
        <f t="shared" ref="N321:N369" si="23">IF(M321=0,0,+M321/I321)</f>
        <v>0</v>
      </c>
      <c r="O321" s="111">
        <f t="shared" ref="O321:O369" si="24">ROUND((L321*N321),1)</f>
        <v>0</v>
      </c>
      <c r="P321" s="111">
        <f t="shared" ref="P321:P369" si="25">IF(K321&lt;=$D$7,O321,0)</f>
        <v>0</v>
      </c>
      <c r="Q321" s="111">
        <f t="shared" ref="Q321:Q369" si="26">IF($D$7&gt;=K321,L321,0)</f>
        <v>8.6</v>
      </c>
      <c r="R321" s="112"/>
    </row>
    <row r="322" spans="1:18" ht="140.25">
      <c r="A322" s="454" t="s">
        <v>1205</v>
      </c>
      <c r="B322" s="68" t="s">
        <v>1206</v>
      </c>
      <c r="C322" s="68" t="s">
        <v>1206</v>
      </c>
      <c r="D322" s="68" t="s">
        <v>1207</v>
      </c>
      <c r="E322" s="68" t="s">
        <v>1208</v>
      </c>
      <c r="F322" s="68" t="s">
        <v>1209</v>
      </c>
      <c r="G322" s="68" t="s">
        <v>1213</v>
      </c>
      <c r="H322" s="108" t="s">
        <v>1214</v>
      </c>
      <c r="I322" s="108">
        <v>4</v>
      </c>
      <c r="J322" s="109">
        <v>42278</v>
      </c>
      <c r="K322" s="109">
        <v>42368</v>
      </c>
      <c r="L322" s="52">
        <f t="shared" si="16"/>
        <v>12.9</v>
      </c>
      <c r="M322" s="53"/>
      <c r="N322" s="110">
        <f t="shared" si="23"/>
        <v>0</v>
      </c>
      <c r="O322" s="111">
        <f t="shared" si="24"/>
        <v>0</v>
      </c>
      <c r="P322" s="111">
        <f t="shared" si="25"/>
        <v>0</v>
      </c>
      <c r="Q322" s="111">
        <f t="shared" si="26"/>
        <v>12.9</v>
      </c>
      <c r="R322" s="112"/>
    </row>
    <row r="323" spans="1:18" ht="140.25">
      <c r="A323" s="454" t="s">
        <v>1205</v>
      </c>
      <c r="B323" s="68" t="s">
        <v>1206</v>
      </c>
      <c r="C323" s="68" t="s">
        <v>1206</v>
      </c>
      <c r="D323" s="68" t="s">
        <v>1207</v>
      </c>
      <c r="E323" s="68" t="s">
        <v>1208</v>
      </c>
      <c r="F323" s="68" t="s">
        <v>1209</v>
      </c>
      <c r="G323" s="68" t="s">
        <v>1215</v>
      </c>
      <c r="H323" s="108" t="s">
        <v>1216</v>
      </c>
      <c r="I323" s="113">
        <v>1</v>
      </c>
      <c r="J323" s="109">
        <v>42278</v>
      </c>
      <c r="K323" s="109">
        <v>42368</v>
      </c>
      <c r="L323" s="52">
        <f t="shared" ref="L323:L386" si="27">ROUND(((K323-J323)/7),1)</f>
        <v>12.9</v>
      </c>
      <c r="M323" s="53"/>
      <c r="N323" s="110">
        <f t="shared" si="23"/>
        <v>0</v>
      </c>
      <c r="O323" s="111">
        <f t="shared" si="24"/>
        <v>0</v>
      </c>
      <c r="P323" s="111">
        <f t="shared" si="25"/>
        <v>0</v>
      </c>
      <c r="Q323" s="111">
        <f t="shared" si="26"/>
        <v>12.9</v>
      </c>
      <c r="R323" s="112"/>
    </row>
    <row r="324" spans="1:18" ht="409.5">
      <c r="A324" s="454" t="s">
        <v>1217</v>
      </c>
      <c r="B324" s="68" t="s">
        <v>1206</v>
      </c>
      <c r="C324" s="68" t="s">
        <v>1206</v>
      </c>
      <c r="D324" s="68" t="s">
        <v>1218</v>
      </c>
      <c r="E324" s="68" t="s">
        <v>1219</v>
      </c>
      <c r="F324" s="68" t="s">
        <v>1220</v>
      </c>
      <c r="G324" s="68" t="s">
        <v>1221</v>
      </c>
      <c r="H324" s="108" t="s">
        <v>1222</v>
      </c>
      <c r="I324" s="113">
        <v>1</v>
      </c>
      <c r="J324" s="109">
        <v>42278</v>
      </c>
      <c r="K324" s="109">
        <v>42307</v>
      </c>
      <c r="L324" s="52">
        <f t="shared" si="27"/>
        <v>4.0999999999999996</v>
      </c>
      <c r="M324" s="53"/>
      <c r="N324" s="110">
        <f t="shared" si="23"/>
        <v>0</v>
      </c>
      <c r="O324" s="111">
        <f t="shared" si="24"/>
        <v>0</v>
      </c>
      <c r="P324" s="111">
        <f t="shared" si="25"/>
        <v>0</v>
      </c>
      <c r="Q324" s="111">
        <f t="shared" si="26"/>
        <v>4.0999999999999996</v>
      </c>
      <c r="R324" s="112"/>
    </row>
    <row r="325" spans="1:18" ht="409.5">
      <c r="A325" s="454" t="s">
        <v>1217</v>
      </c>
      <c r="B325" s="68" t="s">
        <v>1206</v>
      </c>
      <c r="C325" s="68" t="s">
        <v>1206</v>
      </c>
      <c r="D325" s="68" t="s">
        <v>1218</v>
      </c>
      <c r="E325" s="68" t="s">
        <v>1219</v>
      </c>
      <c r="F325" s="68" t="s">
        <v>1220</v>
      </c>
      <c r="G325" s="68" t="s">
        <v>1223</v>
      </c>
      <c r="H325" s="108" t="s">
        <v>1224</v>
      </c>
      <c r="I325" s="113">
        <v>1</v>
      </c>
      <c r="J325" s="109">
        <v>42371</v>
      </c>
      <c r="K325" s="109">
        <v>42460</v>
      </c>
      <c r="L325" s="52">
        <f t="shared" si="27"/>
        <v>12.7</v>
      </c>
      <c r="M325" s="53"/>
      <c r="N325" s="110">
        <f t="shared" si="23"/>
        <v>0</v>
      </c>
      <c r="O325" s="111">
        <f t="shared" si="24"/>
        <v>0</v>
      </c>
      <c r="P325" s="111">
        <f t="shared" si="25"/>
        <v>0</v>
      </c>
      <c r="Q325" s="111">
        <f t="shared" si="26"/>
        <v>12.7</v>
      </c>
      <c r="R325" s="112"/>
    </row>
    <row r="326" spans="1:18" ht="318.75">
      <c r="A326" s="454" t="s">
        <v>1225</v>
      </c>
      <c r="B326" s="68" t="s">
        <v>1206</v>
      </c>
      <c r="C326" s="68" t="s">
        <v>1206</v>
      </c>
      <c r="D326" s="68" t="s">
        <v>1226</v>
      </c>
      <c r="E326" s="68" t="s">
        <v>1227</v>
      </c>
      <c r="F326" s="68" t="s">
        <v>1228</v>
      </c>
      <c r="G326" s="68" t="s">
        <v>1229</v>
      </c>
      <c r="H326" s="108" t="s">
        <v>1230</v>
      </c>
      <c r="I326" s="108">
        <v>1</v>
      </c>
      <c r="J326" s="109">
        <v>42278</v>
      </c>
      <c r="K326" s="109">
        <v>42307</v>
      </c>
      <c r="L326" s="52">
        <f t="shared" si="27"/>
        <v>4.0999999999999996</v>
      </c>
      <c r="M326" s="53"/>
      <c r="N326" s="110">
        <f t="shared" si="23"/>
        <v>0</v>
      </c>
      <c r="O326" s="111">
        <f t="shared" si="24"/>
        <v>0</v>
      </c>
      <c r="P326" s="111">
        <f t="shared" si="25"/>
        <v>0</v>
      </c>
      <c r="Q326" s="111">
        <f t="shared" si="26"/>
        <v>4.0999999999999996</v>
      </c>
      <c r="R326" s="112"/>
    </row>
    <row r="327" spans="1:18" ht="318.75">
      <c r="A327" s="454" t="s">
        <v>1225</v>
      </c>
      <c r="B327" s="68" t="s">
        <v>1206</v>
      </c>
      <c r="C327" s="68" t="s">
        <v>1206</v>
      </c>
      <c r="D327" s="68" t="s">
        <v>1226</v>
      </c>
      <c r="E327" s="68" t="s">
        <v>1227</v>
      </c>
      <c r="F327" s="68" t="s">
        <v>1228</v>
      </c>
      <c r="G327" s="68" t="s">
        <v>1231</v>
      </c>
      <c r="H327" s="108" t="s">
        <v>615</v>
      </c>
      <c r="I327" s="108">
        <v>3</v>
      </c>
      <c r="J327" s="109">
        <v>42278</v>
      </c>
      <c r="K327" s="109">
        <v>42307</v>
      </c>
      <c r="L327" s="52">
        <f t="shared" si="27"/>
        <v>4.0999999999999996</v>
      </c>
      <c r="M327" s="53"/>
      <c r="N327" s="110">
        <f t="shared" si="23"/>
        <v>0</v>
      </c>
      <c r="O327" s="111">
        <f t="shared" si="24"/>
        <v>0</v>
      </c>
      <c r="P327" s="111">
        <f t="shared" si="25"/>
        <v>0</v>
      </c>
      <c r="Q327" s="111">
        <f t="shared" si="26"/>
        <v>4.0999999999999996</v>
      </c>
      <c r="R327" s="112"/>
    </row>
    <row r="328" spans="1:18" ht="318.75">
      <c r="A328" s="454" t="s">
        <v>1225</v>
      </c>
      <c r="B328" s="68" t="s">
        <v>1206</v>
      </c>
      <c r="C328" s="68" t="s">
        <v>1206</v>
      </c>
      <c r="D328" s="68" t="s">
        <v>1226</v>
      </c>
      <c r="E328" s="68" t="s">
        <v>1227</v>
      </c>
      <c r="F328" s="68" t="s">
        <v>1228</v>
      </c>
      <c r="G328" s="68" t="s">
        <v>1232</v>
      </c>
      <c r="H328" s="108" t="s">
        <v>438</v>
      </c>
      <c r="I328" s="108">
        <v>3</v>
      </c>
      <c r="J328" s="109">
        <v>42278</v>
      </c>
      <c r="K328" s="109">
        <v>42643</v>
      </c>
      <c r="L328" s="52">
        <f t="shared" si="27"/>
        <v>52.1</v>
      </c>
      <c r="M328" s="53"/>
      <c r="N328" s="110">
        <f t="shared" si="23"/>
        <v>0</v>
      </c>
      <c r="O328" s="111">
        <f t="shared" si="24"/>
        <v>0</v>
      </c>
      <c r="P328" s="111">
        <f t="shared" si="25"/>
        <v>0</v>
      </c>
      <c r="Q328" s="111">
        <f t="shared" si="26"/>
        <v>52.1</v>
      </c>
      <c r="R328" s="112"/>
    </row>
    <row r="329" spans="1:18" ht="216.75">
      <c r="A329" s="454" t="s">
        <v>1233</v>
      </c>
      <c r="B329" s="68" t="s">
        <v>1206</v>
      </c>
      <c r="C329" s="68" t="s">
        <v>1206</v>
      </c>
      <c r="D329" s="68" t="s">
        <v>1234</v>
      </c>
      <c r="E329" s="68" t="s">
        <v>1235</v>
      </c>
      <c r="F329" s="68" t="s">
        <v>1236</v>
      </c>
      <c r="G329" s="68" t="s">
        <v>1237</v>
      </c>
      <c r="H329" s="108" t="s">
        <v>260</v>
      </c>
      <c r="I329" s="108">
        <v>1</v>
      </c>
      <c r="J329" s="109">
        <v>42292</v>
      </c>
      <c r="K329" s="109">
        <v>42308</v>
      </c>
      <c r="L329" s="52">
        <f t="shared" si="27"/>
        <v>2.2999999999999998</v>
      </c>
      <c r="M329" s="53"/>
      <c r="N329" s="110">
        <f t="shared" si="23"/>
        <v>0</v>
      </c>
      <c r="O329" s="111">
        <f t="shared" si="24"/>
        <v>0</v>
      </c>
      <c r="P329" s="111">
        <f t="shared" si="25"/>
        <v>0</v>
      </c>
      <c r="Q329" s="111">
        <f t="shared" si="26"/>
        <v>2.2999999999999998</v>
      </c>
      <c r="R329" s="112"/>
    </row>
    <row r="330" spans="1:18" ht="216.75">
      <c r="A330" s="454" t="s">
        <v>1233</v>
      </c>
      <c r="B330" s="68" t="s">
        <v>1206</v>
      </c>
      <c r="C330" s="68" t="s">
        <v>1206</v>
      </c>
      <c r="D330" s="68" t="s">
        <v>1234</v>
      </c>
      <c r="E330" s="68" t="s">
        <v>1235</v>
      </c>
      <c r="F330" s="68" t="s">
        <v>1236</v>
      </c>
      <c r="G330" s="68" t="s">
        <v>1238</v>
      </c>
      <c r="H330" s="108" t="s">
        <v>1239</v>
      </c>
      <c r="I330" s="108">
        <v>2</v>
      </c>
      <c r="J330" s="109">
        <v>42292</v>
      </c>
      <c r="K330" s="109">
        <v>42643</v>
      </c>
      <c r="L330" s="52">
        <f t="shared" si="27"/>
        <v>50.1</v>
      </c>
      <c r="M330" s="53"/>
      <c r="N330" s="110">
        <f t="shared" si="23"/>
        <v>0</v>
      </c>
      <c r="O330" s="111">
        <f t="shared" si="24"/>
        <v>0</v>
      </c>
      <c r="P330" s="111">
        <f t="shared" si="25"/>
        <v>0</v>
      </c>
      <c r="Q330" s="111">
        <f t="shared" si="26"/>
        <v>50.1</v>
      </c>
      <c r="R330" s="112"/>
    </row>
    <row r="331" spans="1:18" ht="216.75">
      <c r="A331" s="454" t="s">
        <v>1233</v>
      </c>
      <c r="B331" s="68" t="s">
        <v>1206</v>
      </c>
      <c r="C331" s="68" t="s">
        <v>1206</v>
      </c>
      <c r="D331" s="68" t="s">
        <v>1234</v>
      </c>
      <c r="E331" s="68" t="s">
        <v>1235</v>
      </c>
      <c r="F331" s="68" t="s">
        <v>1236</v>
      </c>
      <c r="G331" s="68" t="s">
        <v>1240</v>
      </c>
      <c r="H331" s="108" t="s">
        <v>1241</v>
      </c>
      <c r="I331" s="108">
        <v>18</v>
      </c>
      <c r="J331" s="109">
        <v>42278</v>
      </c>
      <c r="K331" s="109">
        <v>42643</v>
      </c>
      <c r="L331" s="52">
        <f t="shared" si="27"/>
        <v>52.1</v>
      </c>
      <c r="M331" s="53"/>
      <c r="N331" s="110">
        <f t="shared" si="23"/>
        <v>0</v>
      </c>
      <c r="O331" s="111">
        <f t="shared" si="24"/>
        <v>0</v>
      </c>
      <c r="P331" s="111">
        <f t="shared" si="25"/>
        <v>0</v>
      </c>
      <c r="Q331" s="111">
        <f t="shared" si="26"/>
        <v>52.1</v>
      </c>
      <c r="R331" s="112"/>
    </row>
    <row r="332" spans="1:18" ht="216.75">
      <c r="A332" s="454" t="s">
        <v>1233</v>
      </c>
      <c r="B332" s="68" t="s">
        <v>1206</v>
      </c>
      <c r="C332" s="68" t="s">
        <v>1206</v>
      </c>
      <c r="D332" s="68" t="s">
        <v>1234</v>
      </c>
      <c r="E332" s="68" t="s">
        <v>1235</v>
      </c>
      <c r="F332" s="68" t="s">
        <v>1236</v>
      </c>
      <c r="G332" s="68" t="s">
        <v>1242</v>
      </c>
      <c r="H332" s="108" t="s">
        <v>1243</v>
      </c>
      <c r="I332" s="108">
        <v>18</v>
      </c>
      <c r="J332" s="109">
        <v>42278</v>
      </c>
      <c r="K332" s="109">
        <v>42643</v>
      </c>
      <c r="L332" s="52">
        <f t="shared" si="27"/>
        <v>52.1</v>
      </c>
      <c r="M332" s="53"/>
      <c r="N332" s="110">
        <f t="shared" si="23"/>
        <v>0</v>
      </c>
      <c r="O332" s="111">
        <f t="shared" si="24"/>
        <v>0</v>
      </c>
      <c r="P332" s="111">
        <f t="shared" si="25"/>
        <v>0</v>
      </c>
      <c r="Q332" s="111">
        <f t="shared" si="26"/>
        <v>52.1</v>
      </c>
      <c r="R332" s="112"/>
    </row>
    <row r="333" spans="1:18" ht="318.75">
      <c r="A333" s="454" t="s">
        <v>1244</v>
      </c>
      <c r="B333" s="68" t="s">
        <v>1206</v>
      </c>
      <c r="C333" s="68" t="s">
        <v>1206</v>
      </c>
      <c r="D333" s="68" t="s">
        <v>1245</v>
      </c>
      <c r="E333" s="68" t="s">
        <v>1246</v>
      </c>
      <c r="F333" s="68" t="s">
        <v>1247</v>
      </c>
      <c r="G333" s="68" t="s">
        <v>1248</v>
      </c>
      <c r="H333" s="108" t="s">
        <v>1249</v>
      </c>
      <c r="I333" s="108">
        <v>1</v>
      </c>
      <c r="J333" s="109">
        <v>42278</v>
      </c>
      <c r="K333" s="109">
        <v>42307</v>
      </c>
      <c r="L333" s="52">
        <f t="shared" si="27"/>
        <v>4.0999999999999996</v>
      </c>
      <c r="M333" s="53"/>
      <c r="N333" s="110">
        <f t="shared" si="23"/>
        <v>0</v>
      </c>
      <c r="O333" s="111">
        <f t="shared" si="24"/>
        <v>0</v>
      </c>
      <c r="P333" s="111">
        <f t="shared" si="25"/>
        <v>0</v>
      </c>
      <c r="Q333" s="111">
        <f t="shared" si="26"/>
        <v>4.0999999999999996</v>
      </c>
      <c r="R333" s="112"/>
    </row>
    <row r="334" spans="1:18" ht="318.75">
      <c r="A334" s="454" t="s">
        <v>1244</v>
      </c>
      <c r="B334" s="68" t="s">
        <v>1206</v>
      </c>
      <c r="C334" s="68" t="s">
        <v>1206</v>
      </c>
      <c r="D334" s="68" t="s">
        <v>1245</v>
      </c>
      <c r="E334" s="68" t="s">
        <v>1246</v>
      </c>
      <c r="F334" s="68" t="s">
        <v>1247</v>
      </c>
      <c r="G334" s="68" t="s">
        <v>1250</v>
      </c>
      <c r="H334" s="108" t="s">
        <v>1251</v>
      </c>
      <c r="I334" s="108">
        <v>1</v>
      </c>
      <c r="J334" s="109">
        <v>42310</v>
      </c>
      <c r="K334" s="109">
        <v>42338</v>
      </c>
      <c r="L334" s="52">
        <f t="shared" si="27"/>
        <v>4</v>
      </c>
      <c r="M334" s="53"/>
      <c r="N334" s="110">
        <f t="shared" si="23"/>
        <v>0</v>
      </c>
      <c r="O334" s="111">
        <f t="shared" si="24"/>
        <v>0</v>
      </c>
      <c r="P334" s="111">
        <f t="shared" si="25"/>
        <v>0</v>
      </c>
      <c r="Q334" s="111">
        <f t="shared" si="26"/>
        <v>4</v>
      </c>
      <c r="R334" s="112"/>
    </row>
    <row r="335" spans="1:18" ht="318.75">
      <c r="A335" s="454" t="s">
        <v>1244</v>
      </c>
      <c r="B335" s="68" t="s">
        <v>1206</v>
      </c>
      <c r="C335" s="68" t="s">
        <v>1206</v>
      </c>
      <c r="D335" s="68" t="s">
        <v>1245</v>
      </c>
      <c r="E335" s="68" t="s">
        <v>1246</v>
      </c>
      <c r="F335" s="68" t="s">
        <v>1247</v>
      </c>
      <c r="G335" s="68" t="s">
        <v>1252</v>
      </c>
      <c r="H335" s="108" t="s">
        <v>1253</v>
      </c>
      <c r="I335" s="114">
        <v>2</v>
      </c>
      <c r="J335" s="109">
        <v>42339</v>
      </c>
      <c r="K335" s="109">
        <v>42551</v>
      </c>
      <c r="L335" s="52">
        <f t="shared" si="27"/>
        <v>30.3</v>
      </c>
      <c r="M335" s="53"/>
      <c r="N335" s="110">
        <f t="shared" si="23"/>
        <v>0</v>
      </c>
      <c r="O335" s="111">
        <f t="shared" si="24"/>
        <v>0</v>
      </c>
      <c r="P335" s="111">
        <f t="shared" si="25"/>
        <v>0</v>
      </c>
      <c r="Q335" s="111">
        <f t="shared" si="26"/>
        <v>30.3</v>
      </c>
      <c r="R335" s="112"/>
    </row>
    <row r="336" spans="1:18" ht="76.5">
      <c r="A336" s="454" t="s">
        <v>1254</v>
      </c>
      <c r="B336" s="68" t="s">
        <v>1206</v>
      </c>
      <c r="C336" s="68" t="s">
        <v>1206</v>
      </c>
      <c r="D336" s="68" t="s">
        <v>1255</v>
      </c>
      <c r="E336" s="68" t="s">
        <v>1256</v>
      </c>
      <c r="F336" s="68" t="s">
        <v>1257</v>
      </c>
      <c r="G336" s="68" t="s">
        <v>1258</v>
      </c>
      <c r="H336" s="108" t="s">
        <v>1259</v>
      </c>
      <c r="I336" s="108">
        <v>1</v>
      </c>
      <c r="J336" s="109">
        <v>42278</v>
      </c>
      <c r="K336" s="109">
        <v>42338</v>
      </c>
      <c r="L336" s="52">
        <f t="shared" si="27"/>
        <v>8.6</v>
      </c>
      <c r="M336" s="53"/>
      <c r="N336" s="110">
        <f t="shared" si="23"/>
        <v>0</v>
      </c>
      <c r="O336" s="111">
        <f t="shared" si="24"/>
        <v>0</v>
      </c>
      <c r="P336" s="111">
        <f t="shared" si="25"/>
        <v>0</v>
      </c>
      <c r="Q336" s="111">
        <f t="shared" si="26"/>
        <v>8.6</v>
      </c>
      <c r="R336" s="112"/>
    </row>
    <row r="337" spans="1:18" ht="76.5">
      <c r="A337" s="454" t="s">
        <v>1254</v>
      </c>
      <c r="B337" s="68" t="s">
        <v>1206</v>
      </c>
      <c r="C337" s="68" t="s">
        <v>1206</v>
      </c>
      <c r="D337" s="68" t="s">
        <v>1255</v>
      </c>
      <c r="E337" s="68" t="s">
        <v>1256</v>
      </c>
      <c r="F337" s="68" t="s">
        <v>1260</v>
      </c>
      <c r="G337" s="68" t="s">
        <v>1261</v>
      </c>
      <c r="H337" s="108" t="s">
        <v>1262</v>
      </c>
      <c r="I337" s="108">
        <v>1</v>
      </c>
      <c r="J337" s="109">
        <v>42278</v>
      </c>
      <c r="K337" s="109">
        <v>42398</v>
      </c>
      <c r="L337" s="52">
        <f t="shared" si="27"/>
        <v>17.100000000000001</v>
      </c>
      <c r="M337" s="53"/>
      <c r="N337" s="110">
        <f t="shared" si="23"/>
        <v>0</v>
      </c>
      <c r="O337" s="111">
        <f t="shared" si="24"/>
        <v>0</v>
      </c>
      <c r="P337" s="111">
        <f t="shared" si="25"/>
        <v>0</v>
      </c>
      <c r="Q337" s="111">
        <f t="shared" si="26"/>
        <v>17.100000000000001</v>
      </c>
      <c r="R337" s="112"/>
    </row>
    <row r="338" spans="1:18" ht="76.5">
      <c r="A338" s="454" t="s">
        <v>1254</v>
      </c>
      <c r="B338" s="68" t="s">
        <v>1206</v>
      </c>
      <c r="C338" s="68" t="s">
        <v>1206</v>
      </c>
      <c r="D338" s="68" t="s">
        <v>1255</v>
      </c>
      <c r="E338" s="68" t="s">
        <v>1256</v>
      </c>
      <c r="F338" s="68" t="s">
        <v>1260</v>
      </c>
      <c r="G338" s="68" t="s">
        <v>1263</v>
      </c>
      <c r="H338" s="108" t="s">
        <v>1262</v>
      </c>
      <c r="I338" s="108">
        <v>1</v>
      </c>
      <c r="J338" s="109">
        <v>42278</v>
      </c>
      <c r="K338" s="109">
        <v>42398</v>
      </c>
      <c r="L338" s="52">
        <f t="shared" si="27"/>
        <v>17.100000000000001</v>
      </c>
      <c r="M338" s="53"/>
      <c r="N338" s="110">
        <f t="shared" si="23"/>
        <v>0</v>
      </c>
      <c r="O338" s="111">
        <f t="shared" si="24"/>
        <v>0</v>
      </c>
      <c r="P338" s="111">
        <f t="shared" si="25"/>
        <v>0</v>
      </c>
      <c r="Q338" s="111">
        <f t="shared" si="26"/>
        <v>17.100000000000001</v>
      </c>
      <c r="R338" s="112"/>
    </row>
    <row r="339" spans="1:18" ht="76.5">
      <c r="A339" s="454" t="s">
        <v>1254</v>
      </c>
      <c r="B339" s="68" t="s">
        <v>1206</v>
      </c>
      <c r="C339" s="68" t="s">
        <v>1206</v>
      </c>
      <c r="D339" s="68" t="s">
        <v>1255</v>
      </c>
      <c r="E339" s="68" t="s">
        <v>1256</v>
      </c>
      <c r="F339" s="68" t="s">
        <v>1260</v>
      </c>
      <c r="G339" s="68" t="s">
        <v>1264</v>
      </c>
      <c r="H339" s="108" t="s">
        <v>1265</v>
      </c>
      <c r="I339" s="108">
        <v>1</v>
      </c>
      <c r="J339" s="109">
        <v>42278</v>
      </c>
      <c r="K339" s="109">
        <v>42551</v>
      </c>
      <c r="L339" s="52">
        <f t="shared" si="27"/>
        <v>39</v>
      </c>
      <c r="M339" s="53"/>
      <c r="N339" s="110">
        <f t="shared" si="23"/>
        <v>0</v>
      </c>
      <c r="O339" s="111">
        <f t="shared" si="24"/>
        <v>0</v>
      </c>
      <c r="P339" s="111">
        <f t="shared" si="25"/>
        <v>0</v>
      </c>
      <c r="Q339" s="111">
        <f t="shared" si="26"/>
        <v>39</v>
      </c>
      <c r="R339" s="112"/>
    </row>
    <row r="340" spans="1:18" ht="140.25">
      <c r="A340" s="454" t="s">
        <v>1266</v>
      </c>
      <c r="B340" s="68" t="s">
        <v>1206</v>
      </c>
      <c r="C340" s="68" t="s">
        <v>1206</v>
      </c>
      <c r="D340" s="68" t="s">
        <v>1267</v>
      </c>
      <c r="E340" s="68" t="s">
        <v>1268</v>
      </c>
      <c r="F340" s="68" t="s">
        <v>1269</v>
      </c>
      <c r="G340" s="68" t="s">
        <v>1270</v>
      </c>
      <c r="H340" s="108" t="s">
        <v>1271</v>
      </c>
      <c r="I340" s="108">
        <v>6</v>
      </c>
      <c r="J340" s="109">
        <v>42278</v>
      </c>
      <c r="K340" s="109">
        <v>42551</v>
      </c>
      <c r="L340" s="52">
        <f t="shared" si="27"/>
        <v>39</v>
      </c>
      <c r="M340" s="53"/>
      <c r="N340" s="110">
        <f t="shared" si="23"/>
        <v>0</v>
      </c>
      <c r="O340" s="111">
        <f t="shared" si="24"/>
        <v>0</v>
      </c>
      <c r="P340" s="111">
        <f t="shared" si="25"/>
        <v>0</v>
      </c>
      <c r="Q340" s="111">
        <f t="shared" si="26"/>
        <v>39</v>
      </c>
      <c r="R340" s="112"/>
    </row>
    <row r="341" spans="1:18" ht="140.25">
      <c r="A341" s="454" t="s">
        <v>1266</v>
      </c>
      <c r="B341" s="68" t="s">
        <v>1206</v>
      </c>
      <c r="C341" s="68" t="s">
        <v>1206</v>
      </c>
      <c r="D341" s="68" t="s">
        <v>1267</v>
      </c>
      <c r="E341" s="68" t="s">
        <v>1268</v>
      </c>
      <c r="F341" s="68" t="s">
        <v>1269</v>
      </c>
      <c r="G341" s="68" t="s">
        <v>1272</v>
      </c>
      <c r="H341" s="108" t="s">
        <v>1271</v>
      </c>
      <c r="I341" s="108">
        <v>6</v>
      </c>
      <c r="J341" s="109">
        <v>42278</v>
      </c>
      <c r="K341" s="109">
        <v>42551</v>
      </c>
      <c r="L341" s="52">
        <f t="shared" si="27"/>
        <v>39</v>
      </c>
      <c r="M341" s="53"/>
      <c r="N341" s="110">
        <f t="shared" si="23"/>
        <v>0</v>
      </c>
      <c r="O341" s="111">
        <f t="shared" si="24"/>
        <v>0</v>
      </c>
      <c r="P341" s="111">
        <f t="shared" si="25"/>
        <v>0</v>
      </c>
      <c r="Q341" s="111">
        <f t="shared" si="26"/>
        <v>39</v>
      </c>
      <c r="R341" s="112"/>
    </row>
    <row r="342" spans="1:18" ht="306">
      <c r="A342" s="454" t="s">
        <v>1273</v>
      </c>
      <c r="B342" s="68" t="s">
        <v>1206</v>
      </c>
      <c r="C342" s="68" t="s">
        <v>1206</v>
      </c>
      <c r="D342" s="68" t="s">
        <v>1274</v>
      </c>
      <c r="E342" s="68" t="s">
        <v>1275</v>
      </c>
      <c r="F342" s="68" t="s">
        <v>1276</v>
      </c>
      <c r="G342" s="68" t="s">
        <v>1277</v>
      </c>
      <c r="H342" s="108" t="s">
        <v>1278</v>
      </c>
      <c r="I342" s="108">
        <v>1</v>
      </c>
      <c r="J342" s="109">
        <v>42278</v>
      </c>
      <c r="K342" s="109">
        <v>42368</v>
      </c>
      <c r="L342" s="52">
        <f t="shared" si="27"/>
        <v>12.9</v>
      </c>
      <c r="M342" s="53"/>
      <c r="N342" s="110">
        <f t="shared" si="23"/>
        <v>0</v>
      </c>
      <c r="O342" s="111">
        <f t="shared" si="24"/>
        <v>0</v>
      </c>
      <c r="P342" s="111">
        <f t="shared" si="25"/>
        <v>0</v>
      </c>
      <c r="Q342" s="111">
        <f t="shared" si="26"/>
        <v>12.9</v>
      </c>
      <c r="R342" s="112"/>
    </row>
    <row r="343" spans="1:18" ht="306">
      <c r="A343" s="454" t="s">
        <v>1273</v>
      </c>
      <c r="B343" s="68" t="s">
        <v>1206</v>
      </c>
      <c r="C343" s="68" t="s">
        <v>1206</v>
      </c>
      <c r="D343" s="68" t="s">
        <v>1274</v>
      </c>
      <c r="E343" s="68" t="s">
        <v>1275</v>
      </c>
      <c r="F343" s="68" t="s">
        <v>1276</v>
      </c>
      <c r="G343" s="68" t="s">
        <v>1279</v>
      </c>
      <c r="H343" s="108" t="s">
        <v>1280</v>
      </c>
      <c r="I343" s="108">
        <v>1</v>
      </c>
      <c r="J343" s="109">
        <v>42311</v>
      </c>
      <c r="K343" s="109">
        <v>42460</v>
      </c>
      <c r="L343" s="52">
        <f t="shared" si="27"/>
        <v>21.3</v>
      </c>
      <c r="M343" s="53"/>
      <c r="N343" s="110">
        <f t="shared" si="23"/>
        <v>0</v>
      </c>
      <c r="O343" s="111">
        <f t="shared" si="24"/>
        <v>0</v>
      </c>
      <c r="P343" s="111">
        <f t="shared" si="25"/>
        <v>0</v>
      </c>
      <c r="Q343" s="111">
        <f t="shared" si="26"/>
        <v>21.3</v>
      </c>
      <c r="R343" s="112"/>
    </row>
    <row r="344" spans="1:18" ht="306">
      <c r="A344" s="454" t="s">
        <v>1273</v>
      </c>
      <c r="B344" s="68" t="s">
        <v>1206</v>
      </c>
      <c r="C344" s="68" t="s">
        <v>1206</v>
      </c>
      <c r="D344" s="68" t="s">
        <v>1274</v>
      </c>
      <c r="E344" s="68" t="s">
        <v>1275</v>
      </c>
      <c r="F344" s="68" t="s">
        <v>1281</v>
      </c>
      <c r="G344" s="68" t="s">
        <v>1282</v>
      </c>
      <c r="H344" s="108" t="s">
        <v>1283</v>
      </c>
      <c r="I344" s="108">
        <v>1</v>
      </c>
      <c r="J344" s="109">
        <v>42278</v>
      </c>
      <c r="K344" s="109">
        <v>42368</v>
      </c>
      <c r="L344" s="52">
        <f t="shared" si="27"/>
        <v>12.9</v>
      </c>
      <c r="M344" s="53"/>
      <c r="N344" s="110">
        <f t="shared" si="23"/>
        <v>0</v>
      </c>
      <c r="O344" s="111">
        <f t="shared" si="24"/>
        <v>0</v>
      </c>
      <c r="P344" s="111">
        <f t="shared" si="25"/>
        <v>0</v>
      </c>
      <c r="Q344" s="111">
        <f t="shared" si="26"/>
        <v>12.9</v>
      </c>
      <c r="R344" s="112"/>
    </row>
    <row r="345" spans="1:18" ht="306">
      <c r="A345" s="454" t="s">
        <v>1273</v>
      </c>
      <c r="B345" s="68" t="s">
        <v>1206</v>
      </c>
      <c r="C345" s="68" t="s">
        <v>1206</v>
      </c>
      <c r="D345" s="68" t="s">
        <v>1274</v>
      </c>
      <c r="E345" s="68" t="s">
        <v>1275</v>
      </c>
      <c r="F345" s="68" t="s">
        <v>1281</v>
      </c>
      <c r="G345" s="68" t="s">
        <v>1284</v>
      </c>
      <c r="H345" s="108" t="s">
        <v>1285</v>
      </c>
      <c r="I345" s="108">
        <v>1</v>
      </c>
      <c r="J345" s="109">
        <v>42278</v>
      </c>
      <c r="K345" s="109">
        <v>42368</v>
      </c>
      <c r="L345" s="52">
        <f t="shared" si="27"/>
        <v>12.9</v>
      </c>
      <c r="M345" s="53"/>
      <c r="N345" s="110">
        <f t="shared" si="23"/>
        <v>0</v>
      </c>
      <c r="O345" s="111">
        <f t="shared" si="24"/>
        <v>0</v>
      </c>
      <c r="P345" s="111">
        <f t="shared" si="25"/>
        <v>0</v>
      </c>
      <c r="Q345" s="111">
        <f t="shared" si="26"/>
        <v>12.9</v>
      </c>
      <c r="R345" s="112"/>
    </row>
    <row r="346" spans="1:18" ht="306">
      <c r="A346" s="454" t="s">
        <v>1273</v>
      </c>
      <c r="B346" s="68" t="s">
        <v>1206</v>
      </c>
      <c r="C346" s="68" t="s">
        <v>1206</v>
      </c>
      <c r="D346" s="68" t="s">
        <v>1274</v>
      </c>
      <c r="E346" s="68" t="s">
        <v>1275</v>
      </c>
      <c r="F346" s="68" t="s">
        <v>1286</v>
      </c>
      <c r="G346" s="68" t="s">
        <v>1287</v>
      </c>
      <c r="H346" s="108" t="s">
        <v>1288</v>
      </c>
      <c r="I346" s="108">
        <v>1</v>
      </c>
      <c r="J346" s="109">
        <v>42278</v>
      </c>
      <c r="K346" s="109">
        <v>42307</v>
      </c>
      <c r="L346" s="52">
        <f t="shared" si="27"/>
        <v>4.0999999999999996</v>
      </c>
      <c r="M346" s="53"/>
      <c r="N346" s="110">
        <f t="shared" si="23"/>
        <v>0</v>
      </c>
      <c r="O346" s="111">
        <f t="shared" si="24"/>
        <v>0</v>
      </c>
      <c r="P346" s="111">
        <f t="shared" si="25"/>
        <v>0</v>
      </c>
      <c r="Q346" s="111">
        <f t="shared" si="26"/>
        <v>4.0999999999999996</v>
      </c>
      <c r="R346" s="112"/>
    </row>
    <row r="347" spans="1:18" ht="306">
      <c r="A347" s="454" t="s">
        <v>1273</v>
      </c>
      <c r="B347" s="68" t="s">
        <v>1206</v>
      </c>
      <c r="C347" s="68" t="s">
        <v>1206</v>
      </c>
      <c r="D347" s="68" t="s">
        <v>1274</v>
      </c>
      <c r="E347" s="68" t="s">
        <v>1275</v>
      </c>
      <c r="F347" s="68" t="s">
        <v>1286</v>
      </c>
      <c r="G347" s="68" t="s">
        <v>1289</v>
      </c>
      <c r="H347" s="108" t="s">
        <v>1290</v>
      </c>
      <c r="I347" s="108">
        <v>4</v>
      </c>
      <c r="J347" s="109">
        <v>42278</v>
      </c>
      <c r="K347" s="109">
        <v>42368</v>
      </c>
      <c r="L347" s="52">
        <f t="shared" si="27"/>
        <v>12.9</v>
      </c>
      <c r="M347" s="53"/>
      <c r="N347" s="110">
        <f t="shared" si="23"/>
        <v>0</v>
      </c>
      <c r="O347" s="111">
        <f t="shared" si="24"/>
        <v>0</v>
      </c>
      <c r="P347" s="111">
        <f t="shared" si="25"/>
        <v>0</v>
      </c>
      <c r="Q347" s="111">
        <f t="shared" si="26"/>
        <v>12.9</v>
      </c>
      <c r="R347" s="112"/>
    </row>
    <row r="348" spans="1:18" ht="127.5">
      <c r="A348" s="454" t="s">
        <v>1291</v>
      </c>
      <c r="B348" s="68" t="s">
        <v>1206</v>
      </c>
      <c r="C348" s="68" t="s">
        <v>1206</v>
      </c>
      <c r="D348" s="68" t="s">
        <v>1292</v>
      </c>
      <c r="E348" s="68" t="s">
        <v>1293</v>
      </c>
      <c r="F348" s="68" t="s">
        <v>1294</v>
      </c>
      <c r="G348" s="68" t="s">
        <v>1295</v>
      </c>
      <c r="H348" s="108" t="s">
        <v>615</v>
      </c>
      <c r="I348" s="108">
        <v>4</v>
      </c>
      <c r="J348" s="109">
        <v>42278</v>
      </c>
      <c r="K348" s="109">
        <v>42307</v>
      </c>
      <c r="L348" s="52">
        <f t="shared" si="27"/>
        <v>4.0999999999999996</v>
      </c>
      <c r="M348" s="53"/>
      <c r="N348" s="110">
        <f t="shared" si="23"/>
        <v>0</v>
      </c>
      <c r="O348" s="111">
        <f t="shared" si="24"/>
        <v>0</v>
      </c>
      <c r="P348" s="111">
        <f t="shared" si="25"/>
        <v>0</v>
      </c>
      <c r="Q348" s="111">
        <f t="shared" si="26"/>
        <v>4.0999999999999996</v>
      </c>
      <c r="R348" s="112"/>
    </row>
    <row r="349" spans="1:18" ht="127.5">
      <c r="A349" s="454" t="s">
        <v>1291</v>
      </c>
      <c r="B349" s="68" t="s">
        <v>1206</v>
      </c>
      <c r="C349" s="68" t="s">
        <v>1206</v>
      </c>
      <c r="D349" s="68" t="s">
        <v>1292</v>
      </c>
      <c r="E349" s="68" t="s">
        <v>1293</v>
      </c>
      <c r="F349" s="68" t="s">
        <v>1294</v>
      </c>
      <c r="G349" s="68" t="s">
        <v>1296</v>
      </c>
      <c r="H349" s="108" t="s">
        <v>1297</v>
      </c>
      <c r="I349" s="108">
        <v>4</v>
      </c>
      <c r="J349" s="109">
        <v>42278</v>
      </c>
      <c r="K349" s="109">
        <v>42368</v>
      </c>
      <c r="L349" s="52">
        <f t="shared" si="27"/>
        <v>12.9</v>
      </c>
      <c r="M349" s="53"/>
      <c r="N349" s="110">
        <f t="shared" si="23"/>
        <v>0</v>
      </c>
      <c r="O349" s="111">
        <f t="shared" si="24"/>
        <v>0</v>
      </c>
      <c r="P349" s="111">
        <f t="shared" si="25"/>
        <v>0</v>
      </c>
      <c r="Q349" s="111">
        <f t="shared" si="26"/>
        <v>12.9</v>
      </c>
      <c r="R349" s="112"/>
    </row>
    <row r="350" spans="1:18" ht="127.5">
      <c r="A350" s="454" t="s">
        <v>1291</v>
      </c>
      <c r="B350" s="68" t="s">
        <v>1206</v>
      </c>
      <c r="C350" s="68" t="s">
        <v>1206</v>
      </c>
      <c r="D350" s="68" t="s">
        <v>1292</v>
      </c>
      <c r="E350" s="68" t="s">
        <v>1293</v>
      </c>
      <c r="F350" s="68" t="s">
        <v>1294</v>
      </c>
      <c r="G350" s="68" t="s">
        <v>1298</v>
      </c>
      <c r="H350" s="108" t="s">
        <v>1283</v>
      </c>
      <c r="I350" s="108">
        <v>4</v>
      </c>
      <c r="J350" s="109">
        <v>42278</v>
      </c>
      <c r="K350" s="109">
        <v>42368</v>
      </c>
      <c r="L350" s="52">
        <f t="shared" si="27"/>
        <v>12.9</v>
      </c>
      <c r="M350" s="53"/>
      <c r="N350" s="110">
        <f t="shared" si="23"/>
        <v>0</v>
      </c>
      <c r="O350" s="111">
        <f t="shared" si="24"/>
        <v>0</v>
      </c>
      <c r="P350" s="111">
        <f t="shared" si="25"/>
        <v>0</v>
      </c>
      <c r="Q350" s="111">
        <f t="shared" si="26"/>
        <v>12.9</v>
      </c>
      <c r="R350" s="112"/>
    </row>
    <row r="351" spans="1:18" ht="293.25">
      <c r="A351" s="454" t="s">
        <v>1299</v>
      </c>
      <c r="B351" s="68" t="s">
        <v>1206</v>
      </c>
      <c r="C351" s="68" t="s">
        <v>1206</v>
      </c>
      <c r="D351" s="68" t="s">
        <v>1300</v>
      </c>
      <c r="E351" s="68" t="s">
        <v>1301</v>
      </c>
      <c r="F351" s="68" t="s">
        <v>1302</v>
      </c>
      <c r="G351" s="68" t="s">
        <v>1303</v>
      </c>
      <c r="H351" s="108" t="s">
        <v>1304</v>
      </c>
      <c r="I351" s="108">
        <v>1</v>
      </c>
      <c r="J351" s="109">
        <v>42278</v>
      </c>
      <c r="K351" s="109">
        <v>42307</v>
      </c>
      <c r="L351" s="52">
        <f t="shared" si="27"/>
        <v>4.0999999999999996</v>
      </c>
      <c r="M351" s="53"/>
      <c r="N351" s="110">
        <f t="shared" si="23"/>
        <v>0</v>
      </c>
      <c r="O351" s="111">
        <f t="shared" si="24"/>
        <v>0</v>
      </c>
      <c r="P351" s="111">
        <f t="shared" si="25"/>
        <v>0</v>
      </c>
      <c r="Q351" s="111">
        <f t="shared" si="26"/>
        <v>4.0999999999999996</v>
      </c>
      <c r="R351" s="112"/>
    </row>
    <row r="352" spans="1:18" ht="293.25">
      <c r="A352" s="454" t="s">
        <v>1299</v>
      </c>
      <c r="B352" s="68" t="s">
        <v>1206</v>
      </c>
      <c r="C352" s="68" t="s">
        <v>1206</v>
      </c>
      <c r="D352" s="68" t="s">
        <v>1300</v>
      </c>
      <c r="E352" s="68" t="s">
        <v>1301</v>
      </c>
      <c r="F352" s="68" t="s">
        <v>1302</v>
      </c>
      <c r="G352" s="68" t="s">
        <v>1305</v>
      </c>
      <c r="H352" s="108" t="s">
        <v>1306</v>
      </c>
      <c r="I352" s="108">
        <v>1</v>
      </c>
      <c r="J352" s="109">
        <v>42278</v>
      </c>
      <c r="K352" s="109">
        <v>42307</v>
      </c>
      <c r="L352" s="52">
        <f t="shared" si="27"/>
        <v>4.0999999999999996</v>
      </c>
      <c r="M352" s="53"/>
      <c r="N352" s="110">
        <f t="shared" si="23"/>
        <v>0</v>
      </c>
      <c r="O352" s="111"/>
      <c r="P352" s="111"/>
      <c r="Q352" s="111"/>
      <c r="R352" s="112"/>
    </row>
    <row r="353" spans="1:18" ht="293.25">
      <c r="A353" s="454" t="s">
        <v>1299</v>
      </c>
      <c r="B353" s="68" t="s">
        <v>1206</v>
      </c>
      <c r="C353" s="68" t="s">
        <v>1206</v>
      </c>
      <c r="D353" s="68" t="s">
        <v>1300</v>
      </c>
      <c r="E353" s="68" t="s">
        <v>1301</v>
      </c>
      <c r="F353" s="68" t="s">
        <v>1302</v>
      </c>
      <c r="G353" s="68" t="s">
        <v>1307</v>
      </c>
      <c r="H353" s="108" t="s">
        <v>615</v>
      </c>
      <c r="I353" s="108">
        <v>6</v>
      </c>
      <c r="J353" s="109">
        <v>42278</v>
      </c>
      <c r="K353" s="109">
        <v>42292</v>
      </c>
      <c r="L353" s="52">
        <f t="shared" si="27"/>
        <v>2</v>
      </c>
      <c r="M353" s="53"/>
      <c r="N353" s="110">
        <f t="shared" si="23"/>
        <v>0</v>
      </c>
      <c r="O353" s="111">
        <f t="shared" si="24"/>
        <v>0</v>
      </c>
      <c r="P353" s="111">
        <f t="shared" si="25"/>
        <v>0</v>
      </c>
      <c r="Q353" s="111">
        <f t="shared" si="26"/>
        <v>2</v>
      </c>
      <c r="R353" s="112"/>
    </row>
    <row r="354" spans="1:18" ht="293.25">
      <c r="A354" s="454" t="s">
        <v>1299</v>
      </c>
      <c r="B354" s="68" t="s">
        <v>1206</v>
      </c>
      <c r="C354" s="68" t="s">
        <v>1206</v>
      </c>
      <c r="D354" s="68" t="s">
        <v>1300</v>
      </c>
      <c r="E354" s="68" t="s">
        <v>1301</v>
      </c>
      <c r="F354" s="68" t="s">
        <v>1302</v>
      </c>
      <c r="G354" s="68" t="s">
        <v>1308</v>
      </c>
      <c r="H354" s="108" t="s">
        <v>1290</v>
      </c>
      <c r="I354" s="108">
        <v>1</v>
      </c>
      <c r="J354" s="109">
        <v>42278</v>
      </c>
      <c r="K354" s="109">
        <v>42459</v>
      </c>
      <c r="L354" s="52">
        <f t="shared" si="27"/>
        <v>25.9</v>
      </c>
      <c r="M354" s="53"/>
      <c r="N354" s="110">
        <f t="shared" si="23"/>
        <v>0</v>
      </c>
      <c r="O354" s="111">
        <f t="shared" si="24"/>
        <v>0</v>
      </c>
      <c r="P354" s="111">
        <f t="shared" si="25"/>
        <v>0</v>
      </c>
      <c r="Q354" s="111">
        <f t="shared" si="26"/>
        <v>25.9</v>
      </c>
      <c r="R354" s="112"/>
    </row>
    <row r="355" spans="1:18" ht="293.25">
      <c r="A355" s="454" t="s">
        <v>1299</v>
      </c>
      <c r="B355" s="68" t="s">
        <v>1206</v>
      </c>
      <c r="C355" s="68" t="s">
        <v>1206</v>
      </c>
      <c r="D355" s="68" t="s">
        <v>1300</v>
      </c>
      <c r="E355" s="68" t="s">
        <v>1301</v>
      </c>
      <c r="F355" s="68" t="s">
        <v>1302</v>
      </c>
      <c r="G355" s="68" t="s">
        <v>1309</v>
      </c>
      <c r="H355" s="108" t="s">
        <v>1306</v>
      </c>
      <c r="I355" s="108">
        <v>1</v>
      </c>
      <c r="J355" s="109">
        <v>42278</v>
      </c>
      <c r="K355" s="109">
        <v>42459</v>
      </c>
      <c r="L355" s="52">
        <f t="shared" si="27"/>
        <v>25.9</v>
      </c>
      <c r="M355" s="53"/>
      <c r="N355" s="110">
        <f t="shared" si="23"/>
        <v>0</v>
      </c>
      <c r="O355" s="111">
        <f t="shared" si="24"/>
        <v>0</v>
      </c>
      <c r="P355" s="111">
        <f t="shared" si="25"/>
        <v>0</v>
      </c>
      <c r="Q355" s="111">
        <f t="shared" si="26"/>
        <v>25.9</v>
      </c>
      <c r="R355" s="112"/>
    </row>
    <row r="356" spans="1:18" ht="293.25">
      <c r="A356" s="454" t="s">
        <v>1299</v>
      </c>
      <c r="B356" s="68" t="s">
        <v>1206</v>
      </c>
      <c r="C356" s="68" t="s">
        <v>1206</v>
      </c>
      <c r="D356" s="68" t="s">
        <v>1310</v>
      </c>
      <c r="E356" s="68" t="s">
        <v>1301</v>
      </c>
      <c r="F356" s="68" t="s">
        <v>1311</v>
      </c>
      <c r="G356" s="68" t="s">
        <v>1312</v>
      </c>
      <c r="H356" s="108" t="s">
        <v>1313</v>
      </c>
      <c r="I356" s="108">
        <v>12</v>
      </c>
      <c r="J356" s="109">
        <v>42278</v>
      </c>
      <c r="K356" s="109">
        <v>42643</v>
      </c>
      <c r="L356" s="52">
        <f t="shared" si="27"/>
        <v>52.1</v>
      </c>
      <c r="M356" s="53"/>
      <c r="N356" s="110">
        <f t="shared" si="23"/>
        <v>0</v>
      </c>
      <c r="O356" s="111">
        <f t="shared" si="24"/>
        <v>0</v>
      </c>
      <c r="P356" s="111">
        <f t="shared" si="25"/>
        <v>0</v>
      </c>
      <c r="Q356" s="111">
        <f t="shared" si="26"/>
        <v>52.1</v>
      </c>
      <c r="R356" s="112"/>
    </row>
    <row r="357" spans="1:18" ht="229.5">
      <c r="A357" s="454" t="s">
        <v>1314</v>
      </c>
      <c r="B357" s="68" t="s">
        <v>1206</v>
      </c>
      <c r="C357" s="68" t="s">
        <v>1206</v>
      </c>
      <c r="D357" s="68" t="s">
        <v>1315</v>
      </c>
      <c r="E357" s="67" t="s">
        <v>1316</v>
      </c>
      <c r="F357" s="68" t="s">
        <v>1317</v>
      </c>
      <c r="G357" s="68" t="s">
        <v>1318</v>
      </c>
      <c r="H357" s="108" t="s">
        <v>158</v>
      </c>
      <c r="I357" s="108">
        <v>1</v>
      </c>
      <c r="J357" s="109">
        <v>42278</v>
      </c>
      <c r="K357" s="109">
        <v>42292</v>
      </c>
      <c r="L357" s="52">
        <f t="shared" si="27"/>
        <v>2</v>
      </c>
      <c r="M357" s="53"/>
      <c r="N357" s="110">
        <f t="shared" si="23"/>
        <v>0</v>
      </c>
      <c r="O357" s="111">
        <f t="shared" si="24"/>
        <v>0</v>
      </c>
      <c r="P357" s="111">
        <f t="shared" si="25"/>
        <v>0</v>
      </c>
      <c r="Q357" s="111">
        <f t="shared" si="26"/>
        <v>2</v>
      </c>
      <c r="R357" s="112"/>
    </row>
    <row r="358" spans="1:18" ht="114.75">
      <c r="A358" s="454" t="s">
        <v>1319</v>
      </c>
      <c r="B358" s="68" t="s">
        <v>1206</v>
      </c>
      <c r="C358" s="68" t="s">
        <v>1206</v>
      </c>
      <c r="D358" s="68" t="s">
        <v>1320</v>
      </c>
      <c r="E358" s="68" t="s">
        <v>1321</v>
      </c>
      <c r="F358" s="68" t="s">
        <v>1322</v>
      </c>
      <c r="G358" s="68" t="s">
        <v>1323</v>
      </c>
      <c r="H358" s="108" t="s">
        <v>158</v>
      </c>
      <c r="I358" s="108">
        <v>1</v>
      </c>
      <c r="J358" s="109">
        <v>42309</v>
      </c>
      <c r="K358" s="109">
        <v>42338</v>
      </c>
      <c r="L358" s="52">
        <f t="shared" si="27"/>
        <v>4.0999999999999996</v>
      </c>
      <c r="M358" s="53"/>
      <c r="N358" s="110">
        <f t="shared" si="23"/>
        <v>0</v>
      </c>
      <c r="O358" s="111">
        <f t="shared" si="24"/>
        <v>0</v>
      </c>
      <c r="P358" s="111">
        <f t="shared" si="25"/>
        <v>0</v>
      </c>
      <c r="Q358" s="111">
        <f t="shared" si="26"/>
        <v>4.0999999999999996</v>
      </c>
      <c r="R358" s="112"/>
    </row>
    <row r="359" spans="1:18" ht="114.75">
      <c r="A359" s="454" t="s">
        <v>1319</v>
      </c>
      <c r="B359" s="68" t="s">
        <v>1206</v>
      </c>
      <c r="C359" s="68" t="s">
        <v>1206</v>
      </c>
      <c r="D359" s="68" t="s">
        <v>1320</v>
      </c>
      <c r="E359" s="68" t="s">
        <v>1321</v>
      </c>
      <c r="F359" s="68" t="s">
        <v>1322</v>
      </c>
      <c r="G359" s="68" t="s">
        <v>1324</v>
      </c>
      <c r="H359" s="108" t="s">
        <v>158</v>
      </c>
      <c r="I359" s="108">
        <v>1</v>
      </c>
      <c r="J359" s="109">
        <v>42309</v>
      </c>
      <c r="K359" s="109">
        <v>42323</v>
      </c>
      <c r="L359" s="52">
        <f t="shared" si="27"/>
        <v>2</v>
      </c>
      <c r="M359" s="53"/>
      <c r="N359" s="110">
        <f t="shared" si="23"/>
        <v>0</v>
      </c>
      <c r="O359" s="111">
        <f t="shared" si="24"/>
        <v>0</v>
      </c>
      <c r="P359" s="111">
        <f t="shared" si="25"/>
        <v>0</v>
      </c>
      <c r="Q359" s="111">
        <f t="shared" si="26"/>
        <v>2</v>
      </c>
      <c r="R359" s="112"/>
    </row>
    <row r="360" spans="1:18" ht="140.25">
      <c r="A360" s="454" t="s">
        <v>1325</v>
      </c>
      <c r="B360" s="68" t="s">
        <v>1206</v>
      </c>
      <c r="C360" s="68" t="s">
        <v>1206</v>
      </c>
      <c r="D360" s="68" t="s">
        <v>1326</v>
      </c>
      <c r="E360" s="68" t="s">
        <v>1327</v>
      </c>
      <c r="F360" s="68" t="s">
        <v>1328</v>
      </c>
      <c r="G360" s="68" t="s">
        <v>1329</v>
      </c>
      <c r="H360" s="108" t="s">
        <v>438</v>
      </c>
      <c r="I360" s="108">
        <v>1</v>
      </c>
      <c r="J360" s="109">
        <v>42292</v>
      </c>
      <c r="K360" s="109">
        <v>42307</v>
      </c>
      <c r="L360" s="52">
        <f t="shared" si="27"/>
        <v>2.1</v>
      </c>
      <c r="M360" s="53"/>
      <c r="N360" s="110">
        <f t="shared" si="23"/>
        <v>0</v>
      </c>
      <c r="O360" s="111">
        <f t="shared" si="24"/>
        <v>0</v>
      </c>
      <c r="P360" s="111">
        <f t="shared" si="25"/>
        <v>0</v>
      </c>
      <c r="Q360" s="111">
        <f t="shared" si="26"/>
        <v>2.1</v>
      </c>
      <c r="R360" s="112"/>
    </row>
    <row r="361" spans="1:18" ht="140.25">
      <c r="A361" s="454" t="s">
        <v>1325</v>
      </c>
      <c r="B361" s="68" t="s">
        <v>1206</v>
      </c>
      <c r="C361" s="68" t="s">
        <v>1206</v>
      </c>
      <c r="D361" s="68" t="s">
        <v>1326</v>
      </c>
      <c r="E361" s="68" t="s">
        <v>1327</v>
      </c>
      <c r="F361" s="68" t="s">
        <v>1328</v>
      </c>
      <c r="G361" s="68" t="s">
        <v>1330</v>
      </c>
      <c r="H361" s="108" t="s">
        <v>158</v>
      </c>
      <c r="I361" s="108">
        <v>1</v>
      </c>
      <c r="J361" s="109">
        <v>42310</v>
      </c>
      <c r="K361" s="109">
        <v>42338</v>
      </c>
      <c r="L361" s="52">
        <f t="shared" si="27"/>
        <v>4</v>
      </c>
      <c r="M361" s="53"/>
      <c r="N361" s="110">
        <f t="shared" si="23"/>
        <v>0</v>
      </c>
      <c r="O361" s="111">
        <f t="shared" si="24"/>
        <v>0</v>
      </c>
      <c r="P361" s="111">
        <f t="shared" si="25"/>
        <v>0</v>
      </c>
      <c r="Q361" s="111">
        <f t="shared" si="26"/>
        <v>4</v>
      </c>
      <c r="R361" s="112"/>
    </row>
    <row r="362" spans="1:18" ht="165.75">
      <c r="A362" s="454" t="s">
        <v>1331</v>
      </c>
      <c r="B362" s="68" t="s">
        <v>1206</v>
      </c>
      <c r="C362" s="68" t="s">
        <v>1206</v>
      </c>
      <c r="D362" s="68" t="s">
        <v>1332</v>
      </c>
      <c r="E362" s="68" t="s">
        <v>1333</v>
      </c>
      <c r="F362" s="68" t="s">
        <v>1334</v>
      </c>
      <c r="G362" s="68" t="s">
        <v>1335</v>
      </c>
      <c r="H362" s="108" t="s">
        <v>1336</v>
      </c>
      <c r="I362" s="108">
        <v>12</v>
      </c>
      <c r="J362" s="109">
        <v>42278</v>
      </c>
      <c r="K362" s="109">
        <v>42643</v>
      </c>
      <c r="L362" s="52">
        <f t="shared" si="27"/>
        <v>52.1</v>
      </c>
      <c r="M362" s="53"/>
      <c r="N362" s="110">
        <f t="shared" si="23"/>
        <v>0</v>
      </c>
      <c r="O362" s="111">
        <f t="shared" si="24"/>
        <v>0</v>
      </c>
      <c r="P362" s="111">
        <f t="shared" si="25"/>
        <v>0</v>
      </c>
      <c r="Q362" s="111">
        <f t="shared" si="26"/>
        <v>52.1</v>
      </c>
      <c r="R362" s="112"/>
    </row>
    <row r="363" spans="1:18" ht="165.75">
      <c r="A363" s="454" t="s">
        <v>1331</v>
      </c>
      <c r="B363" s="68" t="s">
        <v>1206</v>
      </c>
      <c r="C363" s="68" t="s">
        <v>1206</v>
      </c>
      <c r="D363" s="68" t="s">
        <v>1332</v>
      </c>
      <c r="E363" s="68" t="s">
        <v>1333</v>
      </c>
      <c r="F363" s="68" t="s">
        <v>1334</v>
      </c>
      <c r="G363" s="68" t="s">
        <v>1337</v>
      </c>
      <c r="H363" s="108" t="s">
        <v>1338</v>
      </c>
      <c r="I363" s="108">
        <v>12</v>
      </c>
      <c r="J363" s="109">
        <v>42278</v>
      </c>
      <c r="K363" s="109">
        <v>42643</v>
      </c>
      <c r="L363" s="52">
        <f t="shared" si="27"/>
        <v>52.1</v>
      </c>
      <c r="M363" s="53"/>
      <c r="N363" s="110">
        <f t="shared" si="23"/>
        <v>0</v>
      </c>
      <c r="O363" s="111">
        <f t="shared" si="24"/>
        <v>0</v>
      </c>
      <c r="P363" s="111">
        <f t="shared" si="25"/>
        <v>0</v>
      </c>
      <c r="Q363" s="111">
        <f t="shared" si="26"/>
        <v>52.1</v>
      </c>
      <c r="R363" s="112"/>
    </row>
    <row r="364" spans="1:18" ht="255">
      <c r="A364" s="454" t="s">
        <v>1339</v>
      </c>
      <c r="B364" s="68" t="s">
        <v>1206</v>
      </c>
      <c r="C364" s="68" t="s">
        <v>1206</v>
      </c>
      <c r="D364" s="68" t="s">
        <v>1340</v>
      </c>
      <c r="E364" s="68"/>
      <c r="F364" s="68" t="s">
        <v>1341</v>
      </c>
      <c r="G364" s="68" t="s">
        <v>1342</v>
      </c>
      <c r="H364" s="108" t="s">
        <v>1343</v>
      </c>
      <c r="I364" s="108">
        <v>1</v>
      </c>
      <c r="J364" s="109">
        <v>42278</v>
      </c>
      <c r="K364" s="109">
        <v>42338</v>
      </c>
      <c r="L364" s="52">
        <f t="shared" si="27"/>
        <v>8.6</v>
      </c>
      <c r="M364" s="53"/>
      <c r="N364" s="110">
        <f t="shared" si="23"/>
        <v>0</v>
      </c>
      <c r="O364" s="111">
        <f t="shared" si="24"/>
        <v>0</v>
      </c>
      <c r="P364" s="111">
        <f t="shared" si="25"/>
        <v>0</v>
      </c>
      <c r="Q364" s="111">
        <f t="shared" si="26"/>
        <v>8.6</v>
      </c>
      <c r="R364" s="112"/>
    </row>
    <row r="365" spans="1:18" ht="255">
      <c r="A365" s="454" t="s">
        <v>1339</v>
      </c>
      <c r="B365" s="68" t="s">
        <v>1206</v>
      </c>
      <c r="C365" s="68" t="s">
        <v>1206</v>
      </c>
      <c r="D365" s="68" t="s">
        <v>1340</v>
      </c>
      <c r="E365" s="68"/>
      <c r="F365" s="68" t="s">
        <v>1341</v>
      </c>
      <c r="G365" s="68" t="s">
        <v>1344</v>
      </c>
      <c r="H365" s="108" t="s">
        <v>1345</v>
      </c>
      <c r="I365" s="114">
        <v>4</v>
      </c>
      <c r="J365" s="109">
        <v>42278</v>
      </c>
      <c r="K365" s="109">
        <v>42551</v>
      </c>
      <c r="L365" s="52">
        <f t="shared" si="27"/>
        <v>39</v>
      </c>
      <c r="M365" s="53"/>
      <c r="N365" s="110">
        <f t="shared" si="23"/>
        <v>0</v>
      </c>
      <c r="O365" s="111">
        <f t="shared" si="24"/>
        <v>0</v>
      </c>
      <c r="P365" s="111">
        <f t="shared" si="25"/>
        <v>0</v>
      </c>
      <c r="Q365" s="111">
        <f t="shared" si="26"/>
        <v>39</v>
      </c>
      <c r="R365" s="112"/>
    </row>
    <row r="366" spans="1:18" ht="127.5">
      <c r="A366" s="454" t="s">
        <v>1346</v>
      </c>
      <c r="B366" s="68" t="s">
        <v>1206</v>
      </c>
      <c r="C366" s="68" t="s">
        <v>1206</v>
      </c>
      <c r="D366" s="68" t="s">
        <v>1347</v>
      </c>
      <c r="E366" s="68" t="s">
        <v>1348</v>
      </c>
      <c r="F366" s="68" t="s">
        <v>1349</v>
      </c>
      <c r="G366" s="68" t="s">
        <v>1350</v>
      </c>
      <c r="H366" s="108" t="s">
        <v>1351</v>
      </c>
      <c r="I366" s="108">
        <v>1</v>
      </c>
      <c r="J366" s="109">
        <v>42278</v>
      </c>
      <c r="K366" s="109">
        <v>42369</v>
      </c>
      <c r="L366" s="52">
        <f t="shared" si="27"/>
        <v>13</v>
      </c>
      <c r="M366" s="53"/>
      <c r="N366" s="110">
        <f t="shared" si="23"/>
        <v>0</v>
      </c>
      <c r="O366" s="111">
        <f t="shared" si="24"/>
        <v>0</v>
      </c>
      <c r="P366" s="111">
        <f t="shared" si="25"/>
        <v>0</v>
      </c>
      <c r="Q366" s="111">
        <f t="shared" si="26"/>
        <v>13</v>
      </c>
      <c r="R366" s="112"/>
    </row>
    <row r="367" spans="1:18" ht="267.75">
      <c r="A367" s="454" t="s">
        <v>1352</v>
      </c>
      <c r="B367" s="68" t="s">
        <v>1206</v>
      </c>
      <c r="C367" s="68" t="s">
        <v>1206</v>
      </c>
      <c r="D367" s="68" t="s">
        <v>1353</v>
      </c>
      <c r="E367" s="68" t="s">
        <v>1354</v>
      </c>
      <c r="F367" s="68" t="s">
        <v>1355</v>
      </c>
      <c r="G367" s="68" t="s">
        <v>1356</v>
      </c>
      <c r="H367" s="108" t="s">
        <v>1357</v>
      </c>
      <c r="I367" s="108">
        <v>6</v>
      </c>
      <c r="J367" s="109">
        <v>42278</v>
      </c>
      <c r="K367" s="109">
        <v>42551</v>
      </c>
      <c r="L367" s="52">
        <f t="shared" si="27"/>
        <v>39</v>
      </c>
      <c r="M367" s="53"/>
      <c r="N367" s="110">
        <f t="shared" si="23"/>
        <v>0</v>
      </c>
      <c r="O367" s="111">
        <f t="shared" si="24"/>
        <v>0</v>
      </c>
      <c r="P367" s="111">
        <f t="shared" si="25"/>
        <v>0</v>
      </c>
      <c r="Q367" s="111">
        <f t="shared" si="26"/>
        <v>39</v>
      </c>
      <c r="R367" s="112"/>
    </row>
    <row r="368" spans="1:18" ht="267.75">
      <c r="A368" s="454" t="s">
        <v>1352</v>
      </c>
      <c r="B368" s="68" t="s">
        <v>1206</v>
      </c>
      <c r="C368" s="68" t="s">
        <v>1206</v>
      </c>
      <c r="D368" s="68" t="s">
        <v>1353</v>
      </c>
      <c r="E368" s="68" t="s">
        <v>1354</v>
      </c>
      <c r="F368" s="68" t="s">
        <v>1355</v>
      </c>
      <c r="G368" s="68" t="s">
        <v>1358</v>
      </c>
      <c r="H368" s="108" t="s">
        <v>1359</v>
      </c>
      <c r="I368" s="108">
        <v>6</v>
      </c>
      <c r="J368" s="109">
        <v>42278</v>
      </c>
      <c r="K368" s="109">
        <v>42551</v>
      </c>
      <c r="L368" s="52">
        <f t="shared" si="27"/>
        <v>39</v>
      </c>
      <c r="M368" s="53"/>
      <c r="N368" s="110">
        <f t="shared" si="23"/>
        <v>0</v>
      </c>
      <c r="O368" s="111">
        <f t="shared" si="24"/>
        <v>0</v>
      </c>
      <c r="P368" s="111">
        <f t="shared" si="25"/>
        <v>0</v>
      </c>
      <c r="Q368" s="111">
        <f t="shared" si="26"/>
        <v>39</v>
      </c>
      <c r="R368" s="112"/>
    </row>
    <row r="369" spans="1:18" ht="267.75">
      <c r="A369" s="454" t="s">
        <v>1352</v>
      </c>
      <c r="B369" s="68" t="s">
        <v>1206</v>
      </c>
      <c r="C369" s="68" t="s">
        <v>1206</v>
      </c>
      <c r="D369" s="68" t="s">
        <v>1353</v>
      </c>
      <c r="E369" s="68" t="s">
        <v>1354</v>
      </c>
      <c r="F369" s="68" t="s">
        <v>1355</v>
      </c>
      <c r="G369" s="68" t="s">
        <v>1360</v>
      </c>
      <c r="H369" s="108" t="s">
        <v>438</v>
      </c>
      <c r="I369" s="108">
        <v>3</v>
      </c>
      <c r="J369" s="109">
        <v>42309</v>
      </c>
      <c r="K369" s="109">
        <v>42551</v>
      </c>
      <c r="L369" s="52">
        <f t="shared" si="27"/>
        <v>34.6</v>
      </c>
      <c r="M369" s="53"/>
      <c r="N369" s="110">
        <f t="shared" si="23"/>
        <v>0</v>
      </c>
      <c r="O369" s="111">
        <f t="shared" si="24"/>
        <v>0</v>
      </c>
      <c r="P369" s="111">
        <f t="shared" si="25"/>
        <v>0</v>
      </c>
      <c r="Q369" s="111">
        <f t="shared" si="26"/>
        <v>34.6</v>
      </c>
      <c r="R369" s="112"/>
    </row>
    <row r="370" spans="1:18" ht="216.75">
      <c r="A370" s="455" t="s">
        <v>1361</v>
      </c>
      <c r="B370" s="68" t="s">
        <v>1206</v>
      </c>
      <c r="C370" s="68" t="s">
        <v>1206</v>
      </c>
      <c r="D370" s="74" t="s">
        <v>1362</v>
      </c>
      <c r="E370" s="68" t="s">
        <v>1363</v>
      </c>
      <c r="F370" s="69" t="s">
        <v>1364</v>
      </c>
      <c r="G370" s="69" t="s">
        <v>1365</v>
      </c>
      <c r="H370" s="69" t="s">
        <v>1366</v>
      </c>
      <c r="I370" s="62">
        <v>4</v>
      </c>
      <c r="J370" s="116">
        <v>42110</v>
      </c>
      <c r="K370" s="116">
        <v>42368</v>
      </c>
      <c r="L370" s="52">
        <f t="shared" si="27"/>
        <v>36.9</v>
      </c>
      <c r="M370" s="53"/>
      <c r="N370" s="117">
        <f>IF(M370=0,0,+M370/I370)</f>
        <v>0</v>
      </c>
      <c r="O370" s="111">
        <f>ROUND((L370*N370),1)</f>
        <v>0</v>
      </c>
      <c r="P370" s="111">
        <f>IF(K370&lt;=$D$7,O370,0)</f>
        <v>0</v>
      </c>
      <c r="Q370" s="111">
        <f>IF($D$7&gt;=K370,L370,0)</f>
        <v>36.9</v>
      </c>
      <c r="R370" s="56"/>
    </row>
    <row r="371" spans="1:18" ht="216.75">
      <c r="A371" s="455" t="s">
        <v>1361</v>
      </c>
      <c r="B371" s="68" t="s">
        <v>1206</v>
      </c>
      <c r="C371" s="68" t="s">
        <v>1206</v>
      </c>
      <c r="D371" s="74" t="s">
        <v>1362</v>
      </c>
      <c r="E371" s="68" t="s">
        <v>1363</v>
      </c>
      <c r="F371" s="69" t="s">
        <v>1364</v>
      </c>
      <c r="G371" s="69" t="s">
        <v>1367</v>
      </c>
      <c r="H371" s="69" t="s">
        <v>1368</v>
      </c>
      <c r="I371" s="62">
        <v>2</v>
      </c>
      <c r="J371" s="116">
        <v>42110</v>
      </c>
      <c r="K371" s="116">
        <v>42368</v>
      </c>
      <c r="L371" s="52">
        <f t="shared" si="27"/>
        <v>36.9</v>
      </c>
      <c r="M371" s="53"/>
      <c r="N371" s="117">
        <f>IF(M371=0,0,+M371/I371)</f>
        <v>0</v>
      </c>
      <c r="O371" s="111">
        <f>ROUND((L371*N371),1)</f>
        <v>0</v>
      </c>
      <c r="P371" s="111">
        <f>IF(K371&lt;=$D$7,O371,0)</f>
        <v>0</v>
      </c>
      <c r="Q371" s="111">
        <f>IF($D$7&gt;=K371,L371,0)</f>
        <v>36.9</v>
      </c>
      <c r="R371" s="56"/>
    </row>
    <row r="372" spans="1:18" ht="216.75">
      <c r="A372" s="455" t="s">
        <v>1361</v>
      </c>
      <c r="B372" s="68" t="s">
        <v>1206</v>
      </c>
      <c r="C372" s="68" t="s">
        <v>1206</v>
      </c>
      <c r="D372" s="74" t="s">
        <v>1362</v>
      </c>
      <c r="E372" s="68" t="s">
        <v>1363</v>
      </c>
      <c r="F372" s="69" t="s">
        <v>1364</v>
      </c>
      <c r="G372" s="118" t="s">
        <v>1369</v>
      </c>
      <c r="H372" s="118" t="s">
        <v>1370</v>
      </c>
      <c r="I372" s="119">
        <v>2</v>
      </c>
      <c r="J372" s="116">
        <v>42126</v>
      </c>
      <c r="K372" s="116">
        <v>42368</v>
      </c>
      <c r="L372" s="52">
        <f t="shared" si="27"/>
        <v>34.6</v>
      </c>
      <c r="M372" s="53"/>
      <c r="N372" s="117">
        <f>IF(M372=0,0,+M372/I372)</f>
        <v>0</v>
      </c>
      <c r="O372" s="111">
        <f>ROUND((L372*N372),1)</f>
        <v>0</v>
      </c>
      <c r="P372" s="111">
        <f>IF(K372&lt;=$D$7,O372,0)</f>
        <v>0</v>
      </c>
      <c r="Q372" s="111">
        <f>IF($D$7&gt;=K372,L372,0)</f>
        <v>34.6</v>
      </c>
      <c r="R372" s="56"/>
    </row>
    <row r="373" spans="1:18" ht="216.75">
      <c r="A373" s="455" t="s">
        <v>1361</v>
      </c>
      <c r="B373" s="68" t="s">
        <v>1206</v>
      </c>
      <c r="C373" s="68" t="s">
        <v>1206</v>
      </c>
      <c r="D373" s="74" t="s">
        <v>1362</v>
      </c>
      <c r="E373" s="68" t="s">
        <v>1363</v>
      </c>
      <c r="F373" s="69" t="s">
        <v>1364</v>
      </c>
      <c r="G373" s="69" t="s">
        <v>1371</v>
      </c>
      <c r="H373" s="69" t="s">
        <v>1372</v>
      </c>
      <c r="I373" s="119">
        <v>4</v>
      </c>
      <c r="J373" s="116">
        <v>42126</v>
      </c>
      <c r="K373" s="116">
        <v>42368</v>
      </c>
      <c r="L373" s="52">
        <f t="shared" si="27"/>
        <v>34.6</v>
      </c>
      <c r="M373" s="53"/>
      <c r="N373" s="117">
        <f>IF(M373=0,0,+M373/I373)</f>
        <v>0</v>
      </c>
      <c r="O373" s="111">
        <f>ROUND((L373*N373),1)</f>
        <v>0</v>
      </c>
      <c r="P373" s="111">
        <f>IF(K373&lt;=$D$7,O373,0)</f>
        <v>0</v>
      </c>
      <c r="Q373" s="111">
        <f>IF($D$7&gt;=K373,L373,0)</f>
        <v>34.6</v>
      </c>
      <c r="R373" s="56"/>
    </row>
    <row r="374" spans="1:18" ht="114.75">
      <c r="A374" s="361" t="s">
        <v>1373</v>
      </c>
      <c r="B374" s="58" t="s">
        <v>1374</v>
      </c>
      <c r="C374" s="58" t="s">
        <v>1374</v>
      </c>
      <c r="D374" s="58" t="s">
        <v>1375</v>
      </c>
      <c r="E374" s="58" t="s">
        <v>1376</v>
      </c>
      <c r="F374" s="47" t="s">
        <v>1377</v>
      </c>
      <c r="G374" s="47" t="s">
        <v>1378</v>
      </c>
      <c r="H374" s="47" t="s">
        <v>1379</v>
      </c>
      <c r="I374" s="121">
        <v>1</v>
      </c>
      <c r="J374" s="122">
        <v>42278</v>
      </c>
      <c r="K374" s="122">
        <v>42369</v>
      </c>
      <c r="L374" s="52">
        <f t="shared" si="27"/>
        <v>13</v>
      </c>
      <c r="M374" s="123"/>
      <c r="N374" s="54">
        <f>IF(M374=0,0,+M374/I374)</f>
        <v>0</v>
      </c>
      <c r="O374" s="55">
        <f>ROUND((L374*N374),1)</f>
        <v>0</v>
      </c>
      <c r="P374" s="55">
        <f>IF(K374&lt;=$D$7,O374,0)</f>
        <v>0</v>
      </c>
      <c r="Q374" s="55">
        <f>IF($D$7&gt;=K374,L374,0)</f>
        <v>13</v>
      </c>
      <c r="R374" s="56"/>
    </row>
    <row r="375" spans="1:18" ht="114.75">
      <c r="A375" s="361" t="s">
        <v>1373</v>
      </c>
      <c r="B375" s="58" t="s">
        <v>1374</v>
      </c>
      <c r="C375" s="58" t="s">
        <v>1374</v>
      </c>
      <c r="D375" s="58" t="s">
        <v>1375</v>
      </c>
      <c r="E375" s="58" t="s">
        <v>1376</v>
      </c>
      <c r="F375" s="47" t="s">
        <v>1377</v>
      </c>
      <c r="G375" s="47" t="s">
        <v>1380</v>
      </c>
      <c r="H375" s="47" t="s">
        <v>1381</v>
      </c>
      <c r="I375" s="121">
        <v>1</v>
      </c>
      <c r="J375" s="122">
        <v>42278</v>
      </c>
      <c r="K375" s="122">
        <v>42369</v>
      </c>
      <c r="L375" s="52">
        <f t="shared" si="27"/>
        <v>13</v>
      </c>
      <c r="M375" s="123"/>
      <c r="N375" s="54">
        <f t="shared" ref="N375:N438" si="28">IF(M375=0,0,+M375/I375)</f>
        <v>0</v>
      </c>
      <c r="O375" s="55">
        <f t="shared" ref="O375:O438" si="29">ROUND((L375*N375),1)</f>
        <v>0</v>
      </c>
      <c r="P375" s="55">
        <f t="shared" ref="P375:P438" si="30">IF(K375&lt;=$D$7,O375,0)</f>
        <v>0</v>
      </c>
      <c r="Q375" s="55">
        <f t="shared" ref="Q375:Q438" si="31">IF($D$7&gt;=K375,L375,0)</f>
        <v>13</v>
      </c>
      <c r="R375" s="56"/>
    </row>
    <row r="376" spans="1:18" ht="114.75">
      <c r="A376" s="361" t="s">
        <v>1373</v>
      </c>
      <c r="B376" s="58" t="s">
        <v>1374</v>
      </c>
      <c r="C376" s="58" t="s">
        <v>1374</v>
      </c>
      <c r="D376" s="58" t="s">
        <v>1375</v>
      </c>
      <c r="E376" s="58" t="s">
        <v>1376</v>
      </c>
      <c r="F376" s="47" t="s">
        <v>1382</v>
      </c>
      <c r="G376" s="47" t="s">
        <v>1383</v>
      </c>
      <c r="H376" s="47" t="s">
        <v>1384</v>
      </c>
      <c r="I376" s="124">
        <v>1</v>
      </c>
      <c r="J376" s="51">
        <v>42401</v>
      </c>
      <c r="K376" s="51">
        <v>42582</v>
      </c>
      <c r="L376" s="52">
        <f t="shared" si="27"/>
        <v>25.9</v>
      </c>
      <c r="M376" s="125"/>
      <c r="N376" s="54">
        <f t="shared" si="28"/>
        <v>0</v>
      </c>
      <c r="O376" s="55">
        <f t="shared" si="29"/>
        <v>0</v>
      </c>
      <c r="P376" s="55">
        <f t="shared" si="30"/>
        <v>0</v>
      </c>
      <c r="Q376" s="55">
        <f t="shared" si="31"/>
        <v>25.9</v>
      </c>
      <c r="R376" s="126"/>
    </row>
    <row r="377" spans="1:18" ht="127.5">
      <c r="A377" s="361" t="s">
        <v>1385</v>
      </c>
      <c r="B377" s="58" t="s">
        <v>1374</v>
      </c>
      <c r="C377" s="58" t="s">
        <v>1374</v>
      </c>
      <c r="D377" s="58" t="s">
        <v>1386</v>
      </c>
      <c r="E377" s="58" t="s">
        <v>1387</v>
      </c>
      <c r="F377" s="58" t="s">
        <v>1388</v>
      </c>
      <c r="G377" s="58" t="s">
        <v>1389</v>
      </c>
      <c r="H377" s="58" t="s">
        <v>1390</v>
      </c>
      <c r="I377" s="79">
        <v>4</v>
      </c>
      <c r="J377" s="122">
        <v>42401</v>
      </c>
      <c r="K377" s="122">
        <v>42643</v>
      </c>
      <c r="L377" s="52">
        <f t="shared" si="27"/>
        <v>34.6</v>
      </c>
      <c r="M377" s="123"/>
      <c r="N377" s="54">
        <f t="shared" si="28"/>
        <v>0</v>
      </c>
      <c r="O377" s="55">
        <f t="shared" si="29"/>
        <v>0</v>
      </c>
      <c r="P377" s="55">
        <f t="shared" si="30"/>
        <v>0</v>
      </c>
      <c r="Q377" s="55">
        <f t="shared" si="31"/>
        <v>34.6</v>
      </c>
      <c r="R377" s="56"/>
    </row>
    <row r="378" spans="1:18" ht="127.5">
      <c r="A378" s="361" t="s">
        <v>1385</v>
      </c>
      <c r="B378" s="58" t="s">
        <v>1374</v>
      </c>
      <c r="C378" s="58" t="s">
        <v>1374</v>
      </c>
      <c r="D378" s="58" t="s">
        <v>1386</v>
      </c>
      <c r="E378" s="58" t="s">
        <v>1387</v>
      </c>
      <c r="F378" s="58" t="s">
        <v>1388</v>
      </c>
      <c r="G378" s="58" t="s">
        <v>1391</v>
      </c>
      <c r="H378" s="58" t="s">
        <v>1390</v>
      </c>
      <c r="I378" s="79">
        <v>4</v>
      </c>
      <c r="J378" s="122">
        <v>42401</v>
      </c>
      <c r="K378" s="122">
        <v>42643</v>
      </c>
      <c r="L378" s="52">
        <f t="shared" si="27"/>
        <v>34.6</v>
      </c>
      <c r="M378" s="123"/>
      <c r="N378" s="54">
        <f t="shared" si="28"/>
        <v>0</v>
      </c>
      <c r="O378" s="55">
        <f t="shared" si="29"/>
        <v>0</v>
      </c>
      <c r="P378" s="55">
        <f t="shared" si="30"/>
        <v>0</v>
      </c>
      <c r="Q378" s="55">
        <f t="shared" si="31"/>
        <v>34.6</v>
      </c>
      <c r="R378" s="56"/>
    </row>
    <row r="379" spans="1:18" ht="127.5">
      <c r="A379" s="361" t="s">
        <v>1385</v>
      </c>
      <c r="B379" s="58" t="s">
        <v>1374</v>
      </c>
      <c r="C379" s="58" t="s">
        <v>1374</v>
      </c>
      <c r="D379" s="58" t="s">
        <v>1386</v>
      </c>
      <c r="E379" s="58" t="s">
        <v>1387</v>
      </c>
      <c r="F379" s="47" t="s">
        <v>1382</v>
      </c>
      <c r="G379" s="47" t="s">
        <v>1392</v>
      </c>
      <c r="H379" s="47" t="s">
        <v>1384</v>
      </c>
      <c r="I379" s="124">
        <v>1</v>
      </c>
      <c r="J379" s="51">
        <v>42401</v>
      </c>
      <c r="K379" s="51">
        <v>42582</v>
      </c>
      <c r="L379" s="52">
        <f t="shared" si="27"/>
        <v>25.9</v>
      </c>
      <c r="M379" s="125"/>
      <c r="N379" s="54">
        <f t="shared" si="28"/>
        <v>0</v>
      </c>
      <c r="O379" s="55">
        <f t="shared" si="29"/>
        <v>0</v>
      </c>
      <c r="P379" s="55">
        <f t="shared" si="30"/>
        <v>0</v>
      </c>
      <c r="Q379" s="55">
        <f t="shared" si="31"/>
        <v>25.9</v>
      </c>
      <c r="R379" s="126"/>
    </row>
    <row r="380" spans="1:18" ht="127.5">
      <c r="A380" s="361" t="s">
        <v>1385</v>
      </c>
      <c r="B380" s="58" t="s">
        <v>1374</v>
      </c>
      <c r="C380" s="58" t="s">
        <v>1374</v>
      </c>
      <c r="D380" s="58" t="s">
        <v>1386</v>
      </c>
      <c r="E380" s="58" t="s">
        <v>1387</v>
      </c>
      <c r="F380" s="47" t="s">
        <v>1393</v>
      </c>
      <c r="G380" s="47" t="s">
        <v>1394</v>
      </c>
      <c r="H380" s="47" t="s">
        <v>1395</v>
      </c>
      <c r="I380" s="124">
        <v>1</v>
      </c>
      <c r="J380" s="51">
        <v>42370</v>
      </c>
      <c r="K380" s="51">
        <v>42643</v>
      </c>
      <c r="L380" s="52">
        <f t="shared" si="27"/>
        <v>39</v>
      </c>
      <c r="M380" s="125"/>
      <c r="N380" s="54">
        <f t="shared" si="28"/>
        <v>0</v>
      </c>
      <c r="O380" s="55">
        <f t="shared" si="29"/>
        <v>0</v>
      </c>
      <c r="P380" s="55">
        <f t="shared" si="30"/>
        <v>0</v>
      </c>
      <c r="Q380" s="55">
        <f t="shared" si="31"/>
        <v>39</v>
      </c>
      <c r="R380" s="126"/>
    </row>
    <row r="381" spans="1:18" ht="409.5">
      <c r="A381" s="361" t="s">
        <v>1396</v>
      </c>
      <c r="B381" s="58" t="s">
        <v>1374</v>
      </c>
      <c r="C381" s="58" t="s">
        <v>1374</v>
      </c>
      <c r="D381" s="58" t="s">
        <v>1397</v>
      </c>
      <c r="E381" s="58"/>
      <c r="F381" s="58" t="s">
        <v>1398</v>
      </c>
      <c r="G381" s="58" t="s">
        <v>1399</v>
      </c>
      <c r="H381" s="68" t="s">
        <v>1400</v>
      </c>
      <c r="I381" s="128">
        <v>1</v>
      </c>
      <c r="J381" s="122">
        <v>42278</v>
      </c>
      <c r="K381" s="122">
        <v>42338</v>
      </c>
      <c r="L381" s="52">
        <f t="shared" si="27"/>
        <v>8.6</v>
      </c>
      <c r="M381" s="123"/>
      <c r="N381" s="54">
        <f t="shared" si="28"/>
        <v>0</v>
      </c>
      <c r="O381" s="55">
        <f t="shared" si="29"/>
        <v>0</v>
      </c>
      <c r="P381" s="55">
        <f t="shared" si="30"/>
        <v>0</v>
      </c>
      <c r="Q381" s="55">
        <f t="shared" si="31"/>
        <v>8.6</v>
      </c>
      <c r="R381" s="56"/>
    </row>
    <row r="382" spans="1:18" ht="409.5">
      <c r="A382" s="361" t="s">
        <v>1396</v>
      </c>
      <c r="B382" s="58" t="s">
        <v>1374</v>
      </c>
      <c r="C382" s="58" t="s">
        <v>1374</v>
      </c>
      <c r="D382" s="58" t="s">
        <v>1397</v>
      </c>
      <c r="E382" s="127"/>
      <c r="F382" s="58" t="s">
        <v>1401</v>
      </c>
      <c r="G382" s="78" t="s">
        <v>1402</v>
      </c>
      <c r="H382" s="78" t="s">
        <v>1403</v>
      </c>
      <c r="I382" s="124">
        <v>1</v>
      </c>
      <c r="J382" s="51">
        <v>42278</v>
      </c>
      <c r="K382" s="51">
        <v>42490</v>
      </c>
      <c r="L382" s="52">
        <f t="shared" si="27"/>
        <v>30.3</v>
      </c>
      <c r="M382" s="125"/>
      <c r="N382" s="54">
        <f t="shared" si="28"/>
        <v>0</v>
      </c>
      <c r="O382" s="55">
        <f t="shared" si="29"/>
        <v>0</v>
      </c>
      <c r="P382" s="55">
        <f t="shared" si="30"/>
        <v>0</v>
      </c>
      <c r="Q382" s="55">
        <f t="shared" si="31"/>
        <v>30.3</v>
      </c>
      <c r="R382" s="126"/>
    </row>
    <row r="383" spans="1:18" ht="409.5">
      <c r="A383" s="361" t="s">
        <v>1396</v>
      </c>
      <c r="B383" s="58" t="s">
        <v>1374</v>
      </c>
      <c r="C383" s="58" t="s">
        <v>1374</v>
      </c>
      <c r="D383" s="58" t="s">
        <v>1397</v>
      </c>
      <c r="E383" s="127"/>
      <c r="F383" s="58" t="s">
        <v>1404</v>
      </c>
      <c r="G383" s="78" t="s">
        <v>1405</v>
      </c>
      <c r="H383" s="78" t="s">
        <v>1406</v>
      </c>
      <c r="I383" s="124">
        <v>1</v>
      </c>
      <c r="J383" s="51">
        <v>42278</v>
      </c>
      <c r="K383" s="51">
        <v>42643</v>
      </c>
      <c r="L383" s="52">
        <f t="shared" si="27"/>
        <v>52.1</v>
      </c>
      <c r="M383" s="125"/>
      <c r="N383" s="54">
        <f t="shared" si="28"/>
        <v>0</v>
      </c>
      <c r="O383" s="55">
        <f t="shared" si="29"/>
        <v>0</v>
      </c>
      <c r="P383" s="55">
        <f t="shared" si="30"/>
        <v>0</v>
      </c>
      <c r="Q383" s="55">
        <f t="shared" si="31"/>
        <v>52.1</v>
      </c>
      <c r="R383" s="126"/>
    </row>
    <row r="384" spans="1:18" ht="409.5">
      <c r="A384" s="361" t="s">
        <v>1396</v>
      </c>
      <c r="B384" s="58" t="s">
        <v>1374</v>
      </c>
      <c r="C384" s="58" t="s">
        <v>1374</v>
      </c>
      <c r="D384" s="58" t="s">
        <v>1397</v>
      </c>
      <c r="E384" s="127"/>
      <c r="F384" s="58" t="s">
        <v>1407</v>
      </c>
      <c r="G384" s="58" t="s">
        <v>1408</v>
      </c>
      <c r="H384" s="78" t="s">
        <v>1409</v>
      </c>
      <c r="I384" s="124">
        <v>1</v>
      </c>
      <c r="J384" s="51">
        <v>42278</v>
      </c>
      <c r="K384" s="51">
        <v>42643</v>
      </c>
      <c r="L384" s="52">
        <f t="shared" si="27"/>
        <v>52.1</v>
      </c>
      <c r="M384" s="125"/>
      <c r="N384" s="54">
        <f t="shared" si="28"/>
        <v>0</v>
      </c>
      <c r="O384" s="55">
        <f t="shared" si="29"/>
        <v>0</v>
      </c>
      <c r="P384" s="55">
        <f t="shared" si="30"/>
        <v>0</v>
      </c>
      <c r="Q384" s="55">
        <f t="shared" si="31"/>
        <v>52.1</v>
      </c>
      <c r="R384" s="126"/>
    </row>
    <row r="385" spans="1:18" ht="255">
      <c r="A385" s="361" t="s">
        <v>1410</v>
      </c>
      <c r="B385" s="58" t="s">
        <v>1374</v>
      </c>
      <c r="C385" s="58" t="s">
        <v>1374</v>
      </c>
      <c r="D385" s="58" t="s">
        <v>1411</v>
      </c>
      <c r="E385" s="58"/>
      <c r="F385" s="58" t="s">
        <v>1412</v>
      </c>
      <c r="G385" s="58" t="s">
        <v>1413</v>
      </c>
      <c r="H385" s="58" t="s">
        <v>1414</v>
      </c>
      <c r="I385" s="79">
        <v>44</v>
      </c>
      <c r="J385" s="51">
        <v>42282</v>
      </c>
      <c r="K385" s="51">
        <v>42612</v>
      </c>
      <c r="L385" s="52">
        <f t="shared" si="27"/>
        <v>47.1</v>
      </c>
      <c r="M385" s="123"/>
      <c r="N385" s="54">
        <f t="shared" si="28"/>
        <v>0</v>
      </c>
      <c r="O385" s="55">
        <f t="shared" si="29"/>
        <v>0</v>
      </c>
      <c r="P385" s="55">
        <f t="shared" si="30"/>
        <v>0</v>
      </c>
      <c r="Q385" s="55">
        <f t="shared" si="31"/>
        <v>47.1</v>
      </c>
      <c r="R385" s="56"/>
    </row>
    <row r="386" spans="1:18" ht="255">
      <c r="A386" s="361" t="s">
        <v>1410</v>
      </c>
      <c r="B386" s="58" t="s">
        <v>1374</v>
      </c>
      <c r="C386" s="58" t="s">
        <v>1374</v>
      </c>
      <c r="D386" s="58" t="s">
        <v>1411</v>
      </c>
      <c r="E386" s="58"/>
      <c r="F386" s="58" t="s">
        <v>1412</v>
      </c>
      <c r="G386" s="58" t="s">
        <v>1415</v>
      </c>
      <c r="H386" s="58" t="s">
        <v>1416</v>
      </c>
      <c r="I386" s="79">
        <v>3</v>
      </c>
      <c r="J386" s="51">
        <v>42338</v>
      </c>
      <c r="K386" s="51">
        <v>42520</v>
      </c>
      <c r="L386" s="52">
        <f t="shared" si="27"/>
        <v>26</v>
      </c>
      <c r="M386" s="123"/>
      <c r="N386" s="54">
        <f t="shared" si="28"/>
        <v>0</v>
      </c>
      <c r="O386" s="55">
        <f t="shared" si="29"/>
        <v>0</v>
      </c>
      <c r="P386" s="55">
        <f t="shared" si="30"/>
        <v>0</v>
      </c>
      <c r="Q386" s="55">
        <f t="shared" si="31"/>
        <v>26</v>
      </c>
      <c r="R386" s="56"/>
    </row>
    <row r="387" spans="1:18" ht="255">
      <c r="A387" s="361" t="s">
        <v>1410</v>
      </c>
      <c r="B387" s="58" t="s">
        <v>1374</v>
      </c>
      <c r="C387" s="58" t="s">
        <v>1374</v>
      </c>
      <c r="D387" s="58" t="s">
        <v>1411</v>
      </c>
      <c r="E387" s="58"/>
      <c r="F387" s="58" t="s">
        <v>1412</v>
      </c>
      <c r="G387" s="58" t="s">
        <v>1417</v>
      </c>
      <c r="H387" s="58" t="s">
        <v>1418</v>
      </c>
      <c r="I387" s="79">
        <v>80</v>
      </c>
      <c r="J387" s="51">
        <v>42292</v>
      </c>
      <c r="K387" s="51">
        <v>42581</v>
      </c>
      <c r="L387" s="52">
        <f t="shared" ref="L387:L450" si="32">ROUND(((K387-J387)/7),1)</f>
        <v>41.3</v>
      </c>
      <c r="M387" s="123"/>
      <c r="N387" s="54">
        <f t="shared" si="28"/>
        <v>0</v>
      </c>
      <c r="O387" s="55">
        <f t="shared" si="29"/>
        <v>0</v>
      </c>
      <c r="P387" s="55">
        <f t="shared" si="30"/>
        <v>0</v>
      </c>
      <c r="Q387" s="55">
        <f t="shared" si="31"/>
        <v>41.3</v>
      </c>
      <c r="R387" s="56"/>
    </row>
    <row r="388" spans="1:18" ht="255">
      <c r="A388" s="361" t="s">
        <v>1410</v>
      </c>
      <c r="B388" s="58" t="s">
        <v>1374</v>
      </c>
      <c r="C388" s="58" t="s">
        <v>1374</v>
      </c>
      <c r="D388" s="58" t="s">
        <v>1411</v>
      </c>
      <c r="E388" s="58"/>
      <c r="F388" s="58" t="s">
        <v>1412</v>
      </c>
      <c r="G388" s="58" t="s">
        <v>1419</v>
      </c>
      <c r="H388" s="58" t="s">
        <v>1420</v>
      </c>
      <c r="I388" s="79">
        <v>22</v>
      </c>
      <c r="J388" s="51">
        <v>42296</v>
      </c>
      <c r="K388" s="51">
        <v>42612</v>
      </c>
      <c r="L388" s="52">
        <f t="shared" si="32"/>
        <v>45.1</v>
      </c>
      <c r="M388" s="123"/>
      <c r="N388" s="54">
        <f t="shared" si="28"/>
        <v>0</v>
      </c>
      <c r="O388" s="55">
        <f t="shared" si="29"/>
        <v>0</v>
      </c>
      <c r="P388" s="55">
        <f t="shared" si="30"/>
        <v>0</v>
      </c>
      <c r="Q388" s="55">
        <f t="shared" si="31"/>
        <v>45.1</v>
      </c>
      <c r="R388" s="56"/>
    </row>
    <row r="389" spans="1:18" ht="255">
      <c r="A389" s="361" t="s">
        <v>1410</v>
      </c>
      <c r="B389" s="58" t="s">
        <v>1374</v>
      </c>
      <c r="C389" s="58" t="s">
        <v>1374</v>
      </c>
      <c r="D389" s="58" t="s">
        <v>1411</v>
      </c>
      <c r="E389" s="58"/>
      <c r="F389" s="58" t="s">
        <v>1421</v>
      </c>
      <c r="G389" s="58" t="s">
        <v>1422</v>
      </c>
      <c r="H389" s="58" t="s">
        <v>1423</v>
      </c>
      <c r="I389" s="79">
        <v>6</v>
      </c>
      <c r="J389" s="51">
        <v>42278</v>
      </c>
      <c r="K389" s="51">
        <v>42643</v>
      </c>
      <c r="L389" s="52">
        <f t="shared" si="32"/>
        <v>52.1</v>
      </c>
      <c r="M389" s="123"/>
      <c r="N389" s="54">
        <f t="shared" si="28"/>
        <v>0</v>
      </c>
      <c r="O389" s="55">
        <f t="shared" si="29"/>
        <v>0</v>
      </c>
      <c r="P389" s="55">
        <f t="shared" si="30"/>
        <v>0</v>
      </c>
      <c r="Q389" s="55">
        <f t="shared" si="31"/>
        <v>52.1</v>
      </c>
      <c r="R389" s="56"/>
    </row>
    <row r="390" spans="1:18" ht="255">
      <c r="A390" s="361" t="s">
        <v>1410</v>
      </c>
      <c r="B390" s="58" t="s">
        <v>1374</v>
      </c>
      <c r="C390" s="58" t="s">
        <v>1374</v>
      </c>
      <c r="D390" s="58" t="s">
        <v>1411</v>
      </c>
      <c r="E390" s="58"/>
      <c r="F390" s="58" t="s">
        <v>1424</v>
      </c>
      <c r="G390" s="58" t="s">
        <v>1425</v>
      </c>
      <c r="H390" s="58" t="s">
        <v>1426</v>
      </c>
      <c r="I390" s="79">
        <v>2</v>
      </c>
      <c r="J390" s="51">
        <v>42278</v>
      </c>
      <c r="K390" s="51">
        <v>42400</v>
      </c>
      <c r="L390" s="52">
        <f t="shared" si="32"/>
        <v>17.399999999999999</v>
      </c>
      <c r="M390" s="123"/>
      <c r="N390" s="54">
        <f t="shared" si="28"/>
        <v>0</v>
      </c>
      <c r="O390" s="55">
        <f t="shared" si="29"/>
        <v>0</v>
      </c>
      <c r="P390" s="55">
        <f t="shared" si="30"/>
        <v>0</v>
      </c>
      <c r="Q390" s="55">
        <f t="shared" si="31"/>
        <v>17.399999999999999</v>
      </c>
      <c r="R390" s="56"/>
    </row>
    <row r="391" spans="1:18" ht="255">
      <c r="A391" s="361" t="s">
        <v>1410</v>
      </c>
      <c r="B391" s="58" t="s">
        <v>1374</v>
      </c>
      <c r="C391" s="58" t="s">
        <v>1374</v>
      </c>
      <c r="D391" s="58" t="s">
        <v>1411</v>
      </c>
      <c r="E391" s="58"/>
      <c r="F391" s="58" t="s">
        <v>1427</v>
      </c>
      <c r="G391" s="58" t="s">
        <v>1428</v>
      </c>
      <c r="H391" s="58" t="s">
        <v>1429</v>
      </c>
      <c r="I391" s="79">
        <v>2</v>
      </c>
      <c r="J391" s="51">
        <v>42278</v>
      </c>
      <c r="K391" s="51">
        <v>42369</v>
      </c>
      <c r="L391" s="52">
        <f t="shared" si="32"/>
        <v>13</v>
      </c>
      <c r="M391" s="123"/>
      <c r="N391" s="54">
        <f t="shared" si="28"/>
        <v>0</v>
      </c>
      <c r="O391" s="55">
        <f t="shared" si="29"/>
        <v>0</v>
      </c>
      <c r="P391" s="55">
        <f t="shared" si="30"/>
        <v>0</v>
      </c>
      <c r="Q391" s="55">
        <f t="shared" si="31"/>
        <v>13</v>
      </c>
      <c r="R391" s="56"/>
    </row>
    <row r="392" spans="1:18" ht="255">
      <c r="A392" s="361" t="s">
        <v>1410</v>
      </c>
      <c r="B392" s="58" t="s">
        <v>1374</v>
      </c>
      <c r="C392" s="58" t="s">
        <v>1374</v>
      </c>
      <c r="D392" s="58" t="s">
        <v>1411</v>
      </c>
      <c r="E392" s="58"/>
      <c r="F392" s="58" t="s">
        <v>1430</v>
      </c>
      <c r="G392" s="58" t="s">
        <v>1431</v>
      </c>
      <c r="H392" s="58" t="s">
        <v>1432</v>
      </c>
      <c r="I392" s="79">
        <v>56</v>
      </c>
      <c r="J392" s="51">
        <v>42278</v>
      </c>
      <c r="K392" s="51">
        <v>42369</v>
      </c>
      <c r="L392" s="52">
        <f t="shared" si="32"/>
        <v>13</v>
      </c>
      <c r="M392" s="123"/>
      <c r="N392" s="54">
        <f t="shared" si="28"/>
        <v>0</v>
      </c>
      <c r="O392" s="55">
        <f t="shared" si="29"/>
        <v>0</v>
      </c>
      <c r="P392" s="55">
        <f t="shared" si="30"/>
        <v>0</v>
      </c>
      <c r="Q392" s="55">
        <f t="shared" si="31"/>
        <v>13</v>
      </c>
      <c r="R392" s="56"/>
    </row>
    <row r="393" spans="1:18" ht="255">
      <c r="A393" s="361" t="s">
        <v>1410</v>
      </c>
      <c r="B393" s="58" t="s">
        <v>1374</v>
      </c>
      <c r="C393" s="58" t="s">
        <v>1374</v>
      </c>
      <c r="D393" s="58" t="s">
        <v>1411</v>
      </c>
      <c r="E393" s="58"/>
      <c r="F393" s="58" t="s">
        <v>1430</v>
      </c>
      <c r="G393" s="58" t="s">
        <v>1433</v>
      </c>
      <c r="H393" s="58" t="s">
        <v>1434</v>
      </c>
      <c r="I393" s="79">
        <v>56</v>
      </c>
      <c r="J393" s="51">
        <v>42278</v>
      </c>
      <c r="K393" s="51">
        <v>42369</v>
      </c>
      <c r="L393" s="52">
        <f t="shared" si="32"/>
        <v>13</v>
      </c>
      <c r="M393" s="123"/>
      <c r="N393" s="54">
        <f t="shared" si="28"/>
        <v>0</v>
      </c>
      <c r="O393" s="55">
        <f t="shared" si="29"/>
        <v>0</v>
      </c>
      <c r="P393" s="55">
        <f t="shared" si="30"/>
        <v>0</v>
      </c>
      <c r="Q393" s="55">
        <f t="shared" si="31"/>
        <v>13</v>
      </c>
      <c r="R393" s="56"/>
    </row>
    <row r="394" spans="1:18" ht="178.5">
      <c r="A394" s="361" t="s">
        <v>1435</v>
      </c>
      <c r="B394" s="58" t="s">
        <v>1374</v>
      </c>
      <c r="C394" s="58" t="s">
        <v>1374</v>
      </c>
      <c r="D394" s="58" t="s">
        <v>1436</v>
      </c>
      <c r="E394" s="58"/>
      <c r="F394" s="58" t="s">
        <v>1437</v>
      </c>
      <c r="G394" s="58" t="s">
        <v>1438</v>
      </c>
      <c r="H394" s="79" t="s">
        <v>158</v>
      </c>
      <c r="I394" s="79">
        <v>1</v>
      </c>
      <c r="J394" s="51">
        <v>42278</v>
      </c>
      <c r="K394" s="51">
        <v>42307</v>
      </c>
      <c r="L394" s="52">
        <f t="shared" si="32"/>
        <v>4.0999999999999996</v>
      </c>
      <c r="M394" s="123"/>
      <c r="N394" s="54">
        <f t="shared" si="28"/>
        <v>0</v>
      </c>
      <c r="O394" s="55">
        <f t="shared" si="29"/>
        <v>0</v>
      </c>
      <c r="P394" s="55">
        <f t="shared" si="30"/>
        <v>0</v>
      </c>
      <c r="Q394" s="55">
        <f t="shared" si="31"/>
        <v>4.0999999999999996</v>
      </c>
      <c r="R394" s="56"/>
    </row>
    <row r="395" spans="1:18" ht="306">
      <c r="A395" s="361" t="s">
        <v>1439</v>
      </c>
      <c r="B395" s="58" t="s">
        <v>1374</v>
      </c>
      <c r="C395" s="58" t="s">
        <v>1374</v>
      </c>
      <c r="D395" s="58" t="s">
        <v>1440</v>
      </c>
      <c r="E395" s="58"/>
      <c r="F395" s="58" t="s">
        <v>1441</v>
      </c>
      <c r="G395" s="78" t="s">
        <v>1442</v>
      </c>
      <c r="H395" s="78" t="s">
        <v>1400</v>
      </c>
      <c r="I395" s="79">
        <v>1</v>
      </c>
      <c r="J395" s="51">
        <v>42278</v>
      </c>
      <c r="K395" s="51">
        <v>42338</v>
      </c>
      <c r="L395" s="52">
        <f t="shared" si="32"/>
        <v>8.6</v>
      </c>
      <c r="M395" s="123"/>
      <c r="N395" s="54">
        <f t="shared" si="28"/>
        <v>0</v>
      </c>
      <c r="O395" s="55">
        <f t="shared" si="29"/>
        <v>0</v>
      </c>
      <c r="P395" s="55">
        <f t="shared" si="30"/>
        <v>0</v>
      </c>
      <c r="Q395" s="55">
        <f t="shared" si="31"/>
        <v>8.6</v>
      </c>
      <c r="R395" s="129"/>
    </row>
    <row r="396" spans="1:18" ht="306">
      <c r="A396" s="361" t="s">
        <v>1439</v>
      </c>
      <c r="B396" s="58" t="s">
        <v>1374</v>
      </c>
      <c r="C396" s="58" t="s">
        <v>1374</v>
      </c>
      <c r="D396" s="58" t="s">
        <v>1440</v>
      </c>
      <c r="E396" s="127"/>
      <c r="F396" s="58" t="s">
        <v>1443</v>
      </c>
      <c r="G396" s="78" t="s">
        <v>1444</v>
      </c>
      <c r="H396" s="78" t="s">
        <v>1445</v>
      </c>
      <c r="I396" s="79">
        <v>500</v>
      </c>
      <c r="J396" s="51">
        <v>42278</v>
      </c>
      <c r="K396" s="51">
        <v>42490</v>
      </c>
      <c r="L396" s="52">
        <f t="shared" si="32"/>
        <v>30.3</v>
      </c>
      <c r="M396" s="125"/>
      <c r="N396" s="54">
        <f t="shared" si="28"/>
        <v>0</v>
      </c>
      <c r="O396" s="55">
        <f t="shared" si="29"/>
        <v>0</v>
      </c>
      <c r="P396" s="55">
        <f t="shared" si="30"/>
        <v>0</v>
      </c>
      <c r="Q396" s="55">
        <f t="shared" si="31"/>
        <v>30.3</v>
      </c>
      <c r="R396" s="130"/>
    </row>
    <row r="397" spans="1:18" ht="408">
      <c r="A397" s="361" t="s">
        <v>1446</v>
      </c>
      <c r="B397" s="58" t="s">
        <v>1374</v>
      </c>
      <c r="C397" s="58" t="s">
        <v>1374</v>
      </c>
      <c r="D397" s="58" t="s">
        <v>1447</v>
      </c>
      <c r="E397" s="58"/>
      <c r="F397" s="47" t="s">
        <v>1448</v>
      </c>
      <c r="G397" s="47" t="s">
        <v>1449</v>
      </c>
      <c r="H397" s="50" t="s">
        <v>159</v>
      </c>
      <c r="I397" s="50">
        <v>1</v>
      </c>
      <c r="J397" s="51">
        <v>42278</v>
      </c>
      <c r="K397" s="51">
        <v>42323</v>
      </c>
      <c r="L397" s="52">
        <f t="shared" si="32"/>
        <v>6.4</v>
      </c>
      <c r="M397" s="123"/>
      <c r="N397" s="54">
        <f t="shared" si="28"/>
        <v>0</v>
      </c>
      <c r="O397" s="55">
        <f t="shared" si="29"/>
        <v>0</v>
      </c>
      <c r="P397" s="55">
        <f t="shared" si="30"/>
        <v>0</v>
      </c>
      <c r="Q397" s="55">
        <f t="shared" si="31"/>
        <v>6.4</v>
      </c>
      <c r="R397" s="56"/>
    </row>
    <row r="398" spans="1:18" ht="408">
      <c r="A398" s="361" t="s">
        <v>1446</v>
      </c>
      <c r="B398" s="58" t="s">
        <v>1374</v>
      </c>
      <c r="C398" s="58" t="s">
        <v>1374</v>
      </c>
      <c r="D398" s="58" t="s">
        <v>1447</v>
      </c>
      <c r="E398" s="58"/>
      <c r="F398" s="47" t="s">
        <v>1450</v>
      </c>
      <c r="G398" s="47" t="s">
        <v>1451</v>
      </c>
      <c r="H398" s="50" t="s">
        <v>159</v>
      </c>
      <c r="I398" s="50">
        <v>1</v>
      </c>
      <c r="J398" s="51">
        <v>42278</v>
      </c>
      <c r="K398" s="51">
        <v>42323</v>
      </c>
      <c r="L398" s="52">
        <f t="shared" si="32"/>
        <v>6.4</v>
      </c>
      <c r="M398" s="123"/>
      <c r="N398" s="54">
        <f t="shared" si="28"/>
        <v>0</v>
      </c>
      <c r="O398" s="55">
        <f t="shared" si="29"/>
        <v>0</v>
      </c>
      <c r="P398" s="55">
        <f t="shared" si="30"/>
        <v>0</v>
      </c>
      <c r="Q398" s="55">
        <f t="shared" si="31"/>
        <v>6.4</v>
      </c>
      <c r="R398" s="56"/>
    </row>
    <row r="399" spans="1:18" ht="357">
      <c r="A399" s="361" t="s">
        <v>1446</v>
      </c>
      <c r="B399" s="58" t="s">
        <v>1374</v>
      </c>
      <c r="C399" s="58" t="s">
        <v>1374</v>
      </c>
      <c r="D399" s="58" t="s">
        <v>1452</v>
      </c>
      <c r="E399" s="58"/>
      <c r="F399" s="68" t="s">
        <v>1453</v>
      </c>
      <c r="G399" s="68" t="s">
        <v>1454</v>
      </c>
      <c r="H399" s="69" t="s">
        <v>1455</v>
      </c>
      <c r="I399" s="62">
        <v>5</v>
      </c>
      <c r="J399" s="63">
        <v>42286</v>
      </c>
      <c r="K399" s="63">
        <v>42643</v>
      </c>
      <c r="L399" s="52">
        <f t="shared" si="32"/>
        <v>51</v>
      </c>
      <c r="M399" s="123"/>
      <c r="N399" s="54">
        <f t="shared" si="28"/>
        <v>0</v>
      </c>
      <c r="O399" s="55">
        <f t="shared" si="29"/>
        <v>0</v>
      </c>
      <c r="P399" s="55">
        <f t="shared" si="30"/>
        <v>0</v>
      </c>
      <c r="Q399" s="55">
        <f t="shared" si="31"/>
        <v>51</v>
      </c>
      <c r="R399" s="56"/>
    </row>
    <row r="400" spans="1:18" ht="357">
      <c r="A400" s="361" t="s">
        <v>1456</v>
      </c>
      <c r="B400" s="58" t="s">
        <v>1374</v>
      </c>
      <c r="C400" s="58" t="s">
        <v>1374</v>
      </c>
      <c r="D400" s="58" t="s">
        <v>1452</v>
      </c>
      <c r="E400" s="58"/>
      <c r="F400" s="68" t="s">
        <v>1453</v>
      </c>
      <c r="G400" s="58" t="s">
        <v>1457</v>
      </c>
      <c r="H400" s="78" t="s">
        <v>1458</v>
      </c>
      <c r="I400" s="79">
        <v>5</v>
      </c>
      <c r="J400" s="51">
        <v>42278</v>
      </c>
      <c r="K400" s="63">
        <v>42581</v>
      </c>
      <c r="L400" s="52">
        <f t="shared" si="32"/>
        <v>43.3</v>
      </c>
      <c r="M400" s="123"/>
      <c r="N400" s="54">
        <f t="shared" si="28"/>
        <v>0</v>
      </c>
      <c r="O400" s="55">
        <f t="shared" si="29"/>
        <v>0</v>
      </c>
      <c r="P400" s="55">
        <f t="shared" si="30"/>
        <v>0</v>
      </c>
      <c r="Q400" s="55">
        <f t="shared" si="31"/>
        <v>43.3</v>
      </c>
      <c r="R400" s="56"/>
    </row>
    <row r="401" spans="1:18" ht="357">
      <c r="A401" s="361" t="s">
        <v>1456</v>
      </c>
      <c r="B401" s="58" t="s">
        <v>1374</v>
      </c>
      <c r="C401" s="58" t="s">
        <v>1374</v>
      </c>
      <c r="D401" s="58" t="s">
        <v>1452</v>
      </c>
      <c r="E401" s="58"/>
      <c r="F401" s="58" t="s">
        <v>1459</v>
      </c>
      <c r="G401" s="58" t="s">
        <v>1460</v>
      </c>
      <c r="H401" s="78" t="s">
        <v>1461</v>
      </c>
      <c r="I401" s="79">
        <v>1</v>
      </c>
      <c r="J401" s="51">
        <v>42309</v>
      </c>
      <c r="K401" s="51">
        <v>42338</v>
      </c>
      <c r="L401" s="52">
        <f t="shared" si="32"/>
        <v>4.0999999999999996</v>
      </c>
      <c r="M401" s="123"/>
      <c r="N401" s="54">
        <f t="shared" si="28"/>
        <v>0</v>
      </c>
      <c r="O401" s="55">
        <f t="shared" si="29"/>
        <v>0</v>
      </c>
      <c r="P401" s="55">
        <f t="shared" si="30"/>
        <v>0</v>
      </c>
      <c r="Q401" s="55">
        <f t="shared" si="31"/>
        <v>4.0999999999999996</v>
      </c>
      <c r="R401" s="56"/>
    </row>
    <row r="402" spans="1:18" ht="357">
      <c r="A402" s="361" t="s">
        <v>1456</v>
      </c>
      <c r="B402" s="58" t="s">
        <v>1374</v>
      </c>
      <c r="C402" s="58" t="s">
        <v>1374</v>
      </c>
      <c r="D402" s="58" t="s">
        <v>1452</v>
      </c>
      <c r="E402" s="58"/>
      <c r="F402" s="58" t="s">
        <v>1462</v>
      </c>
      <c r="G402" s="78" t="s">
        <v>1463</v>
      </c>
      <c r="H402" s="78" t="s">
        <v>1464</v>
      </c>
      <c r="I402" s="124">
        <v>1</v>
      </c>
      <c r="J402" s="51">
        <v>42278</v>
      </c>
      <c r="K402" s="51">
        <v>42643</v>
      </c>
      <c r="L402" s="52">
        <f t="shared" si="32"/>
        <v>52.1</v>
      </c>
      <c r="M402" s="123"/>
      <c r="N402" s="54">
        <f t="shared" si="28"/>
        <v>0</v>
      </c>
      <c r="O402" s="55">
        <f t="shared" si="29"/>
        <v>0</v>
      </c>
      <c r="P402" s="55">
        <f t="shared" si="30"/>
        <v>0</v>
      </c>
      <c r="Q402" s="55">
        <f t="shared" si="31"/>
        <v>52.1</v>
      </c>
      <c r="R402" s="56"/>
    </row>
    <row r="403" spans="1:18" ht="357">
      <c r="A403" s="361" t="s">
        <v>1456</v>
      </c>
      <c r="B403" s="58" t="s">
        <v>1374</v>
      </c>
      <c r="C403" s="58" t="s">
        <v>1374</v>
      </c>
      <c r="D403" s="58" t="s">
        <v>1452</v>
      </c>
      <c r="E403" s="58"/>
      <c r="F403" s="58" t="s">
        <v>1465</v>
      </c>
      <c r="G403" s="78" t="s">
        <v>1466</v>
      </c>
      <c r="H403" s="78" t="s">
        <v>1467</v>
      </c>
      <c r="I403" s="124">
        <v>1</v>
      </c>
      <c r="J403" s="51">
        <v>42278</v>
      </c>
      <c r="K403" s="51">
        <v>42643</v>
      </c>
      <c r="L403" s="52">
        <f t="shared" si="32"/>
        <v>52.1</v>
      </c>
      <c r="M403" s="123"/>
      <c r="N403" s="54">
        <f t="shared" si="28"/>
        <v>0</v>
      </c>
      <c r="O403" s="55">
        <f t="shared" si="29"/>
        <v>0</v>
      </c>
      <c r="P403" s="55">
        <f t="shared" si="30"/>
        <v>0</v>
      </c>
      <c r="Q403" s="55">
        <f t="shared" si="31"/>
        <v>52.1</v>
      </c>
      <c r="R403" s="56"/>
    </row>
    <row r="404" spans="1:18" ht="293.25">
      <c r="A404" s="361" t="s">
        <v>1468</v>
      </c>
      <c r="B404" s="58" t="s">
        <v>1374</v>
      </c>
      <c r="C404" s="58" t="s">
        <v>1374</v>
      </c>
      <c r="D404" s="58" t="s">
        <v>1469</v>
      </c>
      <c r="E404" s="58"/>
      <c r="F404" s="47" t="s">
        <v>1470</v>
      </c>
      <c r="G404" s="47" t="s">
        <v>1471</v>
      </c>
      <c r="H404" s="47" t="s">
        <v>1472</v>
      </c>
      <c r="I404" s="50">
        <v>12</v>
      </c>
      <c r="J404" s="51">
        <v>42278</v>
      </c>
      <c r="K404" s="51">
        <v>42338</v>
      </c>
      <c r="L404" s="52">
        <f t="shared" si="32"/>
        <v>8.6</v>
      </c>
      <c r="M404" s="123"/>
      <c r="N404" s="54">
        <f t="shared" si="28"/>
        <v>0</v>
      </c>
      <c r="O404" s="55">
        <f t="shared" si="29"/>
        <v>0</v>
      </c>
      <c r="P404" s="55">
        <f t="shared" si="30"/>
        <v>0</v>
      </c>
      <c r="Q404" s="55">
        <f t="shared" si="31"/>
        <v>8.6</v>
      </c>
      <c r="R404" s="129"/>
    </row>
    <row r="405" spans="1:18" ht="280.5">
      <c r="A405" s="361" t="s">
        <v>1473</v>
      </c>
      <c r="B405" s="58" t="s">
        <v>1374</v>
      </c>
      <c r="C405" s="58" t="s">
        <v>1374</v>
      </c>
      <c r="D405" s="58" t="s">
        <v>1474</v>
      </c>
      <c r="E405" s="58" t="s">
        <v>1475</v>
      </c>
      <c r="F405" s="47" t="s">
        <v>1476</v>
      </c>
      <c r="G405" s="47" t="s">
        <v>1477</v>
      </c>
      <c r="H405" s="50" t="s">
        <v>438</v>
      </c>
      <c r="I405" s="50">
        <v>1</v>
      </c>
      <c r="J405" s="51">
        <v>42278</v>
      </c>
      <c r="K405" s="51">
        <v>42308</v>
      </c>
      <c r="L405" s="52">
        <f t="shared" si="32"/>
        <v>4.3</v>
      </c>
      <c r="M405" s="123"/>
      <c r="N405" s="54">
        <f t="shared" si="28"/>
        <v>0</v>
      </c>
      <c r="O405" s="55">
        <f t="shared" si="29"/>
        <v>0</v>
      </c>
      <c r="P405" s="55">
        <f t="shared" si="30"/>
        <v>0</v>
      </c>
      <c r="Q405" s="55">
        <f t="shared" si="31"/>
        <v>4.3</v>
      </c>
      <c r="R405" s="56"/>
    </row>
    <row r="406" spans="1:18" ht="280.5">
      <c r="A406" s="361" t="s">
        <v>1473</v>
      </c>
      <c r="B406" s="58" t="s">
        <v>1374</v>
      </c>
      <c r="C406" s="58" t="s">
        <v>1374</v>
      </c>
      <c r="D406" s="58" t="s">
        <v>1474</v>
      </c>
      <c r="E406" s="58" t="s">
        <v>1475</v>
      </c>
      <c r="F406" s="47" t="s">
        <v>1478</v>
      </c>
      <c r="G406" s="47" t="s">
        <v>1479</v>
      </c>
      <c r="H406" s="49" t="s">
        <v>970</v>
      </c>
      <c r="I406" s="50">
        <v>1</v>
      </c>
      <c r="J406" s="51">
        <v>42278</v>
      </c>
      <c r="K406" s="51">
        <v>42308</v>
      </c>
      <c r="L406" s="52">
        <f t="shared" si="32"/>
        <v>4.3</v>
      </c>
      <c r="M406" s="123"/>
      <c r="N406" s="54">
        <f t="shared" si="28"/>
        <v>0</v>
      </c>
      <c r="O406" s="55">
        <f t="shared" si="29"/>
        <v>0</v>
      </c>
      <c r="P406" s="55">
        <f t="shared" si="30"/>
        <v>0</v>
      </c>
      <c r="Q406" s="55">
        <f t="shared" si="31"/>
        <v>4.3</v>
      </c>
      <c r="R406" s="56"/>
    </row>
    <row r="407" spans="1:18" ht="204">
      <c r="A407" s="361" t="s">
        <v>1480</v>
      </c>
      <c r="B407" s="58" t="s">
        <v>1374</v>
      </c>
      <c r="C407" s="58" t="s">
        <v>1374</v>
      </c>
      <c r="D407" s="58" t="s">
        <v>1481</v>
      </c>
      <c r="E407" s="58" t="s">
        <v>1482</v>
      </c>
      <c r="F407" s="58" t="s">
        <v>1483</v>
      </c>
      <c r="G407" s="58" t="s">
        <v>1484</v>
      </c>
      <c r="H407" s="78" t="s">
        <v>158</v>
      </c>
      <c r="I407" s="79">
        <v>1</v>
      </c>
      <c r="J407" s="51">
        <v>42278</v>
      </c>
      <c r="K407" s="51">
        <v>42308</v>
      </c>
      <c r="L407" s="52">
        <f t="shared" si="32"/>
        <v>4.3</v>
      </c>
      <c r="M407" s="123"/>
      <c r="N407" s="54">
        <f t="shared" si="28"/>
        <v>0</v>
      </c>
      <c r="O407" s="55">
        <f t="shared" si="29"/>
        <v>0</v>
      </c>
      <c r="P407" s="55">
        <f t="shared" si="30"/>
        <v>0</v>
      </c>
      <c r="Q407" s="55">
        <f t="shared" si="31"/>
        <v>4.3</v>
      </c>
      <c r="R407" s="131"/>
    </row>
    <row r="408" spans="1:18" ht="204">
      <c r="A408" s="361" t="s">
        <v>1480</v>
      </c>
      <c r="B408" s="58" t="s">
        <v>1374</v>
      </c>
      <c r="C408" s="58" t="s">
        <v>1374</v>
      </c>
      <c r="D408" s="58" t="s">
        <v>1481</v>
      </c>
      <c r="E408" s="58" t="s">
        <v>1482</v>
      </c>
      <c r="F408" s="58" t="s">
        <v>1485</v>
      </c>
      <c r="G408" s="58" t="s">
        <v>1486</v>
      </c>
      <c r="H408" s="58" t="s">
        <v>1487</v>
      </c>
      <c r="I408" s="79">
        <v>12</v>
      </c>
      <c r="J408" s="51">
        <v>42278</v>
      </c>
      <c r="K408" s="51">
        <v>42643</v>
      </c>
      <c r="L408" s="52">
        <f t="shared" si="32"/>
        <v>52.1</v>
      </c>
      <c r="M408" s="123"/>
      <c r="N408" s="54">
        <f t="shared" si="28"/>
        <v>0</v>
      </c>
      <c r="O408" s="55">
        <f t="shared" si="29"/>
        <v>0</v>
      </c>
      <c r="P408" s="55">
        <f t="shared" si="30"/>
        <v>0</v>
      </c>
      <c r="Q408" s="55">
        <f t="shared" si="31"/>
        <v>52.1</v>
      </c>
      <c r="R408" s="131"/>
    </row>
    <row r="409" spans="1:18" ht="204">
      <c r="A409" s="361" t="s">
        <v>1480</v>
      </c>
      <c r="B409" s="58" t="s">
        <v>1374</v>
      </c>
      <c r="C409" s="58" t="s">
        <v>1374</v>
      </c>
      <c r="D409" s="58" t="s">
        <v>1481</v>
      </c>
      <c r="E409" s="58" t="s">
        <v>1482</v>
      </c>
      <c r="F409" s="68" t="s">
        <v>1485</v>
      </c>
      <c r="G409" s="68" t="s">
        <v>1488</v>
      </c>
      <c r="H409" s="68" t="s">
        <v>1487</v>
      </c>
      <c r="I409" s="62">
        <v>12</v>
      </c>
      <c r="J409" s="63">
        <v>42278</v>
      </c>
      <c r="K409" s="63">
        <v>42643</v>
      </c>
      <c r="L409" s="52">
        <f t="shared" si="32"/>
        <v>52.1</v>
      </c>
      <c r="M409" s="123"/>
      <c r="N409" s="54">
        <f t="shared" si="28"/>
        <v>0</v>
      </c>
      <c r="O409" s="55">
        <f t="shared" si="29"/>
        <v>0</v>
      </c>
      <c r="P409" s="55">
        <f t="shared" si="30"/>
        <v>0</v>
      </c>
      <c r="Q409" s="55">
        <f t="shared" si="31"/>
        <v>52.1</v>
      </c>
      <c r="R409" s="131"/>
    </row>
    <row r="410" spans="1:18" ht="331.5">
      <c r="A410" s="361" t="s">
        <v>1489</v>
      </c>
      <c r="B410" s="58" t="s">
        <v>1374</v>
      </c>
      <c r="C410" s="58" t="s">
        <v>1374</v>
      </c>
      <c r="D410" s="58" t="s">
        <v>1490</v>
      </c>
      <c r="E410" s="58" t="s">
        <v>1491</v>
      </c>
      <c r="F410" s="58" t="s">
        <v>1492</v>
      </c>
      <c r="G410" s="58" t="s">
        <v>1493</v>
      </c>
      <c r="H410" s="58" t="s">
        <v>1461</v>
      </c>
      <c r="I410" s="79">
        <v>1</v>
      </c>
      <c r="J410" s="51">
        <v>42278</v>
      </c>
      <c r="K410" s="51">
        <v>42338</v>
      </c>
      <c r="L410" s="52">
        <f t="shared" si="32"/>
        <v>8.6</v>
      </c>
      <c r="M410" s="123"/>
      <c r="N410" s="54">
        <f t="shared" si="28"/>
        <v>0</v>
      </c>
      <c r="O410" s="55">
        <f t="shared" si="29"/>
        <v>0</v>
      </c>
      <c r="P410" s="55">
        <f t="shared" si="30"/>
        <v>0</v>
      </c>
      <c r="Q410" s="55">
        <f t="shared" si="31"/>
        <v>8.6</v>
      </c>
      <c r="R410" s="131"/>
    </row>
    <row r="411" spans="1:18" ht="331.5">
      <c r="A411" s="361" t="s">
        <v>1489</v>
      </c>
      <c r="B411" s="58" t="s">
        <v>1374</v>
      </c>
      <c r="C411" s="58" t="s">
        <v>1374</v>
      </c>
      <c r="D411" s="58" t="s">
        <v>1490</v>
      </c>
      <c r="E411" s="58" t="s">
        <v>1491</v>
      </c>
      <c r="F411" s="132" t="s">
        <v>1494</v>
      </c>
      <c r="G411" s="68" t="s">
        <v>1495</v>
      </c>
      <c r="H411" s="58" t="s">
        <v>1496</v>
      </c>
      <c r="I411" s="62">
        <v>5</v>
      </c>
      <c r="J411" s="63">
        <v>42278</v>
      </c>
      <c r="K411" s="63">
        <v>42551</v>
      </c>
      <c r="L411" s="52">
        <f t="shared" si="32"/>
        <v>39</v>
      </c>
      <c r="M411" s="123"/>
      <c r="N411" s="54">
        <f t="shared" si="28"/>
        <v>0</v>
      </c>
      <c r="O411" s="55">
        <f t="shared" si="29"/>
        <v>0</v>
      </c>
      <c r="P411" s="55">
        <f t="shared" si="30"/>
        <v>0</v>
      </c>
      <c r="Q411" s="55">
        <f t="shared" si="31"/>
        <v>39</v>
      </c>
      <c r="R411" s="131"/>
    </row>
    <row r="412" spans="1:18" ht="259.5">
      <c r="A412" s="441" t="s">
        <v>1497</v>
      </c>
      <c r="B412" s="58" t="s">
        <v>1374</v>
      </c>
      <c r="C412" s="58" t="s">
        <v>1374</v>
      </c>
      <c r="D412" s="135" t="s">
        <v>1498</v>
      </c>
      <c r="E412" s="133" t="s">
        <v>1499</v>
      </c>
      <c r="F412" s="136" t="s">
        <v>1500</v>
      </c>
      <c r="G412" s="136" t="s">
        <v>1501</v>
      </c>
      <c r="H412" s="133" t="s">
        <v>438</v>
      </c>
      <c r="I412" s="133">
        <v>3</v>
      </c>
      <c r="J412" s="137">
        <v>42303</v>
      </c>
      <c r="K412" s="137">
        <v>42627</v>
      </c>
      <c r="L412" s="52">
        <f t="shared" si="32"/>
        <v>46.3</v>
      </c>
      <c r="M412" s="138"/>
      <c r="N412" s="139">
        <f t="shared" si="28"/>
        <v>0</v>
      </c>
      <c r="O412" s="140">
        <f t="shared" si="29"/>
        <v>0</v>
      </c>
      <c r="P412" s="140">
        <f t="shared" si="30"/>
        <v>0</v>
      </c>
      <c r="Q412" s="140">
        <f t="shared" si="31"/>
        <v>46.3</v>
      </c>
      <c r="R412" s="141"/>
    </row>
    <row r="413" spans="1:18" ht="230.25">
      <c r="A413" s="441" t="s">
        <v>1502</v>
      </c>
      <c r="B413" s="58" t="s">
        <v>1374</v>
      </c>
      <c r="C413" s="58" t="s">
        <v>1374</v>
      </c>
      <c r="D413" s="135" t="s">
        <v>1503</v>
      </c>
      <c r="E413" s="133" t="s">
        <v>1504</v>
      </c>
      <c r="F413" s="136" t="s">
        <v>1505</v>
      </c>
      <c r="G413" s="133" t="s">
        <v>1506</v>
      </c>
      <c r="H413" s="133" t="s">
        <v>438</v>
      </c>
      <c r="I413" s="133">
        <v>4</v>
      </c>
      <c r="J413" s="137">
        <v>42303</v>
      </c>
      <c r="K413" s="137">
        <v>42643</v>
      </c>
      <c r="L413" s="52">
        <f t="shared" si="32"/>
        <v>48.6</v>
      </c>
      <c r="M413" s="138"/>
      <c r="N413" s="139">
        <f t="shared" si="28"/>
        <v>0</v>
      </c>
      <c r="O413" s="140">
        <f t="shared" si="29"/>
        <v>0</v>
      </c>
      <c r="P413" s="140">
        <f t="shared" si="30"/>
        <v>0</v>
      </c>
      <c r="Q413" s="140">
        <f t="shared" si="31"/>
        <v>48.6</v>
      </c>
      <c r="R413" s="141"/>
    </row>
    <row r="414" spans="1:18" ht="258">
      <c r="A414" s="441" t="s">
        <v>1507</v>
      </c>
      <c r="B414" s="58" t="s">
        <v>1374</v>
      </c>
      <c r="C414" s="58" t="s">
        <v>1374</v>
      </c>
      <c r="D414" s="135" t="s">
        <v>1508</v>
      </c>
      <c r="E414" s="133" t="s">
        <v>1509</v>
      </c>
      <c r="F414" s="133" t="s">
        <v>1510</v>
      </c>
      <c r="G414" s="133" t="s">
        <v>1511</v>
      </c>
      <c r="H414" s="133" t="s">
        <v>438</v>
      </c>
      <c r="I414" s="133">
        <v>3</v>
      </c>
      <c r="J414" s="137">
        <v>42303</v>
      </c>
      <c r="K414" s="137">
        <v>42535</v>
      </c>
      <c r="L414" s="52">
        <f t="shared" si="32"/>
        <v>33.1</v>
      </c>
      <c r="M414" s="138"/>
      <c r="N414" s="139">
        <f t="shared" si="28"/>
        <v>0</v>
      </c>
      <c r="O414" s="140">
        <f t="shared" si="29"/>
        <v>0</v>
      </c>
      <c r="P414" s="140">
        <f t="shared" si="30"/>
        <v>0</v>
      </c>
      <c r="Q414" s="140">
        <f t="shared" si="31"/>
        <v>33.1</v>
      </c>
      <c r="R414" s="141"/>
    </row>
    <row r="415" spans="1:18" ht="287.25">
      <c r="A415" s="441" t="s">
        <v>1512</v>
      </c>
      <c r="B415" s="58" t="s">
        <v>1374</v>
      </c>
      <c r="C415" s="58" t="s">
        <v>1374</v>
      </c>
      <c r="D415" s="135" t="s">
        <v>1513</v>
      </c>
      <c r="E415" s="133" t="s">
        <v>1514</v>
      </c>
      <c r="F415" s="133" t="s">
        <v>1515</v>
      </c>
      <c r="G415" s="133" t="s">
        <v>1516</v>
      </c>
      <c r="H415" s="133" t="s">
        <v>1517</v>
      </c>
      <c r="I415" s="142">
        <v>1</v>
      </c>
      <c r="J415" s="137">
        <v>42303</v>
      </c>
      <c r="K415" s="137">
        <v>42627</v>
      </c>
      <c r="L415" s="52">
        <f t="shared" si="32"/>
        <v>46.3</v>
      </c>
      <c r="M415" s="138"/>
      <c r="N415" s="139">
        <f t="shared" si="28"/>
        <v>0</v>
      </c>
      <c r="O415" s="140">
        <f t="shared" si="29"/>
        <v>0</v>
      </c>
      <c r="P415" s="140">
        <f t="shared" si="30"/>
        <v>0</v>
      </c>
      <c r="Q415" s="140">
        <f t="shared" si="31"/>
        <v>46.3</v>
      </c>
      <c r="R415" s="141"/>
    </row>
    <row r="416" spans="1:18" ht="287.25">
      <c r="A416" s="441" t="s">
        <v>1512</v>
      </c>
      <c r="B416" s="58" t="s">
        <v>1374</v>
      </c>
      <c r="C416" s="58" t="s">
        <v>1374</v>
      </c>
      <c r="D416" s="135" t="s">
        <v>1513</v>
      </c>
      <c r="E416" s="133" t="s">
        <v>1518</v>
      </c>
      <c r="F416" s="133" t="s">
        <v>1519</v>
      </c>
      <c r="G416" s="133" t="s">
        <v>1520</v>
      </c>
      <c r="H416" s="133" t="s">
        <v>158</v>
      </c>
      <c r="I416" s="142">
        <v>2</v>
      </c>
      <c r="J416" s="137">
        <v>42303</v>
      </c>
      <c r="K416" s="137">
        <v>42627</v>
      </c>
      <c r="L416" s="52">
        <f t="shared" si="32"/>
        <v>46.3</v>
      </c>
      <c r="M416" s="138"/>
      <c r="N416" s="139">
        <f t="shared" si="28"/>
        <v>0</v>
      </c>
      <c r="O416" s="140">
        <f t="shared" si="29"/>
        <v>0</v>
      </c>
      <c r="P416" s="140">
        <f t="shared" si="30"/>
        <v>0</v>
      </c>
      <c r="Q416" s="140">
        <f t="shared" si="31"/>
        <v>46.3</v>
      </c>
      <c r="R416" s="141"/>
    </row>
    <row r="417" spans="1:18" ht="273">
      <c r="A417" s="441" t="s">
        <v>705</v>
      </c>
      <c r="B417" s="58" t="s">
        <v>1374</v>
      </c>
      <c r="C417" s="58" t="s">
        <v>1374</v>
      </c>
      <c r="D417" s="135" t="s">
        <v>706</v>
      </c>
      <c r="E417" s="133" t="s">
        <v>707</v>
      </c>
      <c r="F417" s="133" t="s">
        <v>708</v>
      </c>
      <c r="G417" s="133" t="s">
        <v>1521</v>
      </c>
      <c r="H417" s="133" t="s">
        <v>158</v>
      </c>
      <c r="I417" s="133">
        <v>1</v>
      </c>
      <c r="J417" s="137">
        <v>42303</v>
      </c>
      <c r="K417" s="137">
        <v>42643</v>
      </c>
      <c r="L417" s="52">
        <f t="shared" si="32"/>
        <v>48.6</v>
      </c>
      <c r="M417" s="138"/>
      <c r="N417" s="139">
        <f t="shared" si="28"/>
        <v>0</v>
      </c>
      <c r="O417" s="140">
        <f t="shared" si="29"/>
        <v>0</v>
      </c>
      <c r="P417" s="140">
        <f t="shared" si="30"/>
        <v>0</v>
      </c>
      <c r="Q417" s="140">
        <f t="shared" si="31"/>
        <v>48.6</v>
      </c>
      <c r="R417" s="141"/>
    </row>
    <row r="418" spans="1:18" ht="409.5">
      <c r="A418" s="441" t="s">
        <v>1522</v>
      </c>
      <c r="B418" s="58" t="s">
        <v>1374</v>
      </c>
      <c r="C418" s="58" t="s">
        <v>1374</v>
      </c>
      <c r="D418" s="135" t="s">
        <v>1523</v>
      </c>
      <c r="E418" s="133" t="s">
        <v>1524</v>
      </c>
      <c r="F418" s="136" t="s">
        <v>703</v>
      </c>
      <c r="G418" s="136" t="s">
        <v>1525</v>
      </c>
      <c r="H418" s="133" t="s">
        <v>438</v>
      </c>
      <c r="I418" s="133">
        <v>3</v>
      </c>
      <c r="J418" s="137">
        <v>42303</v>
      </c>
      <c r="K418" s="137">
        <v>42627</v>
      </c>
      <c r="L418" s="52">
        <f t="shared" si="32"/>
        <v>46.3</v>
      </c>
      <c r="M418" s="138"/>
      <c r="N418" s="139">
        <f t="shared" si="28"/>
        <v>0</v>
      </c>
      <c r="O418" s="140">
        <f t="shared" si="29"/>
        <v>0</v>
      </c>
      <c r="P418" s="140">
        <f t="shared" si="30"/>
        <v>0</v>
      </c>
      <c r="Q418" s="140">
        <f t="shared" si="31"/>
        <v>46.3</v>
      </c>
      <c r="R418" s="141"/>
    </row>
    <row r="419" spans="1:18" ht="409.5">
      <c r="A419" s="441" t="s">
        <v>1526</v>
      </c>
      <c r="B419" s="58" t="s">
        <v>1374</v>
      </c>
      <c r="C419" s="58" t="s">
        <v>1374</v>
      </c>
      <c r="D419" s="135" t="s">
        <v>1527</v>
      </c>
      <c r="E419" s="133"/>
      <c r="F419" s="133" t="s">
        <v>1528</v>
      </c>
      <c r="G419" s="133" t="s">
        <v>1529</v>
      </c>
      <c r="H419" s="133" t="s">
        <v>1517</v>
      </c>
      <c r="I419" s="142">
        <v>1</v>
      </c>
      <c r="J419" s="137">
        <v>42303</v>
      </c>
      <c r="K419" s="137">
        <v>42627</v>
      </c>
      <c r="L419" s="52">
        <f t="shared" si="32"/>
        <v>46.3</v>
      </c>
      <c r="M419" s="138"/>
      <c r="N419" s="139">
        <f t="shared" si="28"/>
        <v>0</v>
      </c>
      <c r="O419" s="140">
        <f t="shared" si="29"/>
        <v>0</v>
      </c>
      <c r="P419" s="140">
        <f t="shared" si="30"/>
        <v>0</v>
      </c>
      <c r="Q419" s="140">
        <f t="shared" si="31"/>
        <v>46.3</v>
      </c>
      <c r="R419" s="141"/>
    </row>
    <row r="420" spans="1:18" ht="409.5">
      <c r="A420" s="441" t="s">
        <v>1526</v>
      </c>
      <c r="B420" s="58" t="s">
        <v>1374</v>
      </c>
      <c r="C420" s="58" t="s">
        <v>1374</v>
      </c>
      <c r="D420" s="135" t="s">
        <v>1530</v>
      </c>
      <c r="E420" s="133"/>
      <c r="F420" s="133" t="s">
        <v>1528</v>
      </c>
      <c r="G420" s="133" t="s">
        <v>1531</v>
      </c>
      <c r="H420" s="133" t="s">
        <v>158</v>
      </c>
      <c r="I420" s="142">
        <v>1</v>
      </c>
      <c r="J420" s="137">
        <v>42303</v>
      </c>
      <c r="K420" s="137">
        <v>42627</v>
      </c>
      <c r="L420" s="52">
        <f t="shared" si="32"/>
        <v>46.3</v>
      </c>
      <c r="M420" s="138"/>
      <c r="N420" s="139">
        <f t="shared" si="28"/>
        <v>0</v>
      </c>
      <c r="O420" s="140">
        <f t="shared" si="29"/>
        <v>0</v>
      </c>
      <c r="P420" s="140">
        <f t="shared" si="30"/>
        <v>0</v>
      </c>
      <c r="Q420" s="140">
        <f t="shared" si="31"/>
        <v>46.3</v>
      </c>
      <c r="R420" s="141"/>
    </row>
    <row r="421" spans="1:18" ht="409.5">
      <c r="A421" s="441" t="s">
        <v>1532</v>
      </c>
      <c r="B421" s="58" t="s">
        <v>1374</v>
      </c>
      <c r="C421" s="58" t="s">
        <v>1374</v>
      </c>
      <c r="D421" s="135" t="s">
        <v>1533</v>
      </c>
      <c r="E421" s="133"/>
      <c r="F421" s="133" t="s">
        <v>1534</v>
      </c>
      <c r="G421" s="133" t="s">
        <v>1535</v>
      </c>
      <c r="H421" s="133" t="s">
        <v>168</v>
      </c>
      <c r="I421" s="133">
        <v>1</v>
      </c>
      <c r="J421" s="137">
        <v>42278</v>
      </c>
      <c r="K421" s="137">
        <v>42338</v>
      </c>
      <c r="L421" s="52">
        <f t="shared" si="32"/>
        <v>8.6</v>
      </c>
      <c r="M421" s="138"/>
      <c r="N421" s="139">
        <f t="shared" si="28"/>
        <v>0</v>
      </c>
      <c r="O421" s="140">
        <f t="shared" si="29"/>
        <v>0</v>
      </c>
      <c r="P421" s="140">
        <f t="shared" si="30"/>
        <v>0</v>
      </c>
      <c r="Q421" s="140">
        <f t="shared" si="31"/>
        <v>8.6</v>
      </c>
      <c r="R421" s="141"/>
    </row>
    <row r="422" spans="1:18" ht="114.75">
      <c r="A422" s="362" t="s">
        <v>1536</v>
      </c>
      <c r="B422" s="47" t="s">
        <v>1537</v>
      </c>
      <c r="C422" s="47" t="s">
        <v>1537</v>
      </c>
      <c r="D422" s="47" t="s">
        <v>1538</v>
      </c>
      <c r="E422" s="47" t="s">
        <v>1539</v>
      </c>
      <c r="F422" s="47" t="s">
        <v>1540</v>
      </c>
      <c r="G422" s="47" t="s">
        <v>1541</v>
      </c>
      <c r="H422" s="49" t="s">
        <v>1542</v>
      </c>
      <c r="I422" s="50">
        <v>2</v>
      </c>
      <c r="J422" s="51">
        <v>42278</v>
      </c>
      <c r="K422" s="51">
        <v>42643</v>
      </c>
      <c r="L422" s="52">
        <f t="shared" si="32"/>
        <v>52.1</v>
      </c>
      <c r="M422" s="101"/>
      <c r="N422" s="102">
        <f t="shared" si="28"/>
        <v>0</v>
      </c>
      <c r="O422" s="55">
        <f t="shared" si="29"/>
        <v>0</v>
      </c>
      <c r="P422" s="55">
        <f t="shared" si="30"/>
        <v>0</v>
      </c>
      <c r="Q422" s="55">
        <f t="shared" si="31"/>
        <v>52.1</v>
      </c>
      <c r="R422" s="56"/>
    </row>
    <row r="423" spans="1:18" ht="114.75">
      <c r="A423" s="417" t="s">
        <v>1536</v>
      </c>
      <c r="B423" s="49" t="s">
        <v>1537</v>
      </c>
      <c r="C423" s="47" t="s">
        <v>1537</v>
      </c>
      <c r="D423" s="49" t="s">
        <v>1543</v>
      </c>
      <c r="E423" s="49" t="s">
        <v>1544</v>
      </c>
      <c r="F423" s="49" t="s">
        <v>1545</v>
      </c>
      <c r="G423" s="49" t="s">
        <v>1546</v>
      </c>
      <c r="H423" s="49" t="s">
        <v>1547</v>
      </c>
      <c r="I423" s="50">
        <v>3</v>
      </c>
      <c r="J423" s="51">
        <v>42278</v>
      </c>
      <c r="K423" s="51">
        <v>42643</v>
      </c>
      <c r="L423" s="52">
        <f t="shared" si="32"/>
        <v>52.1</v>
      </c>
      <c r="M423" s="101"/>
      <c r="N423" s="102">
        <f t="shared" si="28"/>
        <v>0</v>
      </c>
      <c r="O423" s="55">
        <f t="shared" si="29"/>
        <v>0</v>
      </c>
      <c r="P423" s="55">
        <f t="shared" si="30"/>
        <v>0</v>
      </c>
      <c r="Q423" s="55">
        <f t="shared" si="31"/>
        <v>52.1</v>
      </c>
      <c r="R423" s="56"/>
    </row>
    <row r="424" spans="1:18" ht="114.75">
      <c r="A424" s="362" t="s">
        <v>1536</v>
      </c>
      <c r="B424" s="47" t="s">
        <v>1537</v>
      </c>
      <c r="C424" s="47" t="s">
        <v>1537</v>
      </c>
      <c r="D424" s="47" t="s">
        <v>1548</v>
      </c>
      <c r="E424" s="49"/>
      <c r="F424" s="47" t="s">
        <v>1549</v>
      </c>
      <c r="G424" s="47" t="s">
        <v>1550</v>
      </c>
      <c r="H424" s="49" t="s">
        <v>1551</v>
      </c>
      <c r="I424" s="50">
        <v>2</v>
      </c>
      <c r="J424" s="51">
        <v>42278</v>
      </c>
      <c r="K424" s="51">
        <v>42643</v>
      </c>
      <c r="L424" s="52">
        <f t="shared" si="32"/>
        <v>52.1</v>
      </c>
      <c r="M424" s="101"/>
      <c r="N424" s="102">
        <f t="shared" si="28"/>
        <v>0</v>
      </c>
      <c r="O424" s="55">
        <f t="shared" si="29"/>
        <v>0</v>
      </c>
      <c r="P424" s="55">
        <f t="shared" si="30"/>
        <v>0</v>
      </c>
      <c r="Q424" s="55">
        <f t="shared" si="31"/>
        <v>52.1</v>
      </c>
      <c r="R424" s="56"/>
    </row>
    <row r="425" spans="1:18" ht="114.75">
      <c r="A425" s="362" t="s">
        <v>1536</v>
      </c>
      <c r="B425" s="47" t="s">
        <v>1537</v>
      </c>
      <c r="C425" s="47" t="s">
        <v>1537</v>
      </c>
      <c r="D425" s="47" t="s">
        <v>1548</v>
      </c>
      <c r="E425" s="49"/>
      <c r="F425" s="47" t="s">
        <v>1549</v>
      </c>
      <c r="G425" s="47" t="s">
        <v>1552</v>
      </c>
      <c r="H425" s="49" t="s">
        <v>1553</v>
      </c>
      <c r="I425" s="50">
        <v>1</v>
      </c>
      <c r="J425" s="51">
        <v>42278</v>
      </c>
      <c r="K425" s="51">
        <v>42643</v>
      </c>
      <c r="L425" s="52">
        <f t="shared" si="32"/>
        <v>52.1</v>
      </c>
      <c r="M425" s="101"/>
      <c r="N425" s="102">
        <f t="shared" si="28"/>
        <v>0</v>
      </c>
      <c r="O425" s="55">
        <f t="shared" si="29"/>
        <v>0</v>
      </c>
      <c r="P425" s="55">
        <f t="shared" si="30"/>
        <v>0</v>
      </c>
      <c r="Q425" s="55">
        <f t="shared" si="31"/>
        <v>52.1</v>
      </c>
      <c r="R425" s="56"/>
    </row>
    <row r="426" spans="1:18" ht="114.75">
      <c r="A426" s="362" t="s">
        <v>1536</v>
      </c>
      <c r="B426" s="47" t="s">
        <v>1537</v>
      </c>
      <c r="C426" s="47" t="s">
        <v>1537</v>
      </c>
      <c r="D426" s="47" t="s">
        <v>1548</v>
      </c>
      <c r="E426" s="49"/>
      <c r="F426" s="47" t="s">
        <v>1549</v>
      </c>
      <c r="G426" s="47" t="s">
        <v>1554</v>
      </c>
      <c r="H426" s="49" t="s">
        <v>1555</v>
      </c>
      <c r="I426" s="50">
        <v>1</v>
      </c>
      <c r="J426" s="51">
        <v>42278</v>
      </c>
      <c r="K426" s="51">
        <v>42643</v>
      </c>
      <c r="L426" s="52">
        <f t="shared" si="32"/>
        <v>52.1</v>
      </c>
      <c r="M426" s="101"/>
      <c r="N426" s="102">
        <f t="shared" si="28"/>
        <v>0</v>
      </c>
      <c r="O426" s="55">
        <f t="shared" si="29"/>
        <v>0</v>
      </c>
      <c r="P426" s="55">
        <f t="shared" si="30"/>
        <v>0</v>
      </c>
      <c r="Q426" s="55">
        <f t="shared" si="31"/>
        <v>52.1</v>
      </c>
      <c r="R426" s="56"/>
    </row>
    <row r="427" spans="1:18" ht="165.75">
      <c r="A427" s="362" t="s">
        <v>1556</v>
      </c>
      <c r="B427" s="47" t="s">
        <v>1537</v>
      </c>
      <c r="C427" s="47" t="s">
        <v>1537</v>
      </c>
      <c r="D427" s="47" t="s">
        <v>1557</v>
      </c>
      <c r="E427" s="47"/>
      <c r="F427" s="47" t="s">
        <v>1558</v>
      </c>
      <c r="G427" s="47" t="s">
        <v>1559</v>
      </c>
      <c r="H427" s="49" t="s">
        <v>1560</v>
      </c>
      <c r="I427" s="50">
        <v>1</v>
      </c>
      <c r="J427" s="51">
        <v>42278</v>
      </c>
      <c r="K427" s="51">
        <v>42643</v>
      </c>
      <c r="L427" s="52">
        <f t="shared" si="32"/>
        <v>52.1</v>
      </c>
      <c r="M427" s="101"/>
      <c r="N427" s="102">
        <f t="shared" si="28"/>
        <v>0</v>
      </c>
      <c r="O427" s="55">
        <f t="shared" si="29"/>
        <v>0</v>
      </c>
      <c r="P427" s="55">
        <f t="shared" si="30"/>
        <v>0</v>
      </c>
      <c r="Q427" s="55">
        <f t="shared" si="31"/>
        <v>52.1</v>
      </c>
      <c r="R427" s="56"/>
    </row>
    <row r="428" spans="1:18" ht="165.75">
      <c r="A428" s="362" t="s">
        <v>1556</v>
      </c>
      <c r="B428" s="47" t="s">
        <v>1537</v>
      </c>
      <c r="C428" s="47" t="s">
        <v>1537</v>
      </c>
      <c r="D428" s="47" t="s">
        <v>1561</v>
      </c>
      <c r="E428" s="47"/>
      <c r="F428" s="47" t="s">
        <v>1562</v>
      </c>
      <c r="G428" s="47" t="s">
        <v>1563</v>
      </c>
      <c r="H428" s="49" t="s">
        <v>1564</v>
      </c>
      <c r="I428" s="50">
        <v>2</v>
      </c>
      <c r="J428" s="51">
        <v>42278</v>
      </c>
      <c r="K428" s="51">
        <v>42643</v>
      </c>
      <c r="L428" s="52">
        <f t="shared" si="32"/>
        <v>52.1</v>
      </c>
      <c r="M428" s="101"/>
      <c r="N428" s="102">
        <f t="shared" si="28"/>
        <v>0</v>
      </c>
      <c r="O428" s="55">
        <f t="shared" si="29"/>
        <v>0</v>
      </c>
      <c r="P428" s="55">
        <f t="shared" si="30"/>
        <v>0</v>
      </c>
      <c r="Q428" s="55">
        <f t="shared" si="31"/>
        <v>52.1</v>
      </c>
      <c r="R428" s="56"/>
    </row>
    <row r="429" spans="1:18" ht="165.75">
      <c r="A429" s="362" t="s">
        <v>1565</v>
      </c>
      <c r="B429" s="47" t="s">
        <v>1537</v>
      </c>
      <c r="C429" s="47" t="s">
        <v>1537</v>
      </c>
      <c r="D429" s="47" t="s">
        <v>1566</v>
      </c>
      <c r="E429" s="47"/>
      <c r="F429" s="47" t="s">
        <v>1567</v>
      </c>
      <c r="G429" s="47" t="s">
        <v>1568</v>
      </c>
      <c r="H429" s="49" t="s">
        <v>1569</v>
      </c>
      <c r="I429" s="50">
        <v>2</v>
      </c>
      <c r="J429" s="51">
        <v>42278</v>
      </c>
      <c r="K429" s="51">
        <v>42369</v>
      </c>
      <c r="L429" s="52">
        <f t="shared" si="32"/>
        <v>13</v>
      </c>
      <c r="M429" s="101"/>
      <c r="N429" s="102">
        <f t="shared" si="28"/>
        <v>0</v>
      </c>
      <c r="O429" s="55">
        <f t="shared" si="29"/>
        <v>0</v>
      </c>
      <c r="P429" s="55">
        <f t="shared" si="30"/>
        <v>0</v>
      </c>
      <c r="Q429" s="55">
        <f t="shared" si="31"/>
        <v>13</v>
      </c>
      <c r="R429" s="56"/>
    </row>
    <row r="430" spans="1:18" ht="165.75">
      <c r="A430" s="362" t="s">
        <v>1565</v>
      </c>
      <c r="B430" s="47" t="s">
        <v>1537</v>
      </c>
      <c r="C430" s="47" t="s">
        <v>1537</v>
      </c>
      <c r="D430" s="47" t="s">
        <v>1566</v>
      </c>
      <c r="E430" s="47"/>
      <c r="F430" s="47" t="s">
        <v>1570</v>
      </c>
      <c r="G430" s="47" t="s">
        <v>1571</v>
      </c>
      <c r="H430" s="49" t="s">
        <v>1572</v>
      </c>
      <c r="I430" s="50">
        <v>2</v>
      </c>
      <c r="J430" s="51">
        <v>42278</v>
      </c>
      <c r="K430" s="51">
        <v>42369</v>
      </c>
      <c r="L430" s="52">
        <f t="shared" si="32"/>
        <v>13</v>
      </c>
      <c r="M430" s="101"/>
      <c r="N430" s="102">
        <f t="shared" si="28"/>
        <v>0</v>
      </c>
      <c r="O430" s="55">
        <f t="shared" si="29"/>
        <v>0</v>
      </c>
      <c r="P430" s="55">
        <f t="shared" si="30"/>
        <v>0</v>
      </c>
      <c r="Q430" s="55">
        <f t="shared" si="31"/>
        <v>13</v>
      </c>
      <c r="R430" s="56"/>
    </row>
    <row r="431" spans="1:18" ht="165.75">
      <c r="A431" s="362" t="s">
        <v>1565</v>
      </c>
      <c r="B431" s="47" t="s">
        <v>1537</v>
      </c>
      <c r="C431" s="47" t="s">
        <v>1537</v>
      </c>
      <c r="D431" s="47" t="s">
        <v>1566</v>
      </c>
      <c r="E431" s="47"/>
      <c r="F431" s="47"/>
      <c r="G431" s="47" t="s">
        <v>1573</v>
      </c>
      <c r="H431" s="49" t="s">
        <v>1574</v>
      </c>
      <c r="I431" s="50">
        <v>7</v>
      </c>
      <c r="J431" s="51">
        <v>42278</v>
      </c>
      <c r="K431" s="51">
        <v>42369</v>
      </c>
      <c r="L431" s="52">
        <f t="shared" si="32"/>
        <v>13</v>
      </c>
      <c r="M431" s="101"/>
      <c r="N431" s="102">
        <f t="shared" si="28"/>
        <v>0</v>
      </c>
      <c r="O431" s="55">
        <f t="shared" si="29"/>
        <v>0</v>
      </c>
      <c r="P431" s="55">
        <f t="shared" si="30"/>
        <v>0</v>
      </c>
      <c r="Q431" s="55">
        <f t="shared" si="31"/>
        <v>13</v>
      </c>
      <c r="R431" s="56"/>
    </row>
    <row r="432" spans="1:18" ht="165.75">
      <c r="A432" s="362" t="s">
        <v>1565</v>
      </c>
      <c r="B432" s="47" t="s">
        <v>1537</v>
      </c>
      <c r="C432" s="47" t="s">
        <v>1537</v>
      </c>
      <c r="D432" s="47" t="s">
        <v>1566</v>
      </c>
      <c r="E432" s="47"/>
      <c r="F432" s="47"/>
      <c r="G432" s="47" t="s">
        <v>1575</v>
      </c>
      <c r="H432" s="49" t="s">
        <v>1576</v>
      </c>
      <c r="I432" s="50">
        <v>1</v>
      </c>
      <c r="J432" s="51">
        <v>42278</v>
      </c>
      <c r="K432" s="51">
        <v>42369</v>
      </c>
      <c r="L432" s="52">
        <f t="shared" si="32"/>
        <v>13</v>
      </c>
      <c r="M432" s="101"/>
      <c r="N432" s="102">
        <f t="shared" si="28"/>
        <v>0</v>
      </c>
      <c r="O432" s="55">
        <f t="shared" si="29"/>
        <v>0</v>
      </c>
      <c r="P432" s="55">
        <f t="shared" si="30"/>
        <v>0</v>
      </c>
      <c r="Q432" s="55">
        <f t="shared" si="31"/>
        <v>13</v>
      </c>
      <c r="R432" s="56"/>
    </row>
    <row r="433" spans="1:18" ht="191.25">
      <c r="A433" s="362" t="s">
        <v>1577</v>
      </c>
      <c r="B433" s="47" t="s">
        <v>1537</v>
      </c>
      <c r="C433" s="47" t="s">
        <v>1537</v>
      </c>
      <c r="D433" s="47" t="s">
        <v>1578</v>
      </c>
      <c r="E433" s="143"/>
      <c r="F433" s="47" t="s">
        <v>1579</v>
      </c>
      <c r="G433" s="144" t="s">
        <v>1580</v>
      </c>
      <c r="H433" s="144" t="s">
        <v>1581</v>
      </c>
      <c r="I433" s="97">
        <v>2</v>
      </c>
      <c r="J433" s="51">
        <v>42278</v>
      </c>
      <c r="K433" s="51">
        <v>42643</v>
      </c>
      <c r="L433" s="52">
        <f t="shared" si="32"/>
        <v>52.1</v>
      </c>
      <c r="M433" s="101"/>
      <c r="N433" s="102">
        <f t="shared" si="28"/>
        <v>0</v>
      </c>
      <c r="O433" s="55">
        <f t="shared" si="29"/>
        <v>0</v>
      </c>
      <c r="P433" s="55">
        <f t="shared" si="30"/>
        <v>0</v>
      </c>
      <c r="Q433" s="55">
        <f t="shared" si="31"/>
        <v>52.1</v>
      </c>
      <c r="R433" s="56"/>
    </row>
    <row r="434" spans="1:18" ht="84">
      <c r="A434" s="456" t="s">
        <v>1582</v>
      </c>
      <c r="B434" s="145" t="s">
        <v>1537</v>
      </c>
      <c r="C434" s="47" t="s">
        <v>1537</v>
      </c>
      <c r="D434" s="147" t="s">
        <v>1583</v>
      </c>
      <c r="E434" s="146"/>
      <c r="F434" s="148" t="s">
        <v>1584</v>
      </c>
      <c r="G434" s="149" t="s">
        <v>1585</v>
      </c>
      <c r="H434" s="49" t="s">
        <v>1586</v>
      </c>
      <c r="I434" s="150">
        <v>1</v>
      </c>
      <c r="J434" s="51">
        <v>42278</v>
      </c>
      <c r="K434" s="51">
        <v>42643</v>
      </c>
      <c r="L434" s="52">
        <f t="shared" si="32"/>
        <v>52.1</v>
      </c>
      <c r="M434" s="101"/>
      <c r="N434" s="102">
        <f t="shared" si="28"/>
        <v>0</v>
      </c>
      <c r="O434" s="55">
        <f t="shared" si="29"/>
        <v>0</v>
      </c>
      <c r="P434" s="55">
        <f t="shared" si="30"/>
        <v>0</v>
      </c>
      <c r="Q434" s="55">
        <f t="shared" si="31"/>
        <v>52.1</v>
      </c>
      <c r="R434" s="56"/>
    </row>
    <row r="435" spans="1:18" ht="409.5">
      <c r="A435" s="449" t="s">
        <v>1587</v>
      </c>
      <c r="B435" s="58" t="s">
        <v>1588</v>
      </c>
      <c r="C435" s="47" t="s">
        <v>1537</v>
      </c>
      <c r="D435" s="152" t="s">
        <v>1589</v>
      </c>
      <c r="E435" s="58" t="s">
        <v>1590</v>
      </c>
      <c r="F435" s="58" t="s">
        <v>1591</v>
      </c>
      <c r="G435" s="78" t="s">
        <v>1592</v>
      </c>
      <c r="H435" s="78" t="s">
        <v>1593</v>
      </c>
      <c r="I435" s="79">
        <v>9</v>
      </c>
      <c r="J435" s="51">
        <v>42114</v>
      </c>
      <c r="K435" s="51">
        <v>42338</v>
      </c>
      <c r="L435" s="52">
        <f t="shared" si="32"/>
        <v>32</v>
      </c>
      <c r="M435" s="101"/>
      <c r="N435" s="102">
        <f t="shared" si="28"/>
        <v>0</v>
      </c>
      <c r="O435" s="55">
        <f t="shared" si="29"/>
        <v>0</v>
      </c>
      <c r="P435" s="55">
        <f t="shared" si="30"/>
        <v>0</v>
      </c>
      <c r="Q435" s="55">
        <f t="shared" si="31"/>
        <v>32</v>
      </c>
      <c r="R435" s="56"/>
    </row>
    <row r="436" spans="1:18" ht="409.5">
      <c r="A436" s="449" t="s">
        <v>1587</v>
      </c>
      <c r="B436" s="58" t="s">
        <v>1588</v>
      </c>
      <c r="C436" s="47" t="s">
        <v>1537</v>
      </c>
      <c r="D436" s="152" t="s">
        <v>1589</v>
      </c>
      <c r="E436" s="58" t="s">
        <v>1590</v>
      </c>
      <c r="F436" s="58" t="s">
        <v>1591</v>
      </c>
      <c r="G436" s="78" t="s">
        <v>1594</v>
      </c>
      <c r="H436" s="78" t="s">
        <v>1595</v>
      </c>
      <c r="I436" s="79">
        <v>15</v>
      </c>
      <c r="J436" s="51">
        <v>42114</v>
      </c>
      <c r="K436" s="51">
        <v>42338</v>
      </c>
      <c r="L436" s="52">
        <f t="shared" si="32"/>
        <v>32</v>
      </c>
      <c r="M436" s="101"/>
      <c r="N436" s="102">
        <f t="shared" si="28"/>
        <v>0</v>
      </c>
      <c r="O436" s="55">
        <f t="shared" si="29"/>
        <v>0</v>
      </c>
      <c r="P436" s="55">
        <f t="shared" si="30"/>
        <v>0</v>
      </c>
      <c r="Q436" s="55">
        <f t="shared" si="31"/>
        <v>32</v>
      </c>
      <c r="R436" s="56"/>
    </row>
    <row r="437" spans="1:18" ht="409.5">
      <c r="A437" s="449" t="s">
        <v>1587</v>
      </c>
      <c r="B437" s="58" t="s">
        <v>1588</v>
      </c>
      <c r="C437" s="47" t="s">
        <v>1537</v>
      </c>
      <c r="D437" s="152" t="s">
        <v>1589</v>
      </c>
      <c r="E437" s="58" t="s">
        <v>1590</v>
      </c>
      <c r="F437" s="58" t="s">
        <v>1591</v>
      </c>
      <c r="G437" s="78" t="s">
        <v>1596</v>
      </c>
      <c r="H437" s="78" t="s">
        <v>1597</v>
      </c>
      <c r="I437" s="79">
        <v>50</v>
      </c>
      <c r="J437" s="51">
        <v>42278</v>
      </c>
      <c r="K437" s="51">
        <v>42643</v>
      </c>
      <c r="L437" s="52">
        <f t="shared" si="32"/>
        <v>52.1</v>
      </c>
      <c r="M437" s="101"/>
      <c r="N437" s="102">
        <f t="shared" si="28"/>
        <v>0</v>
      </c>
      <c r="O437" s="55">
        <f t="shared" si="29"/>
        <v>0</v>
      </c>
      <c r="P437" s="55">
        <f t="shared" si="30"/>
        <v>0</v>
      </c>
      <c r="Q437" s="55">
        <f t="shared" si="31"/>
        <v>52.1</v>
      </c>
      <c r="R437" s="56"/>
    </row>
    <row r="438" spans="1:18" ht="140.25">
      <c r="A438" s="449" t="s">
        <v>1598</v>
      </c>
      <c r="B438" s="58" t="s">
        <v>1588</v>
      </c>
      <c r="C438" s="47" t="s">
        <v>1537</v>
      </c>
      <c r="D438" s="152" t="s">
        <v>1599</v>
      </c>
      <c r="E438" s="58" t="s">
        <v>180</v>
      </c>
      <c r="F438" s="58" t="s">
        <v>1600</v>
      </c>
      <c r="G438" s="58" t="s">
        <v>1601</v>
      </c>
      <c r="H438" s="78" t="s">
        <v>1602</v>
      </c>
      <c r="I438" s="79">
        <v>4</v>
      </c>
      <c r="J438" s="51">
        <v>42278</v>
      </c>
      <c r="K438" s="51">
        <v>42643</v>
      </c>
      <c r="L438" s="52">
        <f t="shared" si="32"/>
        <v>52.1</v>
      </c>
      <c r="M438" s="101"/>
      <c r="N438" s="102">
        <f t="shared" si="28"/>
        <v>0</v>
      </c>
      <c r="O438" s="55">
        <f t="shared" si="29"/>
        <v>0</v>
      </c>
      <c r="P438" s="55">
        <f t="shared" si="30"/>
        <v>0</v>
      </c>
      <c r="Q438" s="55">
        <f t="shared" si="31"/>
        <v>52.1</v>
      </c>
      <c r="R438" s="56"/>
    </row>
    <row r="439" spans="1:18" ht="409.5">
      <c r="A439" s="449" t="s">
        <v>1603</v>
      </c>
      <c r="B439" s="58" t="s">
        <v>1588</v>
      </c>
      <c r="C439" s="47" t="s">
        <v>1537</v>
      </c>
      <c r="D439" s="58" t="s">
        <v>1604</v>
      </c>
      <c r="E439" s="58"/>
      <c r="F439" s="58" t="s">
        <v>1605</v>
      </c>
      <c r="G439" s="58" t="s">
        <v>1606</v>
      </c>
      <c r="H439" s="78" t="s">
        <v>1607</v>
      </c>
      <c r="I439" s="79">
        <v>2</v>
      </c>
      <c r="J439" s="51">
        <v>42278</v>
      </c>
      <c r="K439" s="51">
        <v>42643</v>
      </c>
      <c r="L439" s="52">
        <f t="shared" si="32"/>
        <v>52.1</v>
      </c>
      <c r="M439" s="101"/>
      <c r="N439" s="102">
        <f t="shared" ref="N439:N465" si="33">IF(M439=0,0,+M439/I439)</f>
        <v>0</v>
      </c>
      <c r="O439" s="55">
        <f t="shared" ref="O439:O465" si="34">ROUND((L439*N439),1)</f>
        <v>0</v>
      </c>
      <c r="P439" s="55">
        <f t="shared" ref="P439:P465" si="35">IF(K439&lt;=$D$7,O439,0)</f>
        <v>0</v>
      </c>
      <c r="Q439" s="55">
        <f t="shared" ref="Q439:Q465" si="36">IF($D$7&gt;=K439,L439,0)</f>
        <v>52.1</v>
      </c>
      <c r="R439" s="56"/>
    </row>
    <row r="440" spans="1:18" ht="409.5">
      <c r="A440" s="449" t="s">
        <v>1603</v>
      </c>
      <c r="B440" s="58" t="s">
        <v>1588</v>
      </c>
      <c r="C440" s="47" t="s">
        <v>1537</v>
      </c>
      <c r="D440" s="58" t="s">
        <v>1608</v>
      </c>
      <c r="E440" s="58"/>
      <c r="F440" s="58" t="s">
        <v>1609</v>
      </c>
      <c r="G440" s="58" t="s">
        <v>1610</v>
      </c>
      <c r="H440" s="78" t="s">
        <v>1611</v>
      </c>
      <c r="I440" s="79">
        <v>16</v>
      </c>
      <c r="J440" s="51">
        <v>42114</v>
      </c>
      <c r="K440" s="51">
        <v>42338</v>
      </c>
      <c r="L440" s="52">
        <f t="shared" si="32"/>
        <v>32</v>
      </c>
      <c r="M440" s="101"/>
      <c r="N440" s="102">
        <f t="shared" si="33"/>
        <v>0</v>
      </c>
      <c r="O440" s="55">
        <f t="shared" si="34"/>
        <v>0</v>
      </c>
      <c r="P440" s="55">
        <f t="shared" si="35"/>
        <v>0</v>
      </c>
      <c r="Q440" s="55">
        <f t="shared" si="36"/>
        <v>32</v>
      </c>
      <c r="R440" s="56"/>
    </row>
    <row r="441" spans="1:18" ht="165.75">
      <c r="A441" s="449" t="s">
        <v>1612</v>
      </c>
      <c r="B441" s="58" t="s">
        <v>1588</v>
      </c>
      <c r="C441" s="47" t="s">
        <v>1537</v>
      </c>
      <c r="D441" s="47" t="s">
        <v>1613</v>
      </c>
      <c r="E441" s="47" t="s">
        <v>1614</v>
      </c>
      <c r="F441" s="47" t="s">
        <v>1615</v>
      </c>
      <c r="G441" s="47" t="s">
        <v>1616</v>
      </c>
      <c r="H441" s="47" t="s">
        <v>1617</v>
      </c>
      <c r="I441" s="106">
        <v>9</v>
      </c>
      <c r="J441" s="51">
        <v>42278</v>
      </c>
      <c r="K441" s="51">
        <v>42643</v>
      </c>
      <c r="L441" s="52">
        <f t="shared" si="32"/>
        <v>52.1</v>
      </c>
      <c r="M441" s="101"/>
      <c r="N441" s="102">
        <f t="shared" si="33"/>
        <v>0</v>
      </c>
      <c r="O441" s="55">
        <f t="shared" si="34"/>
        <v>0</v>
      </c>
      <c r="P441" s="55">
        <f t="shared" si="35"/>
        <v>0</v>
      </c>
      <c r="Q441" s="55">
        <f t="shared" si="36"/>
        <v>52.1</v>
      </c>
      <c r="R441" s="56"/>
    </row>
    <row r="442" spans="1:18" ht="409.5">
      <c r="A442" s="362" t="s">
        <v>1618</v>
      </c>
      <c r="B442" s="47" t="s">
        <v>1619</v>
      </c>
      <c r="C442" s="155" t="s">
        <v>1650</v>
      </c>
      <c r="D442" s="68" t="s">
        <v>1620</v>
      </c>
      <c r="E442" s="47"/>
      <c r="F442" s="47" t="s">
        <v>1621</v>
      </c>
      <c r="G442" s="47" t="s">
        <v>1622</v>
      </c>
      <c r="H442" s="49" t="s">
        <v>1155</v>
      </c>
      <c r="I442" s="50">
        <v>1</v>
      </c>
      <c r="J442" s="51">
        <v>42292</v>
      </c>
      <c r="K442" s="51">
        <v>42308</v>
      </c>
      <c r="L442" s="52">
        <f t="shared" si="32"/>
        <v>2.2999999999999998</v>
      </c>
      <c r="M442" s="156"/>
      <c r="N442" s="102">
        <f t="shared" si="33"/>
        <v>0</v>
      </c>
      <c r="O442" s="55">
        <f t="shared" si="34"/>
        <v>0</v>
      </c>
      <c r="P442" s="55">
        <f t="shared" si="35"/>
        <v>0</v>
      </c>
      <c r="Q442" s="55">
        <f t="shared" si="36"/>
        <v>2.2999999999999998</v>
      </c>
      <c r="R442" s="56"/>
    </row>
    <row r="443" spans="1:18" ht="409.5">
      <c r="A443" s="362" t="s">
        <v>1618</v>
      </c>
      <c r="B443" s="47" t="s">
        <v>1619</v>
      </c>
      <c r="C443" s="155" t="s">
        <v>1650</v>
      </c>
      <c r="D443" s="68" t="s">
        <v>1623</v>
      </c>
      <c r="E443" s="47"/>
      <c r="F443" s="47" t="s">
        <v>1624</v>
      </c>
      <c r="G443" s="47" t="s">
        <v>1625</v>
      </c>
      <c r="H443" s="49" t="s">
        <v>1626</v>
      </c>
      <c r="I443" s="50">
        <v>1</v>
      </c>
      <c r="J443" s="51">
        <v>42309</v>
      </c>
      <c r="K443" s="51">
        <v>42460</v>
      </c>
      <c r="L443" s="52">
        <f t="shared" si="32"/>
        <v>21.6</v>
      </c>
      <c r="M443" s="156"/>
      <c r="N443" s="102">
        <f t="shared" si="33"/>
        <v>0</v>
      </c>
      <c r="O443" s="55">
        <f t="shared" si="34"/>
        <v>0</v>
      </c>
      <c r="P443" s="55">
        <f t="shared" si="35"/>
        <v>0</v>
      </c>
      <c r="Q443" s="55">
        <f t="shared" si="36"/>
        <v>21.6</v>
      </c>
      <c r="R443" s="56"/>
    </row>
    <row r="444" spans="1:18" ht="409.5">
      <c r="A444" s="448" t="s">
        <v>1618</v>
      </c>
      <c r="B444" s="57" t="s">
        <v>1619</v>
      </c>
      <c r="C444" s="155" t="s">
        <v>1650</v>
      </c>
      <c r="D444" s="68" t="s">
        <v>1627</v>
      </c>
      <c r="E444" s="57"/>
      <c r="F444" s="47" t="s">
        <v>1628</v>
      </c>
      <c r="G444" s="47" t="s">
        <v>1629</v>
      </c>
      <c r="H444" s="49" t="s">
        <v>1630</v>
      </c>
      <c r="I444" s="50">
        <v>1</v>
      </c>
      <c r="J444" s="51">
        <v>42292</v>
      </c>
      <c r="K444" s="51">
        <v>42323</v>
      </c>
      <c r="L444" s="52">
        <f t="shared" si="32"/>
        <v>4.4000000000000004</v>
      </c>
      <c r="M444" s="156"/>
      <c r="N444" s="102">
        <f t="shared" si="33"/>
        <v>0</v>
      </c>
      <c r="O444" s="55">
        <f t="shared" si="34"/>
        <v>0</v>
      </c>
      <c r="P444" s="55">
        <f t="shared" si="35"/>
        <v>0</v>
      </c>
      <c r="Q444" s="55">
        <f t="shared" si="36"/>
        <v>4.4000000000000004</v>
      </c>
      <c r="R444" s="56"/>
    </row>
    <row r="445" spans="1:18" ht="409.5">
      <c r="A445" s="448" t="s">
        <v>1618</v>
      </c>
      <c r="B445" s="57" t="s">
        <v>1619</v>
      </c>
      <c r="C445" s="155" t="s">
        <v>1650</v>
      </c>
      <c r="D445" s="68" t="s">
        <v>1627</v>
      </c>
      <c r="E445" s="57"/>
      <c r="F445" s="47" t="s">
        <v>1628</v>
      </c>
      <c r="G445" s="47" t="s">
        <v>1631</v>
      </c>
      <c r="H445" s="49" t="s">
        <v>1632</v>
      </c>
      <c r="I445" s="50">
        <v>1</v>
      </c>
      <c r="J445" s="51">
        <v>42292</v>
      </c>
      <c r="K445" s="51">
        <v>42323</v>
      </c>
      <c r="L445" s="52">
        <f t="shared" si="32"/>
        <v>4.4000000000000004</v>
      </c>
      <c r="M445" s="156"/>
      <c r="N445" s="102">
        <f t="shared" si="33"/>
        <v>0</v>
      </c>
      <c r="O445" s="55">
        <f t="shared" si="34"/>
        <v>0</v>
      </c>
      <c r="P445" s="55">
        <f t="shared" si="35"/>
        <v>0</v>
      </c>
      <c r="Q445" s="55">
        <f t="shared" si="36"/>
        <v>4.4000000000000004</v>
      </c>
      <c r="R445" s="56"/>
    </row>
    <row r="446" spans="1:18" ht="191.25">
      <c r="A446" s="362" t="s">
        <v>1633</v>
      </c>
      <c r="B446" s="47" t="s">
        <v>1619</v>
      </c>
      <c r="C446" s="155" t="s">
        <v>1650</v>
      </c>
      <c r="D446" s="74" t="s">
        <v>1634</v>
      </c>
      <c r="E446" s="47" t="s">
        <v>1635</v>
      </c>
      <c r="F446" s="47" t="s">
        <v>1636</v>
      </c>
      <c r="G446" s="47" t="s">
        <v>1637</v>
      </c>
      <c r="H446" s="49" t="s">
        <v>1400</v>
      </c>
      <c r="I446" s="50">
        <v>1</v>
      </c>
      <c r="J446" s="51">
        <v>42292</v>
      </c>
      <c r="K446" s="51">
        <v>42338</v>
      </c>
      <c r="L446" s="52">
        <f t="shared" si="32"/>
        <v>6.6</v>
      </c>
      <c r="M446" s="156"/>
      <c r="N446" s="102">
        <f t="shared" si="33"/>
        <v>0</v>
      </c>
      <c r="O446" s="55">
        <f t="shared" si="34"/>
        <v>0</v>
      </c>
      <c r="P446" s="55">
        <f t="shared" si="35"/>
        <v>0</v>
      </c>
      <c r="Q446" s="55">
        <f t="shared" si="36"/>
        <v>6.6</v>
      </c>
      <c r="R446" s="56"/>
    </row>
    <row r="447" spans="1:18" ht="191.25">
      <c r="A447" s="362" t="s">
        <v>1633</v>
      </c>
      <c r="B447" s="47" t="s">
        <v>1619</v>
      </c>
      <c r="C447" s="155" t="s">
        <v>1650</v>
      </c>
      <c r="D447" s="74" t="s">
        <v>1634</v>
      </c>
      <c r="E447" s="47" t="s">
        <v>1635</v>
      </c>
      <c r="F447" s="47" t="s">
        <v>1636</v>
      </c>
      <c r="G447" s="47" t="s">
        <v>1638</v>
      </c>
      <c r="H447" s="49" t="s">
        <v>1155</v>
      </c>
      <c r="I447" s="50">
        <v>1</v>
      </c>
      <c r="J447" s="51">
        <v>42309</v>
      </c>
      <c r="K447" s="51">
        <v>42369</v>
      </c>
      <c r="L447" s="52">
        <f t="shared" si="32"/>
        <v>8.6</v>
      </c>
      <c r="M447" s="156"/>
      <c r="N447" s="102">
        <f t="shared" si="33"/>
        <v>0</v>
      </c>
      <c r="O447" s="55">
        <f t="shared" si="34"/>
        <v>0</v>
      </c>
      <c r="P447" s="55">
        <f t="shared" si="35"/>
        <v>0</v>
      </c>
      <c r="Q447" s="55">
        <f t="shared" si="36"/>
        <v>8.6</v>
      </c>
      <c r="R447" s="56"/>
    </row>
    <row r="448" spans="1:18" ht="409.5">
      <c r="A448" s="362" t="s">
        <v>1639</v>
      </c>
      <c r="B448" s="47" t="s">
        <v>1619</v>
      </c>
      <c r="C448" s="155" t="s">
        <v>1650</v>
      </c>
      <c r="D448" s="68" t="s">
        <v>1640</v>
      </c>
      <c r="E448" s="47" t="s">
        <v>1641</v>
      </c>
      <c r="F448" s="47" t="s">
        <v>1642</v>
      </c>
      <c r="G448" s="47" t="s">
        <v>1637</v>
      </c>
      <c r="H448" s="49" t="s">
        <v>1400</v>
      </c>
      <c r="I448" s="50">
        <v>1</v>
      </c>
      <c r="J448" s="51">
        <v>42292</v>
      </c>
      <c r="K448" s="51">
        <v>42338</v>
      </c>
      <c r="L448" s="52">
        <f t="shared" si="32"/>
        <v>6.6</v>
      </c>
      <c r="M448" s="156"/>
      <c r="N448" s="102">
        <f t="shared" si="33"/>
        <v>0</v>
      </c>
      <c r="O448" s="55">
        <f t="shared" si="34"/>
        <v>0</v>
      </c>
      <c r="P448" s="55">
        <f t="shared" si="35"/>
        <v>0</v>
      </c>
      <c r="Q448" s="55">
        <f t="shared" si="36"/>
        <v>6.6</v>
      </c>
      <c r="R448" s="56"/>
    </row>
    <row r="449" spans="1:18" ht="409.5">
      <c r="A449" s="362" t="s">
        <v>1639</v>
      </c>
      <c r="B449" s="47" t="s">
        <v>1619</v>
      </c>
      <c r="C449" s="155" t="s">
        <v>1650</v>
      </c>
      <c r="D449" s="68" t="s">
        <v>1640</v>
      </c>
      <c r="E449" s="47" t="s">
        <v>1641</v>
      </c>
      <c r="F449" s="47" t="s">
        <v>1642</v>
      </c>
      <c r="G449" s="47" t="s">
        <v>1638</v>
      </c>
      <c r="H449" s="49" t="s">
        <v>1155</v>
      </c>
      <c r="I449" s="50">
        <v>1</v>
      </c>
      <c r="J449" s="51">
        <v>42309</v>
      </c>
      <c r="K449" s="51">
        <v>42369</v>
      </c>
      <c r="L449" s="52">
        <f t="shared" si="32"/>
        <v>8.6</v>
      </c>
      <c r="M449" s="156"/>
      <c r="N449" s="102">
        <f t="shared" si="33"/>
        <v>0</v>
      </c>
      <c r="O449" s="55">
        <f t="shared" si="34"/>
        <v>0</v>
      </c>
      <c r="P449" s="55">
        <f t="shared" si="35"/>
        <v>0</v>
      </c>
      <c r="Q449" s="55">
        <f t="shared" si="36"/>
        <v>8.6</v>
      </c>
      <c r="R449" s="56"/>
    </row>
    <row r="450" spans="1:18" ht="409.5">
      <c r="A450" s="362" t="s">
        <v>1639</v>
      </c>
      <c r="B450" s="47" t="s">
        <v>1619</v>
      </c>
      <c r="C450" s="155" t="s">
        <v>1650</v>
      </c>
      <c r="D450" s="68" t="s">
        <v>1643</v>
      </c>
      <c r="E450" s="47" t="s">
        <v>1644</v>
      </c>
      <c r="F450" s="47" t="s">
        <v>1645</v>
      </c>
      <c r="G450" s="47" t="s">
        <v>1637</v>
      </c>
      <c r="H450" s="49" t="s">
        <v>1400</v>
      </c>
      <c r="I450" s="50">
        <v>1</v>
      </c>
      <c r="J450" s="51">
        <v>42292</v>
      </c>
      <c r="K450" s="51">
        <v>42338</v>
      </c>
      <c r="L450" s="52">
        <f t="shared" si="32"/>
        <v>6.6</v>
      </c>
      <c r="M450" s="156"/>
      <c r="N450" s="102">
        <f t="shared" si="33"/>
        <v>0</v>
      </c>
      <c r="O450" s="55">
        <f t="shared" si="34"/>
        <v>0</v>
      </c>
      <c r="P450" s="55">
        <f t="shared" si="35"/>
        <v>0</v>
      </c>
      <c r="Q450" s="55">
        <f t="shared" si="36"/>
        <v>6.6</v>
      </c>
      <c r="R450" s="56"/>
    </row>
    <row r="451" spans="1:18" ht="409.5">
      <c r="A451" s="362" t="s">
        <v>1639</v>
      </c>
      <c r="B451" s="47" t="s">
        <v>1619</v>
      </c>
      <c r="C451" s="155" t="s">
        <v>1650</v>
      </c>
      <c r="D451" s="68" t="s">
        <v>1643</v>
      </c>
      <c r="E451" s="47"/>
      <c r="F451" s="47" t="s">
        <v>1646</v>
      </c>
      <c r="G451" s="47" t="s">
        <v>1638</v>
      </c>
      <c r="H451" s="49" t="s">
        <v>1155</v>
      </c>
      <c r="I451" s="50">
        <v>1</v>
      </c>
      <c r="J451" s="51">
        <v>42309</v>
      </c>
      <c r="K451" s="51">
        <v>42369</v>
      </c>
      <c r="L451" s="52">
        <f t="shared" ref="L451:L514" si="37">ROUND(((K451-J451)/7),1)</f>
        <v>8.6</v>
      </c>
      <c r="M451" s="156"/>
      <c r="N451" s="102">
        <f t="shared" si="33"/>
        <v>0</v>
      </c>
      <c r="O451" s="55">
        <f t="shared" si="34"/>
        <v>0</v>
      </c>
      <c r="P451" s="55">
        <f t="shared" si="35"/>
        <v>0</v>
      </c>
      <c r="Q451" s="55">
        <f t="shared" si="36"/>
        <v>8.6</v>
      </c>
      <c r="R451" s="56"/>
    </row>
    <row r="452" spans="1:18" ht="255">
      <c r="A452" s="362" t="s">
        <v>1639</v>
      </c>
      <c r="B452" s="47" t="s">
        <v>1619</v>
      </c>
      <c r="C452" s="155" t="s">
        <v>1650</v>
      </c>
      <c r="D452" s="68" t="s">
        <v>1647</v>
      </c>
      <c r="E452" s="47"/>
      <c r="F452" s="47" t="s">
        <v>1648</v>
      </c>
      <c r="G452" s="47" t="s">
        <v>1637</v>
      </c>
      <c r="H452" s="49" t="s">
        <v>1400</v>
      </c>
      <c r="I452" s="50">
        <v>1</v>
      </c>
      <c r="J452" s="51">
        <v>42292</v>
      </c>
      <c r="K452" s="51">
        <v>42338</v>
      </c>
      <c r="L452" s="52">
        <f t="shared" si="37"/>
        <v>6.6</v>
      </c>
      <c r="M452" s="156"/>
      <c r="N452" s="102">
        <f t="shared" si="33"/>
        <v>0</v>
      </c>
      <c r="O452" s="55">
        <f t="shared" si="34"/>
        <v>0</v>
      </c>
      <c r="P452" s="55">
        <f t="shared" si="35"/>
        <v>0</v>
      </c>
      <c r="Q452" s="55">
        <f t="shared" si="36"/>
        <v>6.6</v>
      </c>
      <c r="R452" s="56"/>
    </row>
    <row r="453" spans="1:18" ht="255">
      <c r="A453" s="362" t="s">
        <v>1639</v>
      </c>
      <c r="B453" s="47" t="s">
        <v>1619</v>
      </c>
      <c r="C453" s="155" t="s">
        <v>1650</v>
      </c>
      <c r="D453" s="68" t="s">
        <v>1647</v>
      </c>
      <c r="E453" s="47"/>
      <c r="F453" s="47" t="s">
        <v>1648</v>
      </c>
      <c r="G453" s="47" t="s">
        <v>1638</v>
      </c>
      <c r="H453" s="49" t="s">
        <v>1155</v>
      </c>
      <c r="I453" s="50">
        <v>1</v>
      </c>
      <c r="J453" s="51">
        <v>42309</v>
      </c>
      <c r="K453" s="51">
        <v>42369</v>
      </c>
      <c r="L453" s="52">
        <f t="shared" si="37"/>
        <v>8.6</v>
      </c>
      <c r="M453" s="53"/>
      <c r="N453" s="102">
        <f t="shared" si="33"/>
        <v>0</v>
      </c>
      <c r="O453" s="55">
        <f t="shared" si="34"/>
        <v>0</v>
      </c>
      <c r="P453" s="55">
        <f t="shared" si="35"/>
        <v>0</v>
      </c>
      <c r="Q453" s="55">
        <f t="shared" si="36"/>
        <v>8.6</v>
      </c>
      <c r="R453" s="56"/>
    </row>
    <row r="454" spans="1:18" ht="409.5">
      <c r="A454" s="457" t="s">
        <v>1649</v>
      </c>
      <c r="B454" s="83" t="s">
        <v>1650</v>
      </c>
      <c r="C454" s="155" t="s">
        <v>1650</v>
      </c>
      <c r="D454" s="158" t="s">
        <v>1651</v>
      </c>
      <c r="E454" s="159" t="s">
        <v>1652</v>
      </c>
      <c r="F454" s="157" t="s">
        <v>1653</v>
      </c>
      <c r="G454" s="157" t="s">
        <v>1654</v>
      </c>
      <c r="H454" s="157" t="s">
        <v>1655</v>
      </c>
      <c r="I454" s="124">
        <v>1</v>
      </c>
      <c r="J454" s="51">
        <v>42292</v>
      </c>
      <c r="K454" s="51">
        <v>42338</v>
      </c>
      <c r="L454" s="52">
        <f t="shared" si="37"/>
        <v>6.6</v>
      </c>
      <c r="M454" s="160"/>
      <c r="N454" s="102">
        <f t="shared" si="33"/>
        <v>0</v>
      </c>
      <c r="O454" s="55">
        <f t="shared" si="34"/>
        <v>0</v>
      </c>
      <c r="P454" s="55">
        <f t="shared" si="35"/>
        <v>0</v>
      </c>
      <c r="Q454" s="55">
        <f t="shared" si="36"/>
        <v>6.6</v>
      </c>
      <c r="R454" s="56"/>
    </row>
    <row r="455" spans="1:18" ht="409.5">
      <c r="A455" s="457" t="s">
        <v>1656</v>
      </c>
      <c r="B455" s="83" t="s">
        <v>1650</v>
      </c>
      <c r="C455" s="155" t="s">
        <v>1650</v>
      </c>
      <c r="D455" s="158" t="s">
        <v>1657</v>
      </c>
      <c r="E455" s="157" t="s">
        <v>1658</v>
      </c>
      <c r="F455" s="157" t="s">
        <v>1659</v>
      </c>
      <c r="G455" s="157" t="s">
        <v>1660</v>
      </c>
      <c r="H455" s="157" t="s">
        <v>1193</v>
      </c>
      <c r="I455" s="161">
        <v>3</v>
      </c>
      <c r="J455" s="51">
        <v>42278</v>
      </c>
      <c r="K455" s="51">
        <v>42643</v>
      </c>
      <c r="L455" s="52">
        <f t="shared" si="37"/>
        <v>52.1</v>
      </c>
      <c r="M455" s="156"/>
      <c r="N455" s="102">
        <f t="shared" si="33"/>
        <v>0</v>
      </c>
      <c r="O455" s="55">
        <f t="shared" si="34"/>
        <v>0</v>
      </c>
      <c r="P455" s="55">
        <f t="shared" si="35"/>
        <v>0</v>
      </c>
      <c r="Q455" s="55">
        <f t="shared" si="36"/>
        <v>52.1</v>
      </c>
      <c r="R455" s="56"/>
    </row>
    <row r="456" spans="1:18" ht="409.5">
      <c r="A456" s="458" t="s">
        <v>1656</v>
      </c>
      <c r="B456" s="143" t="s">
        <v>1650</v>
      </c>
      <c r="C456" s="155" t="s">
        <v>1650</v>
      </c>
      <c r="D456" s="157" t="s">
        <v>1657</v>
      </c>
      <c r="E456" s="157" t="s">
        <v>1658</v>
      </c>
      <c r="F456" s="58" t="s">
        <v>1661</v>
      </c>
      <c r="G456" s="58" t="s">
        <v>1662</v>
      </c>
      <c r="H456" s="78" t="s">
        <v>1663</v>
      </c>
      <c r="I456" s="124">
        <v>1</v>
      </c>
      <c r="J456" s="51">
        <v>42278</v>
      </c>
      <c r="K456" s="51">
        <v>42643</v>
      </c>
      <c r="L456" s="52">
        <f t="shared" si="37"/>
        <v>52.1</v>
      </c>
      <c r="M456" s="160"/>
      <c r="N456" s="102">
        <f t="shared" si="33"/>
        <v>0</v>
      </c>
      <c r="O456" s="55">
        <f t="shared" si="34"/>
        <v>0</v>
      </c>
      <c r="P456" s="55">
        <f t="shared" si="35"/>
        <v>0</v>
      </c>
      <c r="Q456" s="55">
        <f t="shared" si="36"/>
        <v>52.1</v>
      </c>
      <c r="R456" s="56"/>
    </row>
    <row r="457" spans="1:18" ht="135">
      <c r="A457" s="459" t="s">
        <v>1664</v>
      </c>
      <c r="B457" s="163" t="s">
        <v>1650</v>
      </c>
      <c r="C457" s="155" t="s">
        <v>1650</v>
      </c>
      <c r="D457" s="162" t="s">
        <v>1665</v>
      </c>
      <c r="E457" s="157"/>
      <c r="F457" s="157" t="s">
        <v>1666</v>
      </c>
      <c r="G457" s="164" t="s">
        <v>1667</v>
      </c>
      <c r="H457" s="78" t="s">
        <v>1668</v>
      </c>
      <c r="I457" s="165">
        <v>1</v>
      </c>
      <c r="J457" s="51">
        <v>42278</v>
      </c>
      <c r="K457" s="51">
        <v>42308</v>
      </c>
      <c r="L457" s="52">
        <f t="shared" si="37"/>
        <v>4.3</v>
      </c>
      <c r="M457" s="156"/>
      <c r="N457" s="102">
        <f t="shared" si="33"/>
        <v>0</v>
      </c>
      <c r="O457" s="55">
        <f t="shared" si="34"/>
        <v>0</v>
      </c>
      <c r="P457" s="55">
        <f t="shared" si="35"/>
        <v>0</v>
      </c>
      <c r="Q457" s="55">
        <f t="shared" si="36"/>
        <v>4.3</v>
      </c>
      <c r="R457" s="56"/>
    </row>
    <row r="458" spans="1:18" ht="135">
      <c r="A458" s="459" t="s">
        <v>1664</v>
      </c>
      <c r="B458" s="163" t="s">
        <v>1650</v>
      </c>
      <c r="C458" s="155" t="s">
        <v>1650</v>
      </c>
      <c r="D458" s="162" t="s">
        <v>1665</v>
      </c>
      <c r="E458" s="157"/>
      <c r="F458" s="157" t="s">
        <v>1666</v>
      </c>
      <c r="G458" s="157" t="s">
        <v>1669</v>
      </c>
      <c r="H458" s="157" t="s">
        <v>1670</v>
      </c>
      <c r="I458" s="166">
        <v>1</v>
      </c>
      <c r="J458" s="167">
        <v>42309</v>
      </c>
      <c r="K458" s="167">
        <v>42613</v>
      </c>
      <c r="L458" s="52">
        <f t="shared" si="37"/>
        <v>43.4</v>
      </c>
      <c r="M458" s="160"/>
      <c r="N458" s="102">
        <f t="shared" si="33"/>
        <v>0</v>
      </c>
      <c r="O458" s="55">
        <f t="shared" si="34"/>
        <v>0</v>
      </c>
      <c r="P458" s="55">
        <f t="shared" si="35"/>
        <v>0</v>
      </c>
      <c r="Q458" s="55">
        <f t="shared" si="36"/>
        <v>43.4</v>
      </c>
      <c r="R458" s="56"/>
    </row>
    <row r="459" spans="1:18" ht="135">
      <c r="A459" s="459" t="s">
        <v>1664</v>
      </c>
      <c r="B459" s="163" t="s">
        <v>1650</v>
      </c>
      <c r="C459" s="155" t="s">
        <v>1650</v>
      </c>
      <c r="D459" s="162" t="s">
        <v>1665</v>
      </c>
      <c r="E459" s="157"/>
      <c r="F459" s="157" t="s">
        <v>1666</v>
      </c>
      <c r="G459" s="157" t="s">
        <v>1671</v>
      </c>
      <c r="H459" s="157" t="s">
        <v>1672</v>
      </c>
      <c r="I459" s="165">
        <v>3</v>
      </c>
      <c r="J459" s="167">
        <v>42309</v>
      </c>
      <c r="K459" s="167">
        <v>42613</v>
      </c>
      <c r="L459" s="52">
        <f t="shared" si="37"/>
        <v>43.4</v>
      </c>
      <c r="M459" s="160"/>
      <c r="N459" s="102">
        <f t="shared" si="33"/>
        <v>0</v>
      </c>
      <c r="O459" s="55">
        <f t="shared" si="34"/>
        <v>0</v>
      </c>
      <c r="P459" s="55">
        <f t="shared" si="35"/>
        <v>0</v>
      </c>
      <c r="Q459" s="55">
        <f t="shared" si="36"/>
        <v>43.4</v>
      </c>
      <c r="R459" s="56"/>
    </row>
    <row r="460" spans="1:18" ht="130.5">
      <c r="A460" s="458" t="s">
        <v>1673</v>
      </c>
      <c r="B460" s="83" t="s">
        <v>1650</v>
      </c>
      <c r="C460" s="155" t="s">
        <v>1650</v>
      </c>
      <c r="D460" s="162" t="s">
        <v>1674</v>
      </c>
      <c r="E460" s="157"/>
      <c r="F460" s="157" t="s">
        <v>1666</v>
      </c>
      <c r="G460" s="164" t="s">
        <v>1667</v>
      </c>
      <c r="H460" s="78" t="s">
        <v>1668</v>
      </c>
      <c r="I460" s="165">
        <v>1</v>
      </c>
      <c r="J460" s="51">
        <v>42278</v>
      </c>
      <c r="K460" s="51">
        <v>42308</v>
      </c>
      <c r="L460" s="52">
        <f t="shared" si="37"/>
        <v>4.3</v>
      </c>
      <c r="M460" s="156"/>
      <c r="N460" s="102">
        <f t="shared" si="33"/>
        <v>0</v>
      </c>
      <c r="O460" s="55">
        <f t="shared" si="34"/>
        <v>0</v>
      </c>
      <c r="P460" s="55">
        <f t="shared" si="35"/>
        <v>0</v>
      </c>
      <c r="Q460" s="55">
        <f t="shared" si="36"/>
        <v>4.3</v>
      </c>
      <c r="R460" s="56"/>
    </row>
    <row r="461" spans="1:18" ht="130.5">
      <c r="A461" s="458" t="s">
        <v>1673</v>
      </c>
      <c r="B461" s="83" t="s">
        <v>1650</v>
      </c>
      <c r="C461" s="155" t="s">
        <v>1650</v>
      </c>
      <c r="D461" s="162" t="s">
        <v>1674</v>
      </c>
      <c r="E461" s="157"/>
      <c r="F461" s="157" t="s">
        <v>1666</v>
      </c>
      <c r="G461" s="157" t="s">
        <v>1675</v>
      </c>
      <c r="H461" s="157" t="s">
        <v>1670</v>
      </c>
      <c r="I461" s="166">
        <v>1</v>
      </c>
      <c r="J461" s="167">
        <v>42309</v>
      </c>
      <c r="K461" s="167">
        <v>42613</v>
      </c>
      <c r="L461" s="52">
        <f t="shared" si="37"/>
        <v>43.4</v>
      </c>
      <c r="M461" s="156"/>
      <c r="N461" s="102">
        <f t="shared" si="33"/>
        <v>0</v>
      </c>
      <c r="O461" s="55">
        <f t="shared" si="34"/>
        <v>0</v>
      </c>
      <c r="P461" s="55">
        <f t="shared" si="35"/>
        <v>0</v>
      </c>
      <c r="Q461" s="55">
        <f t="shared" si="36"/>
        <v>43.4</v>
      </c>
      <c r="R461" s="56"/>
    </row>
    <row r="462" spans="1:18" ht="130.5">
      <c r="A462" s="458" t="s">
        <v>1673</v>
      </c>
      <c r="B462" s="83" t="s">
        <v>1650</v>
      </c>
      <c r="C462" s="155" t="s">
        <v>1650</v>
      </c>
      <c r="D462" s="162" t="s">
        <v>1674</v>
      </c>
      <c r="E462" s="157"/>
      <c r="F462" s="157" t="s">
        <v>1666</v>
      </c>
      <c r="G462" s="157" t="s">
        <v>1671</v>
      </c>
      <c r="H462" s="157" t="s">
        <v>1672</v>
      </c>
      <c r="I462" s="165">
        <v>3</v>
      </c>
      <c r="J462" s="167">
        <v>42309</v>
      </c>
      <c r="K462" s="167">
        <v>42613</v>
      </c>
      <c r="L462" s="52">
        <f t="shared" si="37"/>
        <v>43.4</v>
      </c>
      <c r="M462" s="156"/>
      <c r="N462" s="102">
        <f t="shared" si="33"/>
        <v>0</v>
      </c>
      <c r="O462" s="55">
        <f t="shared" si="34"/>
        <v>0</v>
      </c>
      <c r="P462" s="55">
        <f t="shared" si="35"/>
        <v>0</v>
      </c>
      <c r="Q462" s="55">
        <f t="shared" si="36"/>
        <v>43.4</v>
      </c>
      <c r="R462" s="56"/>
    </row>
    <row r="463" spans="1:18" ht="150">
      <c r="A463" s="458" t="s">
        <v>512</v>
      </c>
      <c r="B463" s="83" t="s">
        <v>1650</v>
      </c>
      <c r="C463" s="155" t="s">
        <v>1650</v>
      </c>
      <c r="D463" s="169" t="s">
        <v>1676</v>
      </c>
      <c r="E463" s="157"/>
      <c r="F463" s="157" t="s">
        <v>1666</v>
      </c>
      <c r="G463" s="164" t="s">
        <v>1667</v>
      </c>
      <c r="H463" s="78" t="s">
        <v>1668</v>
      </c>
      <c r="I463" s="165">
        <v>1</v>
      </c>
      <c r="J463" s="51">
        <v>42278</v>
      </c>
      <c r="K463" s="51">
        <v>42308</v>
      </c>
      <c r="L463" s="52">
        <f t="shared" si="37"/>
        <v>4.3</v>
      </c>
      <c r="M463" s="156"/>
      <c r="N463" s="102">
        <f t="shared" si="33"/>
        <v>0</v>
      </c>
      <c r="O463" s="55">
        <f t="shared" si="34"/>
        <v>0</v>
      </c>
      <c r="P463" s="55">
        <f t="shared" si="35"/>
        <v>0</v>
      </c>
      <c r="Q463" s="55">
        <f t="shared" si="36"/>
        <v>4.3</v>
      </c>
      <c r="R463" s="56"/>
    </row>
    <row r="464" spans="1:18" ht="135">
      <c r="A464" s="458" t="s">
        <v>512</v>
      </c>
      <c r="B464" s="83" t="s">
        <v>1650</v>
      </c>
      <c r="C464" s="155" t="s">
        <v>1650</v>
      </c>
      <c r="D464" s="169" t="s">
        <v>1677</v>
      </c>
      <c r="E464" s="157"/>
      <c r="F464" s="157" t="s">
        <v>1666</v>
      </c>
      <c r="G464" s="157" t="s">
        <v>1675</v>
      </c>
      <c r="H464" s="157" t="s">
        <v>1670</v>
      </c>
      <c r="I464" s="166">
        <v>1</v>
      </c>
      <c r="J464" s="167">
        <v>42309</v>
      </c>
      <c r="K464" s="167">
        <v>42613</v>
      </c>
      <c r="L464" s="52">
        <f t="shared" si="37"/>
        <v>43.4</v>
      </c>
      <c r="M464" s="160"/>
      <c r="N464" s="102">
        <f t="shared" si="33"/>
        <v>0</v>
      </c>
      <c r="O464" s="55">
        <f t="shared" si="34"/>
        <v>0</v>
      </c>
      <c r="P464" s="55">
        <f t="shared" si="35"/>
        <v>0</v>
      </c>
      <c r="Q464" s="55">
        <f t="shared" si="36"/>
        <v>43.4</v>
      </c>
      <c r="R464" s="56"/>
    </row>
    <row r="465" spans="1:18" ht="135">
      <c r="A465" s="458" t="s">
        <v>512</v>
      </c>
      <c r="B465" s="83" t="s">
        <v>1650</v>
      </c>
      <c r="C465" s="155" t="s">
        <v>1650</v>
      </c>
      <c r="D465" s="169" t="s">
        <v>1677</v>
      </c>
      <c r="E465" s="157"/>
      <c r="F465" s="157" t="s">
        <v>1666</v>
      </c>
      <c r="G465" s="157" t="s">
        <v>1671</v>
      </c>
      <c r="H465" s="157" t="s">
        <v>1672</v>
      </c>
      <c r="I465" s="165">
        <v>3</v>
      </c>
      <c r="J465" s="167">
        <v>42309</v>
      </c>
      <c r="K465" s="167">
        <v>42613</v>
      </c>
      <c r="L465" s="52">
        <f t="shared" si="37"/>
        <v>43.4</v>
      </c>
      <c r="M465" s="160"/>
      <c r="N465" s="102">
        <f t="shared" si="33"/>
        <v>0</v>
      </c>
      <c r="O465" s="55">
        <f t="shared" si="34"/>
        <v>0</v>
      </c>
      <c r="P465" s="55">
        <f t="shared" si="35"/>
        <v>0</v>
      </c>
      <c r="Q465" s="55">
        <f t="shared" si="36"/>
        <v>43.4</v>
      </c>
      <c r="R465" s="56"/>
    </row>
    <row r="466" spans="1:18" ht="393.75">
      <c r="A466" s="460" t="s">
        <v>1678</v>
      </c>
      <c r="B466" s="62" t="s">
        <v>1679</v>
      </c>
      <c r="C466" s="62" t="s">
        <v>1688</v>
      </c>
      <c r="D466" s="461" t="s">
        <v>1680</v>
      </c>
      <c r="E466" s="462" t="s">
        <v>1681</v>
      </c>
      <c r="F466" s="463" t="s">
        <v>1682</v>
      </c>
      <c r="G466" s="69" t="s">
        <v>1683</v>
      </c>
      <c r="H466" s="464" t="s">
        <v>1684</v>
      </c>
      <c r="I466" s="465">
        <v>1</v>
      </c>
      <c r="J466" s="63">
        <v>42309</v>
      </c>
      <c r="K466" s="63">
        <v>42643</v>
      </c>
      <c r="L466" s="52">
        <f t="shared" si="37"/>
        <v>47.7</v>
      </c>
      <c r="M466" s="101"/>
      <c r="N466" s="466">
        <f>IF(M466=0,0,+M466/I466)</f>
        <v>0</v>
      </c>
      <c r="O466" s="111">
        <f>ROUND((L466*N466),1)</f>
        <v>0</v>
      </c>
      <c r="P466" s="111">
        <f>IF(K466&lt;=$E$7,O466,0)</f>
        <v>0</v>
      </c>
      <c r="Q466" s="111">
        <f>IF($E$7&gt;=K466,L466,0)</f>
        <v>47.7</v>
      </c>
      <c r="R466" s="56"/>
    </row>
    <row r="467" spans="1:18" ht="393.75">
      <c r="A467" s="460" t="s">
        <v>1678</v>
      </c>
      <c r="B467" s="62" t="s">
        <v>1679</v>
      </c>
      <c r="C467" s="62" t="s">
        <v>1688</v>
      </c>
      <c r="D467" s="461" t="s">
        <v>1680</v>
      </c>
      <c r="E467" s="462" t="s">
        <v>1681</v>
      </c>
      <c r="F467" s="463" t="s">
        <v>1685</v>
      </c>
      <c r="G467" s="69" t="s">
        <v>1686</v>
      </c>
      <c r="H467" s="464" t="s">
        <v>1687</v>
      </c>
      <c r="I467" s="467">
        <v>1</v>
      </c>
      <c r="J467" s="63">
        <v>42309</v>
      </c>
      <c r="K467" s="63">
        <v>42400</v>
      </c>
      <c r="L467" s="52">
        <f t="shared" si="37"/>
        <v>13</v>
      </c>
      <c r="M467" s="101"/>
      <c r="N467" s="466">
        <f>IF(M467=0,0,+M467/I467)</f>
        <v>0</v>
      </c>
      <c r="O467" s="111">
        <f>ROUND((L467*N467),1)</f>
        <v>0</v>
      </c>
      <c r="P467" s="111">
        <f>IF(K467&lt;=$E$7,O467,0)</f>
        <v>0</v>
      </c>
      <c r="Q467" s="111">
        <f>IF($E$7&gt;=K467,L467,0)</f>
        <v>13</v>
      </c>
      <c r="R467" s="56"/>
    </row>
    <row r="468" spans="1:18" ht="369.75">
      <c r="A468" s="449" t="s">
        <v>1689</v>
      </c>
      <c r="B468" s="79" t="s">
        <v>1690</v>
      </c>
      <c r="C468" s="170" t="s">
        <v>1765</v>
      </c>
      <c r="D468" s="58" t="s">
        <v>1691</v>
      </c>
      <c r="E468" s="58" t="s">
        <v>1692</v>
      </c>
      <c r="F468" s="58" t="s">
        <v>1693</v>
      </c>
      <c r="G468" s="58" t="s">
        <v>1694</v>
      </c>
      <c r="H468" s="78" t="s">
        <v>1695</v>
      </c>
      <c r="I468" s="79">
        <v>4</v>
      </c>
      <c r="J468" s="51">
        <v>42104</v>
      </c>
      <c r="K468" s="51">
        <v>42318</v>
      </c>
      <c r="L468" s="52">
        <f t="shared" si="37"/>
        <v>30.6</v>
      </c>
      <c r="M468" s="123">
        <v>3</v>
      </c>
      <c r="N468" s="54">
        <f t="shared" ref="N468:N481" si="38">IF(M468=0,0,+M468/I468)</f>
        <v>0.75</v>
      </c>
      <c r="O468" s="55">
        <f t="shared" ref="O468:O513" si="39">ROUND((L468*N468),1)</f>
        <v>23</v>
      </c>
      <c r="P468" s="55">
        <f t="shared" ref="P468:P513" si="40">IF(K468&lt;=$D$7,O468,0)</f>
        <v>23</v>
      </c>
      <c r="Q468" s="55">
        <f t="shared" ref="Q468:Q513" si="41">IF($D$7&gt;=K468,L468,0)</f>
        <v>30.6</v>
      </c>
      <c r="R468" s="171" t="s">
        <v>1696</v>
      </c>
    </row>
    <row r="469" spans="1:18" ht="409.5">
      <c r="A469" s="449" t="s">
        <v>1689</v>
      </c>
      <c r="B469" s="79" t="s">
        <v>1690</v>
      </c>
      <c r="C469" s="170" t="s">
        <v>1765</v>
      </c>
      <c r="D469" s="58" t="s">
        <v>1697</v>
      </c>
      <c r="E469" s="68" t="s">
        <v>1692</v>
      </c>
      <c r="F469" s="58" t="s">
        <v>1698</v>
      </c>
      <c r="G469" s="78" t="s">
        <v>1699</v>
      </c>
      <c r="H469" s="78" t="s">
        <v>1700</v>
      </c>
      <c r="I469" s="124">
        <v>1</v>
      </c>
      <c r="J469" s="51">
        <v>42108</v>
      </c>
      <c r="K469" s="51">
        <v>42338</v>
      </c>
      <c r="L469" s="52">
        <f t="shared" si="37"/>
        <v>32.9</v>
      </c>
      <c r="M469" s="123">
        <v>0.88</v>
      </c>
      <c r="N469" s="54">
        <f t="shared" si="38"/>
        <v>0.88</v>
      </c>
      <c r="O469" s="55">
        <f t="shared" si="39"/>
        <v>29</v>
      </c>
      <c r="P469" s="55">
        <f t="shared" si="40"/>
        <v>29</v>
      </c>
      <c r="Q469" s="55">
        <f t="shared" si="41"/>
        <v>32.9</v>
      </c>
      <c r="R469" s="171" t="s">
        <v>1701</v>
      </c>
    </row>
    <row r="470" spans="1:18" ht="409.5">
      <c r="A470" s="449" t="s">
        <v>1702</v>
      </c>
      <c r="B470" s="79" t="s">
        <v>1690</v>
      </c>
      <c r="C470" s="170" t="s">
        <v>1765</v>
      </c>
      <c r="D470" s="58" t="s">
        <v>1697</v>
      </c>
      <c r="E470" s="68" t="s">
        <v>1703</v>
      </c>
      <c r="F470" s="58" t="s">
        <v>1698</v>
      </c>
      <c r="G470" s="78" t="s">
        <v>1704</v>
      </c>
      <c r="H470" s="78" t="s">
        <v>1705</v>
      </c>
      <c r="I470" s="124">
        <v>1</v>
      </c>
      <c r="J470" s="51">
        <v>42108</v>
      </c>
      <c r="K470" s="51">
        <v>42338</v>
      </c>
      <c r="L470" s="52">
        <f t="shared" si="37"/>
        <v>32.9</v>
      </c>
      <c r="M470" s="123">
        <v>0.88</v>
      </c>
      <c r="N470" s="54">
        <f t="shared" si="38"/>
        <v>0.88</v>
      </c>
      <c r="O470" s="55">
        <f t="shared" si="39"/>
        <v>29</v>
      </c>
      <c r="P470" s="55">
        <f t="shared" si="40"/>
        <v>29</v>
      </c>
      <c r="Q470" s="55">
        <f t="shared" si="41"/>
        <v>32.9</v>
      </c>
      <c r="R470" s="171" t="s">
        <v>1706</v>
      </c>
    </row>
    <row r="471" spans="1:18" ht="344.25">
      <c r="A471" s="449" t="s">
        <v>1707</v>
      </c>
      <c r="B471" s="79" t="s">
        <v>1690</v>
      </c>
      <c r="C471" s="170" t="s">
        <v>1765</v>
      </c>
      <c r="D471" s="152" t="s">
        <v>1708</v>
      </c>
      <c r="E471" s="58" t="s">
        <v>1709</v>
      </c>
      <c r="F471" s="58" t="s">
        <v>1710</v>
      </c>
      <c r="G471" s="78" t="s">
        <v>1711</v>
      </c>
      <c r="H471" s="78" t="s">
        <v>1193</v>
      </c>
      <c r="I471" s="79">
        <v>1</v>
      </c>
      <c r="J471" s="51">
        <v>42248</v>
      </c>
      <c r="K471" s="51">
        <v>42368</v>
      </c>
      <c r="L471" s="52">
        <f t="shared" si="37"/>
        <v>17.100000000000001</v>
      </c>
      <c r="M471" s="123">
        <v>0</v>
      </c>
      <c r="N471" s="54">
        <f t="shared" si="38"/>
        <v>0</v>
      </c>
      <c r="O471" s="55">
        <f t="shared" si="39"/>
        <v>0</v>
      </c>
      <c r="P471" s="55">
        <f t="shared" si="40"/>
        <v>0</v>
      </c>
      <c r="Q471" s="55">
        <f t="shared" si="41"/>
        <v>17.100000000000001</v>
      </c>
      <c r="R471" s="171" t="s">
        <v>1712</v>
      </c>
    </row>
    <row r="472" spans="1:18" ht="409.5">
      <c r="A472" s="449" t="s">
        <v>1707</v>
      </c>
      <c r="B472" s="79"/>
      <c r="C472" s="170" t="s">
        <v>1765</v>
      </c>
      <c r="D472" s="152" t="s">
        <v>1708</v>
      </c>
      <c r="E472" s="58" t="s">
        <v>1713</v>
      </c>
      <c r="F472" s="58" t="s">
        <v>1714</v>
      </c>
      <c r="G472" s="78" t="s">
        <v>1715</v>
      </c>
      <c r="H472" s="78" t="s">
        <v>1716</v>
      </c>
      <c r="I472" s="79">
        <v>7</v>
      </c>
      <c r="J472" s="51">
        <v>42108</v>
      </c>
      <c r="K472" s="51">
        <v>42338</v>
      </c>
      <c r="L472" s="52">
        <f t="shared" si="37"/>
        <v>32.9</v>
      </c>
      <c r="M472" s="123">
        <v>5</v>
      </c>
      <c r="N472" s="54">
        <f t="shared" si="38"/>
        <v>0.7142857142857143</v>
      </c>
      <c r="O472" s="55">
        <f t="shared" si="39"/>
        <v>23.5</v>
      </c>
      <c r="P472" s="55">
        <f t="shared" si="40"/>
        <v>23.5</v>
      </c>
      <c r="Q472" s="55">
        <f t="shared" si="41"/>
        <v>32.9</v>
      </c>
      <c r="R472" s="171" t="s">
        <v>1717</v>
      </c>
    </row>
    <row r="473" spans="1:18" ht="344.25">
      <c r="A473" s="449" t="s">
        <v>1707</v>
      </c>
      <c r="B473" s="79"/>
      <c r="C473" s="170" t="s">
        <v>1765</v>
      </c>
      <c r="D473" s="152" t="s">
        <v>1708</v>
      </c>
      <c r="E473" s="58" t="s">
        <v>1709</v>
      </c>
      <c r="F473" s="58" t="s">
        <v>1714</v>
      </c>
      <c r="G473" s="78" t="s">
        <v>1718</v>
      </c>
      <c r="H473" s="78" t="s">
        <v>1719</v>
      </c>
      <c r="I473" s="124">
        <v>1</v>
      </c>
      <c r="J473" s="51">
        <v>42126</v>
      </c>
      <c r="K473" s="51">
        <v>42338</v>
      </c>
      <c r="L473" s="52">
        <f t="shared" si="37"/>
        <v>30.3</v>
      </c>
      <c r="M473" s="172">
        <v>0.56110000000000004</v>
      </c>
      <c r="N473" s="54">
        <f t="shared" si="38"/>
        <v>0.56110000000000004</v>
      </c>
      <c r="O473" s="55">
        <f t="shared" si="39"/>
        <v>17</v>
      </c>
      <c r="P473" s="55">
        <f t="shared" si="40"/>
        <v>17</v>
      </c>
      <c r="Q473" s="55">
        <f t="shared" si="41"/>
        <v>30.3</v>
      </c>
      <c r="R473" s="171" t="s">
        <v>1720</v>
      </c>
    </row>
    <row r="474" spans="1:18" ht="409.5">
      <c r="A474" s="449" t="s">
        <v>1721</v>
      </c>
      <c r="B474" s="79" t="s">
        <v>1690</v>
      </c>
      <c r="C474" s="170" t="s">
        <v>1765</v>
      </c>
      <c r="D474" s="152" t="s">
        <v>1722</v>
      </c>
      <c r="E474" s="58" t="s">
        <v>1723</v>
      </c>
      <c r="F474" s="58" t="s">
        <v>1724</v>
      </c>
      <c r="G474" s="78" t="s">
        <v>1725</v>
      </c>
      <c r="H474" s="78" t="s">
        <v>1726</v>
      </c>
      <c r="I474" s="124">
        <v>1</v>
      </c>
      <c r="J474" s="51">
        <v>42108</v>
      </c>
      <c r="K474" s="51">
        <v>42369</v>
      </c>
      <c r="L474" s="52">
        <f t="shared" si="37"/>
        <v>37.299999999999997</v>
      </c>
      <c r="M474" s="123">
        <v>0.7</v>
      </c>
      <c r="N474" s="54">
        <f t="shared" si="38"/>
        <v>0.7</v>
      </c>
      <c r="O474" s="55">
        <f t="shared" si="39"/>
        <v>26.1</v>
      </c>
      <c r="P474" s="55">
        <f t="shared" si="40"/>
        <v>26.1</v>
      </c>
      <c r="Q474" s="55">
        <f t="shared" si="41"/>
        <v>37.299999999999997</v>
      </c>
      <c r="R474" s="171" t="s">
        <v>1727</v>
      </c>
    </row>
    <row r="475" spans="1:18" ht="409.5">
      <c r="A475" s="449" t="s">
        <v>1728</v>
      </c>
      <c r="B475" s="79" t="s">
        <v>1690</v>
      </c>
      <c r="C475" s="170" t="s">
        <v>1765</v>
      </c>
      <c r="D475" s="152" t="s">
        <v>1729</v>
      </c>
      <c r="E475" s="58" t="s">
        <v>1730</v>
      </c>
      <c r="F475" s="58" t="s">
        <v>1731</v>
      </c>
      <c r="G475" s="58" t="s">
        <v>1732</v>
      </c>
      <c r="H475" s="78" t="s">
        <v>1733</v>
      </c>
      <c r="I475" s="124">
        <v>1</v>
      </c>
      <c r="J475" s="51">
        <v>42108</v>
      </c>
      <c r="K475" s="51">
        <v>42369</v>
      </c>
      <c r="L475" s="52">
        <f t="shared" si="37"/>
        <v>37.299999999999997</v>
      </c>
      <c r="M475" s="123">
        <v>0.7</v>
      </c>
      <c r="N475" s="54">
        <f t="shared" si="38"/>
        <v>0.7</v>
      </c>
      <c r="O475" s="55">
        <f t="shared" si="39"/>
        <v>26.1</v>
      </c>
      <c r="P475" s="55">
        <f t="shared" si="40"/>
        <v>26.1</v>
      </c>
      <c r="Q475" s="55">
        <f t="shared" si="41"/>
        <v>37.299999999999997</v>
      </c>
      <c r="R475" s="171" t="s">
        <v>1734</v>
      </c>
    </row>
    <row r="476" spans="1:18" ht="409.5">
      <c r="A476" s="449" t="s">
        <v>1728</v>
      </c>
      <c r="B476" s="79" t="s">
        <v>1690</v>
      </c>
      <c r="C476" s="170" t="s">
        <v>1765</v>
      </c>
      <c r="D476" s="152" t="s">
        <v>1729</v>
      </c>
      <c r="E476" s="58" t="s">
        <v>1730</v>
      </c>
      <c r="F476" s="58" t="s">
        <v>1731</v>
      </c>
      <c r="G476" s="58" t="s">
        <v>1735</v>
      </c>
      <c r="H476" s="78" t="s">
        <v>1736</v>
      </c>
      <c r="I476" s="124">
        <v>1</v>
      </c>
      <c r="J476" s="51">
        <v>42108</v>
      </c>
      <c r="K476" s="51">
        <v>42369</v>
      </c>
      <c r="L476" s="52">
        <f t="shared" si="37"/>
        <v>37.299999999999997</v>
      </c>
      <c r="M476" s="123">
        <v>0.7</v>
      </c>
      <c r="N476" s="54">
        <f t="shared" si="38"/>
        <v>0.7</v>
      </c>
      <c r="O476" s="55">
        <f t="shared" si="39"/>
        <v>26.1</v>
      </c>
      <c r="P476" s="55">
        <f t="shared" si="40"/>
        <v>26.1</v>
      </c>
      <c r="Q476" s="55">
        <f t="shared" si="41"/>
        <v>37.299999999999997</v>
      </c>
      <c r="R476" s="171" t="s">
        <v>1737</v>
      </c>
    </row>
    <row r="477" spans="1:18" ht="409.5">
      <c r="A477" s="449" t="s">
        <v>1738</v>
      </c>
      <c r="B477" s="79" t="s">
        <v>1690</v>
      </c>
      <c r="C477" s="170" t="s">
        <v>1765</v>
      </c>
      <c r="D477" s="152" t="s">
        <v>1739</v>
      </c>
      <c r="E477" s="58" t="s">
        <v>1740</v>
      </c>
      <c r="F477" s="58" t="s">
        <v>1741</v>
      </c>
      <c r="G477" s="69" t="s">
        <v>1742</v>
      </c>
      <c r="H477" s="78" t="s">
        <v>1743</v>
      </c>
      <c r="I477" s="124">
        <v>1</v>
      </c>
      <c r="J477" s="51">
        <v>42126</v>
      </c>
      <c r="K477" s="51">
        <v>42369</v>
      </c>
      <c r="L477" s="52">
        <f t="shared" si="37"/>
        <v>34.700000000000003</v>
      </c>
      <c r="M477" s="173">
        <v>0.7</v>
      </c>
      <c r="N477" s="54">
        <f t="shared" si="38"/>
        <v>0.7</v>
      </c>
      <c r="O477" s="55">
        <f t="shared" si="39"/>
        <v>24.3</v>
      </c>
      <c r="P477" s="55">
        <f t="shared" si="40"/>
        <v>24.3</v>
      </c>
      <c r="Q477" s="55">
        <f t="shared" si="41"/>
        <v>34.700000000000003</v>
      </c>
      <c r="R477" s="171" t="s">
        <v>1744</v>
      </c>
    </row>
    <row r="478" spans="1:18" ht="395.25">
      <c r="A478" s="449" t="s">
        <v>1745</v>
      </c>
      <c r="B478" s="79" t="s">
        <v>1690</v>
      </c>
      <c r="C478" s="170" t="s">
        <v>1765</v>
      </c>
      <c r="D478" s="152" t="s">
        <v>1746</v>
      </c>
      <c r="E478" s="58" t="s">
        <v>1747</v>
      </c>
      <c r="F478" s="58" t="s">
        <v>1748</v>
      </c>
      <c r="G478" s="78" t="s">
        <v>1749</v>
      </c>
      <c r="H478" s="78" t="s">
        <v>1750</v>
      </c>
      <c r="I478" s="124">
        <v>1</v>
      </c>
      <c r="J478" s="51">
        <v>42126</v>
      </c>
      <c r="K478" s="51">
        <v>42369</v>
      </c>
      <c r="L478" s="52">
        <f t="shared" si="37"/>
        <v>34.700000000000003</v>
      </c>
      <c r="M478" s="173">
        <v>0.7</v>
      </c>
      <c r="N478" s="54">
        <f t="shared" si="38"/>
        <v>0.7</v>
      </c>
      <c r="O478" s="55">
        <f t="shared" si="39"/>
        <v>24.3</v>
      </c>
      <c r="P478" s="55">
        <f t="shared" si="40"/>
        <v>24.3</v>
      </c>
      <c r="Q478" s="55">
        <f t="shared" si="41"/>
        <v>34.700000000000003</v>
      </c>
      <c r="R478" s="171" t="s">
        <v>1751</v>
      </c>
    </row>
    <row r="479" spans="1:18" ht="306">
      <c r="A479" s="449" t="s">
        <v>1752</v>
      </c>
      <c r="B479" s="79" t="s">
        <v>1690</v>
      </c>
      <c r="C479" s="170" t="s">
        <v>1765</v>
      </c>
      <c r="D479" s="152" t="s">
        <v>1746</v>
      </c>
      <c r="E479" s="58" t="s">
        <v>1747</v>
      </c>
      <c r="F479" s="58" t="s">
        <v>1753</v>
      </c>
      <c r="G479" s="78" t="s">
        <v>1754</v>
      </c>
      <c r="H479" s="78" t="s">
        <v>1755</v>
      </c>
      <c r="I479" s="79">
        <v>1</v>
      </c>
      <c r="J479" s="51">
        <v>42108</v>
      </c>
      <c r="K479" s="51">
        <v>42368</v>
      </c>
      <c r="L479" s="52">
        <f t="shared" si="37"/>
        <v>37.1</v>
      </c>
      <c r="M479" s="173">
        <v>0.7</v>
      </c>
      <c r="N479" s="54">
        <f t="shared" si="38"/>
        <v>0.7</v>
      </c>
      <c r="O479" s="55">
        <f t="shared" si="39"/>
        <v>26</v>
      </c>
      <c r="P479" s="55">
        <f t="shared" si="40"/>
        <v>26</v>
      </c>
      <c r="Q479" s="55">
        <f t="shared" si="41"/>
        <v>37.1</v>
      </c>
      <c r="R479" s="171" t="s">
        <v>1756</v>
      </c>
    </row>
    <row r="480" spans="1:18" ht="409.5">
      <c r="A480" s="449" t="s">
        <v>1752</v>
      </c>
      <c r="B480" s="79" t="s">
        <v>1690</v>
      </c>
      <c r="C480" s="170" t="s">
        <v>1765</v>
      </c>
      <c r="D480" s="152" t="s">
        <v>1757</v>
      </c>
      <c r="E480" s="58" t="s">
        <v>1758</v>
      </c>
      <c r="F480" s="58" t="s">
        <v>1759</v>
      </c>
      <c r="G480" s="49" t="s">
        <v>1760</v>
      </c>
      <c r="H480" s="78" t="s">
        <v>1761</v>
      </c>
      <c r="I480" s="79">
        <v>2</v>
      </c>
      <c r="J480" s="51">
        <v>42108</v>
      </c>
      <c r="K480" s="51">
        <v>42369</v>
      </c>
      <c r="L480" s="52">
        <f t="shared" si="37"/>
        <v>37.299999999999997</v>
      </c>
      <c r="M480" s="123">
        <v>1</v>
      </c>
      <c r="N480" s="54">
        <f t="shared" si="38"/>
        <v>0.5</v>
      </c>
      <c r="O480" s="55">
        <f t="shared" si="39"/>
        <v>18.7</v>
      </c>
      <c r="P480" s="55">
        <f t="shared" si="40"/>
        <v>18.7</v>
      </c>
      <c r="Q480" s="55">
        <f t="shared" si="41"/>
        <v>37.299999999999997</v>
      </c>
      <c r="R480" s="171" t="s">
        <v>1762</v>
      </c>
    </row>
    <row r="481" spans="1:18" ht="408">
      <c r="A481" s="449" t="s">
        <v>1752</v>
      </c>
      <c r="B481" s="79" t="s">
        <v>1690</v>
      </c>
      <c r="C481" s="170" t="s">
        <v>1765</v>
      </c>
      <c r="D481" s="152" t="s">
        <v>1757</v>
      </c>
      <c r="E481" s="58" t="s">
        <v>1758</v>
      </c>
      <c r="F481" s="58" t="s">
        <v>1759</v>
      </c>
      <c r="G481" s="78" t="s">
        <v>1763</v>
      </c>
      <c r="H481" s="78" t="s">
        <v>970</v>
      </c>
      <c r="I481" s="79">
        <v>2</v>
      </c>
      <c r="J481" s="51">
        <v>42108</v>
      </c>
      <c r="K481" s="51">
        <v>42369</v>
      </c>
      <c r="L481" s="52">
        <f t="shared" si="37"/>
        <v>37.299999999999997</v>
      </c>
      <c r="M481" s="123">
        <v>1</v>
      </c>
      <c r="N481" s="54">
        <f t="shared" si="38"/>
        <v>0.5</v>
      </c>
      <c r="O481" s="55">
        <f t="shared" si="39"/>
        <v>18.7</v>
      </c>
      <c r="P481" s="55">
        <f t="shared" si="40"/>
        <v>18.7</v>
      </c>
      <c r="Q481" s="55">
        <f t="shared" si="41"/>
        <v>37.299999999999997</v>
      </c>
      <c r="R481" s="171" t="s">
        <v>1764</v>
      </c>
    </row>
    <row r="482" spans="1:18" ht="293.25">
      <c r="A482" s="468" t="s">
        <v>1766</v>
      </c>
      <c r="B482" s="151" t="s">
        <v>1767</v>
      </c>
      <c r="C482" s="59" t="s">
        <v>1872</v>
      </c>
      <c r="D482" s="151" t="s">
        <v>1768</v>
      </c>
      <c r="E482" s="151" t="s">
        <v>1769</v>
      </c>
      <c r="F482" s="151" t="s">
        <v>1770</v>
      </c>
      <c r="G482" s="47" t="s">
        <v>1771</v>
      </c>
      <c r="H482" s="49" t="s">
        <v>970</v>
      </c>
      <c r="I482" s="175">
        <v>1</v>
      </c>
      <c r="J482" s="51">
        <v>42370</v>
      </c>
      <c r="K482" s="51">
        <v>42643</v>
      </c>
      <c r="L482" s="52">
        <f t="shared" si="37"/>
        <v>39</v>
      </c>
      <c r="M482" s="156"/>
      <c r="N482" s="54">
        <f>IF(M482=0,0,+M482/I482)</f>
        <v>0</v>
      </c>
      <c r="O482" s="55">
        <f t="shared" si="39"/>
        <v>0</v>
      </c>
      <c r="P482" s="55">
        <f t="shared" si="40"/>
        <v>0</v>
      </c>
      <c r="Q482" s="55">
        <f t="shared" si="41"/>
        <v>39</v>
      </c>
      <c r="R482" s="56"/>
    </row>
    <row r="483" spans="1:18" ht="293.25">
      <c r="A483" s="468" t="s">
        <v>1766</v>
      </c>
      <c r="B483" s="151" t="s">
        <v>1767</v>
      </c>
      <c r="C483" s="59" t="s">
        <v>1872</v>
      </c>
      <c r="D483" s="151" t="s">
        <v>1772</v>
      </c>
      <c r="E483" s="151" t="s">
        <v>1773</v>
      </c>
      <c r="F483" s="151" t="s">
        <v>1774</v>
      </c>
      <c r="G483" s="47" t="s">
        <v>1775</v>
      </c>
      <c r="H483" s="49" t="s">
        <v>158</v>
      </c>
      <c r="I483" s="50">
        <v>1</v>
      </c>
      <c r="J483" s="51">
        <v>42278</v>
      </c>
      <c r="K483" s="51">
        <v>42338</v>
      </c>
      <c r="L483" s="52">
        <f t="shared" si="37"/>
        <v>8.6</v>
      </c>
      <c r="M483" s="156"/>
      <c r="N483" s="54">
        <f>IF(M483=0,0,+M483/I483)</f>
        <v>0</v>
      </c>
      <c r="O483" s="55">
        <f t="shared" si="39"/>
        <v>0</v>
      </c>
      <c r="P483" s="55">
        <f t="shared" si="40"/>
        <v>0</v>
      </c>
      <c r="Q483" s="55">
        <f t="shared" si="41"/>
        <v>8.6</v>
      </c>
      <c r="R483" s="56"/>
    </row>
    <row r="484" spans="1:18" ht="293.25">
      <c r="A484" s="468" t="s">
        <v>1766</v>
      </c>
      <c r="B484" s="151" t="s">
        <v>1767</v>
      </c>
      <c r="C484" s="59" t="s">
        <v>1872</v>
      </c>
      <c r="D484" s="151" t="s">
        <v>1772</v>
      </c>
      <c r="E484" s="151" t="s">
        <v>1773</v>
      </c>
      <c r="F484" s="151" t="s">
        <v>1774</v>
      </c>
      <c r="G484" s="47" t="s">
        <v>1776</v>
      </c>
      <c r="H484" s="49" t="s">
        <v>672</v>
      </c>
      <c r="I484" s="50">
        <v>3</v>
      </c>
      <c r="J484" s="51">
        <v>42339</v>
      </c>
      <c r="K484" s="51">
        <v>42643</v>
      </c>
      <c r="L484" s="52">
        <f t="shared" si="37"/>
        <v>43.4</v>
      </c>
      <c r="M484" s="156"/>
      <c r="N484" s="54">
        <f>IF(M484=0,0,+M484/I484)</f>
        <v>0</v>
      </c>
      <c r="O484" s="55">
        <f t="shared" si="39"/>
        <v>0</v>
      </c>
      <c r="P484" s="55">
        <f t="shared" si="40"/>
        <v>0</v>
      </c>
      <c r="Q484" s="55">
        <f t="shared" si="41"/>
        <v>43.4</v>
      </c>
      <c r="R484" s="56"/>
    </row>
    <row r="485" spans="1:18" ht="293.25">
      <c r="A485" s="468" t="s">
        <v>1766</v>
      </c>
      <c r="B485" s="151" t="s">
        <v>1767</v>
      </c>
      <c r="C485" s="59" t="s">
        <v>1872</v>
      </c>
      <c r="D485" s="151" t="s">
        <v>1768</v>
      </c>
      <c r="E485" s="151" t="s">
        <v>1777</v>
      </c>
      <c r="F485" s="151" t="s">
        <v>1778</v>
      </c>
      <c r="G485" s="47" t="s">
        <v>1779</v>
      </c>
      <c r="H485" s="49" t="s">
        <v>970</v>
      </c>
      <c r="I485" s="175">
        <v>1</v>
      </c>
      <c r="J485" s="51">
        <v>42278</v>
      </c>
      <c r="K485" s="51">
        <v>42643</v>
      </c>
      <c r="L485" s="52">
        <f t="shared" si="37"/>
        <v>52.1</v>
      </c>
      <c r="M485" s="156"/>
      <c r="N485" s="54">
        <f t="shared" ref="N485:N513" si="42">IF(M485=0,0,+M485/I485)</f>
        <v>0</v>
      </c>
      <c r="O485" s="55">
        <f t="shared" si="39"/>
        <v>0</v>
      </c>
      <c r="P485" s="55">
        <f t="shared" si="40"/>
        <v>0</v>
      </c>
      <c r="Q485" s="55">
        <f t="shared" si="41"/>
        <v>52.1</v>
      </c>
      <c r="R485" s="56"/>
    </row>
    <row r="486" spans="1:18" ht="204">
      <c r="A486" s="468" t="s">
        <v>1780</v>
      </c>
      <c r="B486" s="151" t="s">
        <v>1767</v>
      </c>
      <c r="C486" s="59" t="s">
        <v>1872</v>
      </c>
      <c r="D486" s="151" t="s">
        <v>1781</v>
      </c>
      <c r="E486" s="151" t="s">
        <v>1782</v>
      </c>
      <c r="F486" s="151" t="s">
        <v>1783</v>
      </c>
      <c r="G486" s="68" t="s">
        <v>1784</v>
      </c>
      <c r="H486" s="49" t="s">
        <v>1785</v>
      </c>
      <c r="I486" s="50">
        <v>2</v>
      </c>
      <c r="J486" s="51">
        <v>42370</v>
      </c>
      <c r="K486" s="103">
        <v>42551</v>
      </c>
      <c r="L486" s="52">
        <f t="shared" si="37"/>
        <v>25.9</v>
      </c>
      <c r="M486" s="156"/>
      <c r="N486" s="54">
        <f t="shared" si="42"/>
        <v>0</v>
      </c>
      <c r="O486" s="55">
        <f t="shared" si="39"/>
        <v>0</v>
      </c>
      <c r="P486" s="55">
        <f t="shared" si="40"/>
        <v>0</v>
      </c>
      <c r="Q486" s="55">
        <f t="shared" si="41"/>
        <v>25.9</v>
      </c>
      <c r="R486" s="56"/>
    </row>
    <row r="487" spans="1:18" ht="204">
      <c r="A487" s="468" t="s">
        <v>1780</v>
      </c>
      <c r="B487" s="151" t="s">
        <v>1767</v>
      </c>
      <c r="C487" s="59" t="s">
        <v>1872</v>
      </c>
      <c r="D487" s="151" t="s">
        <v>1781</v>
      </c>
      <c r="E487" s="151" t="s">
        <v>1786</v>
      </c>
      <c r="F487" s="151" t="s">
        <v>1778</v>
      </c>
      <c r="G487" s="47" t="s">
        <v>1787</v>
      </c>
      <c r="H487" s="49" t="s">
        <v>970</v>
      </c>
      <c r="I487" s="175">
        <v>1</v>
      </c>
      <c r="J487" s="51">
        <v>42401</v>
      </c>
      <c r="K487" s="51">
        <v>42643</v>
      </c>
      <c r="L487" s="52">
        <f t="shared" si="37"/>
        <v>34.6</v>
      </c>
      <c r="M487" s="156"/>
      <c r="N487" s="54">
        <f t="shared" si="42"/>
        <v>0</v>
      </c>
      <c r="O487" s="55">
        <f t="shared" si="39"/>
        <v>0</v>
      </c>
      <c r="P487" s="55">
        <f t="shared" si="40"/>
        <v>0</v>
      </c>
      <c r="Q487" s="55">
        <f t="shared" si="41"/>
        <v>34.6</v>
      </c>
      <c r="R487" s="56"/>
    </row>
    <row r="488" spans="1:18" ht="318.75">
      <c r="A488" s="468" t="s">
        <v>1788</v>
      </c>
      <c r="B488" s="151" t="s">
        <v>1767</v>
      </c>
      <c r="C488" s="59" t="s">
        <v>1872</v>
      </c>
      <c r="D488" s="151" t="s">
        <v>1789</v>
      </c>
      <c r="E488" s="151" t="s">
        <v>1790</v>
      </c>
      <c r="F488" s="151" t="s">
        <v>1791</v>
      </c>
      <c r="G488" s="68" t="s">
        <v>1792</v>
      </c>
      <c r="H488" s="49" t="s">
        <v>1785</v>
      </c>
      <c r="I488" s="50">
        <v>1</v>
      </c>
      <c r="J488" s="51">
        <v>42309</v>
      </c>
      <c r="K488" s="51">
        <v>42369</v>
      </c>
      <c r="L488" s="52">
        <f t="shared" si="37"/>
        <v>8.6</v>
      </c>
      <c r="M488" s="156"/>
      <c r="N488" s="54">
        <f t="shared" si="42"/>
        <v>0</v>
      </c>
      <c r="O488" s="55">
        <f t="shared" si="39"/>
        <v>0</v>
      </c>
      <c r="P488" s="55">
        <f t="shared" si="40"/>
        <v>0</v>
      </c>
      <c r="Q488" s="55">
        <f t="shared" si="41"/>
        <v>8.6</v>
      </c>
      <c r="R488" s="56"/>
    </row>
    <row r="489" spans="1:18" ht="318.75">
      <c r="A489" s="468" t="s">
        <v>1788</v>
      </c>
      <c r="B489" s="151" t="s">
        <v>1767</v>
      </c>
      <c r="C489" s="59" t="s">
        <v>1872</v>
      </c>
      <c r="D489" s="151" t="s">
        <v>1789</v>
      </c>
      <c r="E489" s="151" t="s">
        <v>1790</v>
      </c>
      <c r="F489" s="115" t="s">
        <v>1793</v>
      </c>
      <c r="G489" s="68" t="s">
        <v>1794</v>
      </c>
      <c r="H489" s="69" t="s">
        <v>615</v>
      </c>
      <c r="I489" s="50">
        <v>1</v>
      </c>
      <c r="J489" s="51">
        <v>42370</v>
      </c>
      <c r="K489" s="51">
        <v>42490</v>
      </c>
      <c r="L489" s="52">
        <f t="shared" si="37"/>
        <v>17.100000000000001</v>
      </c>
      <c r="M489" s="156"/>
      <c r="N489" s="54">
        <f t="shared" si="42"/>
        <v>0</v>
      </c>
      <c r="O489" s="55">
        <f t="shared" si="39"/>
        <v>0</v>
      </c>
      <c r="P489" s="55">
        <f t="shared" si="40"/>
        <v>0</v>
      </c>
      <c r="Q489" s="55">
        <f t="shared" si="41"/>
        <v>17.100000000000001</v>
      </c>
      <c r="R489" s="56"/>
    </row>
    <row r="490" spans="1:18" ht="216.75">
      <c r="A490" s="468" t="s">
        <v>1795</v>
      </c>
      <c r="B490" s="151" t="s">
        <v>1767</v>
      </c>
      <c r="C490" s="59" t="s">
        <v>1872</v>
      </c>
      <c r="D490" s="151" t="s">
        <v>1796</v>
      </c>
      <c r="E490" s="151"/>
      <c r="F490" s="151" t="s">
        <v>1778</v>
      </c>
      <c r="G490" s="47" t="s">
        <v>1797</v>
      </c>
      <c r="H490" s="49" t="s">
        <v>1193</v>
      </c>
      <c r="I490" s="175">
        <v>1</v>
      </c>
      <c r="J490" s="51">
        <v>42370</v>
      </c>
      <c r="K490" s="51">
        <v>42643</v>
      </c>
      <c r="L490" s="52">
        <f t="shared" si="37"/>
        <v>39</v>
      </c>
      <c r="M490" s="156"/>
      <c r="N490" s="54">
        <f t="shared" si="42"/>
        <v>0</v>
      </c>
      <c r="O490" s="55">
        <f t="shared" si="39"/>
        <v>0</v>
      </c>
      <c r="P490" s="55">
        <f t="shared" si="40"/>
        <v>0</v>
      </c>
      <c r="Q490" s="55">
        <f t="shared" si="41"/>
        <v>39</v>
      </c>
      <c r="R490" s="56"/>
    </row>
    <row r="491" spans="1:18" ht="331.5">
      <c r="A491" s="468" t="s">
        <v>1798</v>
      </c>
      <c r="B491" s="151" t="s">
        <v>1767</v>
      </c>
      <c r="C491" s="59" t="s">
        <v>1872</v>
      </c>
      <c r="D491" s="151" t="s">
        <v>1799</v>
      </c>
      <c r="E491" s="151"/>
      <c r="F491" s="151" t="s">
        <v>1778</v>
      </c>
      <c r="G491" s="47" t="s">
        <v>1800</v>
      </c>
      <c r="H491" s="49" t="s">
        <v>970</v>
      </c>
      <c r="I491" s="50">
        <v>1</v>
      </c>
      <c r="J491" s="51">
        <v>42278</v>
      </c>
      <c r="K491" s="51">
        <v>42369</v>
      </c>
      <c r="L491" s="52">
        <f t="shared" si="37"/>
        <v>13</v>
      </c>
      <c r="M491" s="156"/>
      <c r="N491" s="54">
        <f t="shared" si="42"/>
        <v>0</v>
      </c>
      <c r="O491" s="55">
        <f t="shared" si="39"/>
        <v>0</v>
      </c>
      <c r="P491" s="55">
        <f t="shared" si="40"/>
        <v>0</v>
      </c>
      <c r="Q491" s="55">
        <f t="shared" si="41"/>
        <v>13</v>
      </c>
      <c r="R491" s="56"/>
    </row>
    <row r="492" spans="1:18" ht="331.5">
      <c r="A492" s="468" t="s">
        <v>1798</v>
      </c>
      <c r="B492" s="151" t="s">
        <v>1767</v>
      </c>
      <c r="C492" s="59" t="s">
        <v>1872</v>
      </c>
      <c r="D492" s="151" t="s">
        <v>1799</v>
      </c>
      <c r="E492" s="151"/>
      <c r="F492" s="115" t="s">
        <v>1801</v>
      </c>
      <c r="G492" s="68" t="s">
        <v>1802</v>
      </c>
      <c r="H492" s="49" t="s">
        <v>1193</v>
      </c>
      <c r="I492" s="50">
        <v>16</v>
      </c>
      <c r="J492" s="51">
        <v>42278</v>
      </c>
      <c r="K492" s="51">
        <v>42643</v>
      </c>
      <c r="L492" s="52">
        <f t="shared" si="37"/>
        <v>52.1</v>
      </c>
      <c r="M492" s="156"/>
      <c r="N492" s="54">
        <f t="shared" si="42"/>
        <v>0</v>
      </c>
      <c r="O492" s="55">
        <f t="shared" si="39"/>
        <v>0</v>
      </c>
      <c r="P492" s="55">
        <f t="shared" si="40"/>
        <v>0</v>
      </c>
      <c r="Q492" s="55">
        <f t="shared" si="41"/>
        <v>52.1</v>
      </c>
      <c r="R492" s="56"/>
    </row>
    <row r="493" spans="1:18" ht="331.5">
      <c r="A493" s="468" t="s">
        <v>1798</v>
      </c>
      <c r="B493" s="151" t="s">
        <v>1767</v>
      </c>
      <c r="C493" s="59" t="s">
        <v>1872</v>
      </c>
      <c r="D493" s="151" t="s">
        <v>1799</v>
      </c>
      <c r="E493" s="151"/>
      <c r="F493" s="151" t="s">
        <v>1778</v>
      </c>
      <c r="G493" s="47" t="s">
        <v>1803</v>
      </c>
      <c r="H493" s="49" t="s">
        <v>1193</v>
      </c>
      <c r="I493" s="175">
        <v>1</v>
      </c>
      <c r="J493" s="51">
        <v>42278</v>
      </c>
      <c r="K493" s="51">
        <v>42643</v>
      </c>
      <c r="L493" s="52">
        <f t="shared" si="37"/>
        <v>52.1</v>
      </c>
      <c r="M493" s="156"/>
      <c r="N493" s="54">
        <f t="shared" si="42"/>
        <v>0</v>
      </c>
      <c r="O493" s="55">
        <f t="shared" si="39"/>
        <v>0</v>
      </c>
      <c r="P493" s="55">
        <f t="shared" si="40"/>
        <v>0</v>
      </c>
      <c r="Q493" s="55">
        <f t="shared" si="41"/>
        <v>52.1</v>
      </c>
      <c r="R493" s="56"/>
    </row>
    <row r="494" spans="1:18" ht="255">
      <c r="A494" s="361" t="s">
        <v>1804</v>
      </c>
      <c r="B494" s="58" t="s">
        <v>1767</v>
      </c>
      <c r="C494" s="59" t="s">
        <v>1872</v>
      </c>
      <c r="D494" s="58" t="s">
        <v>1805</v>
      </c>
      <c r="E494" s="58" t="s">
        <v>1806</v>
      </c>
      <c r="F494" s="58" t="s">
        <v>1807</v>
      </c>
      <c r="G494" s="47" t="s">
        <v>1808</v>
      </c>
      <c r="H494" s="49" t="s">
        <v>672</v>
      </c>
      <c r="I494" s="50">
        <v>1</v>
      </c>
      <c r="J494" s="51">
        <v>42308</v>
      </c>
      <c r="K494" s="51">
        <v>42369</v>
      </c>
      <c r="L494" s="52">
        <f t="shared" si="37"/>
        <v>8.6999999999999993</v>
      </c>
      <c r="M494" s="156"/>
      <c r="N494" s="54">
        <f t="shared" si="42"/>
        <v>0</v>
      </c>
      <c r="O494" s="55">
        <f t="shared" si="39"/>
        <v>0</v>
      </c>
      <c r="P494" s="55">
        <f t="shared" si="40"/>
        <v>0</v>
      </c>
      <c r="Q494" s="55">
        <f t="shared" si="41"/>
        <v>8.6999999999999993</v>
      </c>
      <c r="R494" s="56"/>
    </row>
    <row r="495" spans="1:18" ht="357">
      <c r="A495" s="468" t="s">
        <v>1809</v>
      </c>
      <c r="B495" s="57" t="s">
        <v>1767</v>
      </c>
      <c r="C495" s="59" t="s">
        <v>1872</v>
      </c>
      <c r="D495" s="57" t="s">
        <v>1810</v>
      </c>
      <c r="E495" s="57" t="s">
        <v>1811</v>
      </c>
      <c r="F495" s="57" t="s">
        <v>1812</v>
      </c>
      <c r="G495" s="47" t="s">
        <v>1813</v>
      </c>
      <c r="H495" s="49" t="s">
        <v>158</v>
      </c>
      <c r="I495" s="50">
        <v>2</v>
      </c>
      <c r="J495" s="51">
        <v>42278</v>
      </c>
      <c r="K495" s="51">
        <v>42521</v>
      </c>
      <c r="L495" s="52">
        <f t="shared" si="37"/>
        <v>34.700000000000003</v>
      </c>
      <c r="M495" s="156"/>
      <c r="N495" s="54">
        <f t="shared" si="42"/>
        <v>0</v>
      </c>
      <c r="O495" s="55">
        <f t="shared" si="39"/>
        <v>0</v>
      </c>
      <c r="P495" s="55">
        <f t="shared" si="40"/>
        <v>0</v>
      </c>
      <c r="Q495" s="55">
        <f t="shared" si="41"/>
        <v>34.700000000000003</v>
      </c>
      <c r="R495" s="56"/>
    </row>
    <row r="496" spans="1:18" ht="357">
      <c r="A496" s="468" t="s">
        <v>1809</v>
      </c>
      <c r="B496" s="57" t="s">
        <v>1767</v>
      </c>
      <c r="C496" s="59" t="s">
        <v>1872</v>
      </c>
      <c r="D496" s="57" t="s">
        <v>1810</v>
      </c>
      <c r="E496" s="57" t="s">
        <v>1814</v>
      </c>
      <c r="F496" s="57" t="s">
        <v>1815</v>
      </c>
      <c r="G496" s="47" t="s">
        <v>1816</v>
      </c>
      <c r="H496" s="49" t="s">
        <v>1817</v>
      </c>
      <c r="I496" s="50">
        <v>3</v>
      </c>
      <c r="J496" s="51">
        <v>42278</v>
      </c>
      <c r="K496" s="51">
        <v>42643</v>
      </c>
      <c r="L496" s="52">
        <f t="shared" si="37"/>
        <v>52.1</v>
      </c>
      <c r="M496" s="156"/>
      <c r="N496" s="54">
        <f t="shared" si="42"/>
        <v>0</v>
      </c>
      <c r="O496" s="55">
        <f t="shared" si="39"/>
        <v>0</v>
      </c>
      <c r="P496" s="55">
        <f t="shared" si="40"/>
        <v>0</v>
      </c>
      <c r="Q496" s="55">
        <f t="shared" si="41"/>
        <v>52.1</v>
      </c>
      <c r="R496" s="56"/>
    </row>
    <row r="497" spans="1:18" ht="357">
      <c r="A497" s="468" t="s">
        <v>1809</v>
      </c>
      <c r="B497" s="57" t="s">
        <v>1767</v>
      </c>
      <c r="C497" s="59" t="s">
        <v>1872</v>
      </c>
      <c r="D497" s="57" t="s">
        <v>1810</v>
      </c>
      <c r="E497" s="57" t="s">
        <v>1814</v>
      </c>
      <c r="F497" s="57" t="s">
        <v>1815</v>
      </c>
      <c r="G497" s="47" t="s">
        <v>1818</v>
      </c>
      <c r="H497" s="49" t="s">
        <v>1819</v>
      </c>
      <c r="I497" s="175">
        <v>1</v>
      </c>
      <c r="J497" s="51">
        <v>42278</v>
      </c>
      <c r="K497" s="51">
        <v>42643</v>
      </c>
      <c r="L497" s="52">
        <f t="shared" si="37"/>
        <v>52.1</v>
      </c>
      <c r="M497" s="156"/>
      <c r="N497" s="54">
        <f t="shared" si="42"/>
        <v>0</v>
      </c>
      <c r="O497" s="55">
        <f t="shared" si="39"/>
        <v>0</v>
      </c>
      <c r="P497" s="55">
        <f t="shared" si="40"/>
        <v>0</v>
      </c>
      <c r="Q497" s="55">
        <f t="shared" si="41"/>
        <v>52.1</v>
      </c>
      <c r="R497" s="56"/>
    </row>
    <row r="498" spans="1:18" ht="178.5">
      <c r="A498" s="468" t="s">
        <v>1820</v>
      </c>
      <c r="B498" s="151" t="s">
        <v>1767</v>
      </c>
      <c r="C498" s="59" t="s">
        <v>1872</v>
      </c>
      <c r="D498" s="151" t="s">
        <v>1821</v>
      </c>
      <c r="E498" s="57" t="s">
        <v>1822</v>
      </c>
      <c r="F498" s="57" t="s">
        <v>1823</v>
      </c>
      <c r="G498" s="47" t="s">
        <v>1824</v>
      </c>
      <c r="H498" s="49" t="s">
        <v>158</v>
      </c>
      <c r="I498" s="50">
        <v>2</v>
      </c>
      <c r="J498" s="51">
        <v>42278</v>
      </c>
      <c r="K498" s="51">
        <v>42551</v>
      </c>
      <c r="L498" s="52">
        <f t="shared" si="37"/>
        <v>39</v>
      </c>
      <c r="M498" s="156"/>
      <c r="N498" s="54">
        <f t="shared" si="42"/>
        <v>0</v>
      </c>
      <c r="O498" s="55">
        <f t="shared" si="39"/>
        <v>0</v>
      </c>
      <c r="P498" s="55">
        <f t="shared" si="40"/>
        <v>0</v>
      </c>
      <c r="Q498" s="55">
        <f t="shared" si="41"/>
        <v>39</v>
      </c>
      <c r="R498" s="56"/>
    </row>
    <row r="499" spans="1:18" ht="178.5">
      <c r="A499" s="468" t="s">
        <v>1820</v>
      </c>
      <c r="B499" s="151" t="s">
        <v>1767</v>
      </c>
      <c r="C499" s="59" t="s">
        <v>1872</v>
      </c>
      <c r="D499" s="151" t="s">
        <v>1821</v>
      </c>
      <c r="E499" s="57" t="s">
        <v>108</v>
      </c>
      <c r="F499" s="57" t="s">
        <v>1823</v>
      </c>
      <c r="G499" s="47" t="s">
        <v>1825</v>
      </c>
      <c r="H499" s="49" t="s">
        <v>970</v>
      </c>
      <c r="I499" s="50">
        <v>1</v>
      </c>
      <c r="J499" s="51">
        <v>42278</v>
      </c>
      <c r="K499" s="51">
        <v>42643</v>
      </c>
      <c r="L499" s="52">
        <f t="shared" si="37"/>
        <v>52.1</v>
      </c>
      <c r="M499" s="156"/>
      <c r="N499" s="54">
        <f t="shared" si="42"/>
        <v>0</v>
      </c>
      <c r="O499" s="55">
        <f t="shared" si="39"/>
        <v>0</v>
      </c>
      <c r="P499" s="55">
        <f t="shared" si="40"/>
        <v>0</v>
      </c>
      <c r="Q499" s="55">
        <f t="shared" si="41"/>
        <v>52.1</v>
      </c>
      <c r="R499" s="56"/>
    </row>
    <row r="500" spans="1:18" ht="165.75">
      <c r="A500" s="468" t="s">
        <v>1826</v>
      </c>
      <c r="B500" s="151" t="s">
        <v>1767</v>
      </c>
      <c r="C500" s="59" t="s">
        <v>1872</v>
      </c>
      <c r="D500" s="57" t="s">
        <v>1827</v>
      </c>
      <c r="E500" s="57" t="s">
        <v>1828</v>
      </c>
      <c r="F500" s="57" t="s">
        <v>1829</v>
      </c>
      <c r="G500" s="47" t="s">
        <v>1830</v>
      </c>
      <c r="H500" s="49" t="s">
        <v>1831</v>
      </c>
      <c r="I500" s="50">
        <v>4</v>
      </c>
      <c r="J500" s="51">
        <v>42278</v>
      </c>
      <c r="K500" s="51">
        <v>42400</v>
      </c>
      <c r="L500" s="52">
        <f t="shared" si="37"/>
        <v>17.399999999999999</v>
      </c>
      <c r="M500" s="156"/>
      <c r="N500" s="54">
        <f t="shared" si="42"/>
        <v>0</v>
      </c>
      <c r="O500" s="55">
        <f t="shared" si="39"/>
        <v>0</v>
      </c>
      <c r="P500" s="55">
        <f t="shared" si="40"/>
        <v>0</v>
      </c>
      <c r="Q500" s="55">
        <f t="shared" si="41"/>
        <v>17.399999999999999</v>
      </c>
      <c r="R500" s="56"/>
    </row>
    <row r="501" spans="1:18" ht="165.75">
      <c r="A501" s="468" t="s">
        <v>1826</v>
      </c>
      <c r="B501" s="151" t="s">
        <v>1767</v>
      </c>
      <c r="C501" s="59" t="s">
        <v>1872</v>
      </c>
      <c r="D501" s="57" t="s">
        <v>1827</v>
      </c>
      <c r="E501" s="57" t="s">
        <v>1828</v>
      </c>
      <c r="F501" s="57" t="s">
        <v>1832</v>
      </c>
      <c r="G501" s="47" t="s">
        <v>1833</v>
      </c>
      <c r="H501" s="49" t="s">
        <v>970</v>
      </c>
      <c r="I501" s="50">
        <v>4</v>
      </c>
      <c r="J501" s="51">
        <v>42278</v>
      </c>
      <c r="K501" s="51">
        <v>42460</v>
      </c>
      <c r="L501" s="52">
        <f t="shared" si="37"/>
        <v>26</v>
      </c>
      <c r="M501" s="156"/>
      <c r="N501" s="54">
        <f t="shared" si="42"/>
        <v>0</v>
      </c>
      <c r="O501" s="55">
        <f t="shared" si="39"/>
        <v>0</v>
      </c>
      <c r="P501" s="55">
        <f t="shared" si="40"/>
        <v>0</v>
      </c>
      <c r="Q501" s="55">
        <f t="shared" si="41"/>
        <v>26</v>
      </c>
      <c r="R501" s="56"/>
    </row>
    <row r="502" spans="1:18" ht="165.75">
      <c r="A502" s="468" t="s">
        <v>1826</v>
      </c>
      <c r="B502" s="151" t="s">
        <v>1767</v>
      </c>
      <c r="C502" s="59" t="s">
        <v>1872</v>
      </c>
      <c r="D502" s="57" t="s">
        <v>1827</v>
      </c>
      <c r="E502" s="57" t="s">
        <v>1828</v>
      </c>
      <c r="F502" s="47" t="s">
        <v>1834</v>
      </c>
      <c r="G502" s="47" t="s">
        <v>1835</v>
      </c>
      <c r="H502" s="49" t="s">
        <v>1836</v>
      </c>
      <c r="I502" s="50">
        <v>2</v>
      </c>
      <c r="J502" s="51">
        <v>42309</v>
      </c>
      <c r="K502" s="51">
        <v>42582</v>
      </c>
      <c r="L502" s="52">
        <f t="shared" si="37"/>
        <v>39</v>
      </c>
      <c r="M502" s="156"/>
      <c r="N502" s="54">
        <f t="shared" si="42"/>
        <v>0</v>
      </c>
      <c r="O502" s="55">
        <f t="shared" si="39"/>
        <v>0</v>
      </c>
      <c r="P502" s="55">
        <f t="shared" si="40"/>
        <v>0</v>
      </c>
      <c r="Q502" s="55">
        <f t="shared" si="41"/>
        <v>39</v>
      </c>
      <c r="R502" s="56"/>
    </row>
    <row r="503" spans="1:18" ht="280.5">
      <c r="A503" s="361" t="s">
        <v>1837</v>
      </c>
      <c r="B503" s="58" t="s">
        <v>1767</v>
      </c>
      <c r="C503" s="59" t="s">
        <v>1872</v>
      </c>
      <c r="D503" s="58" t="s">
        <v>1838</v>
      </c>
      <c r="E503" s="58"/>
      <c r="F503" s="58" t="s">
        <v>1839</v>
      </c>
      <c r="G503" s="47" t="s">
        <v>1840</v>
      </c>
      <c r="H503" s="49" t="s">
        <v>970</v>
      </c>
      <c r="I503" s="50">
        <v>1</v>
      </c>
      <c r="J503" s="51">
        <v>42370</v>
      </c>
      <c r="K503" s="51">
        <v>42428</v>
      </c>
      <c r="L503" s="52">
        <f t="shared" si="37"/>
        <v>8.3000000000000007</v>
      </c>
      <c r="M503" s="156"/>
      <c r="N503" s="54">
        <f t="shared" si="42"/>
        <v>0</v>
      </c>
      <c r="O503" s="55">
        <f t="shared" si="39"/>
        <v>0</v>
      </c>
      <c r="P503" s="55">
        <f t="shared" si="40"/>
        <v>0</v>
      </c>
      <c r="Q503" s="55">
        <f t="shared" si="41"/>
        <v>8.3000000000000007</v>
      </c>
      <c r="R503" s="56"/>
    </row>
    <row r="504" spans="1:18" ht="229.5">
      <c r="A504" s="468" t="s">
        <v>1841</v>
      </c>
      <c r="B504" s="151" t="s">
        <v>1767</v>
      </c>
      <c r="C504" s="59" t="s">
        <v>1872</v>
      </c>
      <c r="D504" s="151" t="s">
        <v>1842</v>
      </c>
      <c r="E504" s="151" t="s">
        <v>1843</v>
      </c>
      <c r="F504" s="151" t="s">
        <v>1844</v>
      </c>
      <c r="G504" s="47" t="s">
        <v>1845</v>
      </c>
      <c r="H504" s="49" t="s">
        <v>672</v>
      </c>
      <c r="I504" s="50">
        <v>1</v>
      </c>
      <c r="J504" s="51">
        <v>42278</v>
      </c>
      <c r="K504" s="51">
        <v>42308</v>
      </c>
      <c r="L504" s="52">
        <f t="shared" si="37"/>
        <v>4.3</v>
      </c>
      <c r="M504" s="156"/>
      <c r="N504" s="54">
        <f t="shared" si="42"/>
        <v>0</v>
      </c>
      <c r="O504" s="55">
        <f t="shared" si="39"/>
        <v>0</v>
      </c>
      <c r="P504" s="55">
        <f t="shared" si="40"/>
        <v>0</v>
      </c>
      <c r="Q504" s="55">
        <f t="shared" si="41"/>
        <v>4.3</v>
      </c>
      <c r="R504" s="56"/>
    </row>
    <row r="505" spans="1:18" ht="229.5">
      <c r="A505" s="468" t="s">
        <v>1841</v>
      </c>
      <c r="B505" s="151" t="s">
        <v>1767</v>
      </c>
      <c r="C505" s="59" t="s">
        <v>1872</v>
      </c>
      <c r="D505" s="151" t="s">
        <v>1842</v>
      </c>
      <c r="E505" s="151" t="s">
        <v>1843</v>
      </c>
      <c r="F505" s="151" t="s">
        <v>1844</v>
      </c>
      <c r="G505" s="47" t="s">
        <v>1846</v>
      </c>
      <c r="H505" s="49" t="s">
        <v>1847</v>
      </c>
      <c r="I505" s="50">
        <v>1</v>
      </c>
      <c r="J505" s="51">
        <v>42278</v>
      </c>
      <c r="K505" s="51">
        <v>42338</v>
      </c>
      <c r="L505" s="52">
        <f t="shared" si="37"/>
        <v>8.6</v>
      </c>
      <c r="M505" s="156"/>
      <c r="N505" s="54">
        <f t="shared" si="42"/>
        <v>0</v>
      </c>
      <c r="O505" s="55">
        <f t="shared" si="39"/>
        <v>0</v>
      </c>
      <c r="P505" s="55">
        <f t="shared" si="40"/>
        <v>0</v>
      </c>
      <c r="Q505" s="55">
        <f t="shared" si="41"/>
        <v>8.6</v>
      </c>
      <c r="R505" s="56"/>
    </row>
    <row r="506" spans="1:18" ht="229.5">
      <c r="A506" s="468" t="s">
        <v>1841</v>
      </c>
      <c r="B506" s="151" t="s">
        <v>1767</v>
      </c>
      <c r="C506" s="59" t="s">
        <v>1872</v>
      </c>
      <c r="D506" s="151" t="s">
        <v>1842</v>
      </c>
      <c r="E506" s="151" t="s">
        <v>1843</v>
      </c>
      <c r="F506" s="151" t="s">
        <v>1844</v>
      </c>
      <c r="G506" s="47" t="s">
        <v>1848</v>
      </c>
      <c r="H506" s="49" t="s">
        <v>1849</v>
      </c>
      <c r="I506" s="50">
        <v>1</v>
      </c>
      <c r="J506" s="51">
        <v>42278</v>
      </c>
      <c r="K506" s="51">
        <v>42459</v>
      </c>
      <c r="L506" s="52">
        <f t="shared" si="37"/>
        <v>25.9</v>
      </c>
      <c r="M506" s="156"/>
      <c r="N506" s="54">
        <f t="shared" si="42"/>
        <v>0</v>
      </c>
      <c r="O506" s="55">
        <f t="shared" si="39"/>
        <v>0</v>
      </c>
      <c r="P506" s="55">
        <f t="shared" si="40"/>
        <v>0</v>
      </c>
      <c r="Q506" s="55">
        <f t="shared" si="41"/>
        <v>25.9</v>
      </c>
      <c r="R506" s="56"/>
    </row>
    <row r="507" spans="1:18" ht="229.5">
      <c r="A507" s="468" t="s">
        <v>1841</v>
      </c>
      <c r="B507" s="151" t="s">
        <v>1767</v>
      </c>
      <c r="C507" s="59" t="s">
        <v>1872</v>
      </c>
      <c r="D507" s="151" t="s">
        <v>1842</v>
      </c>
      <c r="E507" s="151" t="s">
        <v>1843</v>
      </c>
      <c r="F507" s="151" t="s">
        <v>1844</v>
      </c>
      <c r="G507" s="47" t="s">
        <v>1850</v>
      </c>
      <c r="H507" s="49" t="s">
        <v>1851</v>
      </c>
      <c r="I507" s="50">
        <v>2</v>
      </c>
      <c r="J507" s="51">
        <v>42278</v>
      </c>
      <c r="K507" s="51">
        <v>42520</v>
      </c>
      <c r="L507" s="52">
        <f t="shared" si="37"/>
        <v>34.6</v>
      </c>
      <c r="M507" s="156"/>
      <c r="N507" s="54">
        <f t="shared" si="42"/>
        <v>0</v>
      </c>
      <c r="O507" s="55">
        <f t="shared" si="39"/>
        <v>0</v>
      </c>
      <c r="P507" s="55">
        <f t="shared" si="40"/>
        <v>0</v>
      </c>
      <c r="Q507" s="55">
        <f t="shared" si="41"/>
        <v>34.6</v>
      </c>
      <c r="R507" s="56"/>
    </row>
    <row r="508" spans="1:18" ht="229.5">
      <c r="A508" s="468" t="s">
        <v>1841</v>
      </c>
      <c r="B508" s="151" t="s">
        <v>1767</v>
      </c>
      <c r="C508" s="59" t="s">
        <v>1872</v>
      </c>
      <c r="D508" s="151" t="s">
        <v>1842</v>
      </c>
      <c r="E508" s="151" t="s">
        <v>1843</v>
      </c>
      <c r="F508" s="151" t="s">
        <v>1844</v>
      </c>
      <c r="G508" s="47" t="s">
        <v>1852</v>
      </c>
      <c r="H508" s="49" t="s">
        <v>970</v>
      </c>
      <c r="I508" s="50">
        <v>2</v>
      </c>
      <c r="J508" s="51">
        <v>42309</v>
      </c>
      <c r="K508" s="51">
        <v>42581</v>
      </c>
      <c r="L508" s="52">
        <f t="shared" si="37"/>
        <v>38.9</v>
      </c>
      <c r="M508" s="156"/>
      <c r="N508" s="54">
        <f t="shared" si="42"/>
        <v>0</v>
      </c>
      <c r="O508" s="55">
        <f t="shared" si="39"/>
        <v>0</v>
      </c>
      <c r="P508" s="55">
        <f t="shared" si="40"/>
        <v>0</v>
      </c>
      <c r="Q508" s="55">
        <f t="shared" si="41"/>
        <v>38.9</v>
      </c>
      <c r="R508" s="56"/>
    </row>
    <row r="509" spans="1:18" ht="293.25">
      <c r="A509" s="468" t="s">
        <v>1853</v>
      </c>
      <c r="B509" s="151" t="s">
        <v>1767</v>
      </c>
      <c r="C509" s="59" t="s">
        <v>1872</v>
      </c>
      <c r="D509" s="57" t="s">
        <v>1854</v>
      </c>
      <c r="E509" s="176" t="s">
        <v>1855</v>
      </c>
      <c r="F509" s="57" t="s">
        <v>1856</v>
      </c>
      <c r="G509" s="47" t="s">
        <v>1857</v>
      </c>
      <c r="H509" s="49" t="s">
        <v>615</v>
      </c>
      <c r="I509" s="50">
        <v>2</v>
      </c>
      <c r="J509" s="51">
        <v>42278</v>
      </c>
      <c r="K509" s="51">
        <v>42490</v>
      </c>
      <c r="L509" s="52">
        <f t="shared" si="37"/>
        <v>30.3</v>
      </c>
      <c r="M509" s="156"/>
      <c r="N509" s="54">
        <f t="shared" si="42"/>
        <v>0</v>
      </c>
      <c r="O509" s="55">
        <f t="shared" si="39"/>
        <v>0</v>
      </c>
      <c r="P509" s="55">
        <f t="shared" si="40"/>
        <v>0</v>
      </c>
      <c r="Q509" s="55">
        <f t="shared" si="41"/>
        <v>30.3</v>
      </c>
      <c r="R509" s="56"/>
    </row>
    <row r="510" spans="1:18" ht="293.25">
      <c r="A510" s="468" t="s">
        <v>1853</v>
      </c>
      <c r="B510" s="151" t="s">
        <v>1767</v>
      </c>
      <c r="C510" s="59" t="s">
        <v>1872</v>
      </c>
      <c r="D510" s="57" t="s">
        <v>1854</v>
      </c>
      <c r="E510" s="176" t="s">
        <v>1855</v>
      </c>
      <c r="F510" s="151" t="s">
        <v>1858</v>
      </c>
      <c r="G510" s="68" t="s">
        <v>1859</v>
      </c>
      <c r="H510" s="69" t="s">
        <v>1860</v>
      </c>
      <c r="I510" s="62">
        <v>2</v>
      </c>
      <c r="J510" s="51">
        <v>42370</v>
      </c>
      <c r="K510" s="51">
        <v>42551</v>
      </c>
      <c r="L510" s="52">
        <f t="shared" si="37"/>
        <v>25.9</v>
      </c>
      <c r="M510" s="156"/>
      <c r="N510" s="54">
        <f t="shared" si="42"/>
        <v>0</v>
      </c>
      <c r="O510" s="55">
        <f t="shared" si="39"/>
        <v>0</v>
      </c>
      <c r="P510" s="55">
        <f t="shared" si="40"/>
        <v>0</v>
      </c>
      <c r="Q510" s="55">
        <f t="shared" si="41"/>
        <v>25.9</v>
      </c>
      <c r="R510" s="56"/>
    </row>
    <row r="511" spans="1:18" ht="229.5">
      <c r="A511" s="468" t="s">
        <v>1861</v>
      </c>
      <c r="B511" s="151" t="s">
        <v>1767</v>
      </c>
      <c r="C511" s="59" t="s">
        <v>1872</v>
      </c>
      <c r="D511" s="57" t="s">
        <v>1862</v>
      </c>
      <c r="E511" s="177" t="s">
        <v>1863</v>
      </c>
      <c r="F511" s="151" t="s">
        <v>1864</v>
      </c>
      <c r="G511" s="47" t="s">
        <v>1865</v>
      </c>
      <c r="H511" s="49" t="s">
        <v>158</v>
      </c>
      <c r="I511" s="50">
        <v>1</v>
      </c>
      <c r="J511" s="51">
        <v>42278</v>
      </c>
      <c r="K511" s="51">
        <v>42308</v>
      </c>
      <c r="L511" s="52">
        <f t="shared" si="37"/>
        <v>4.3</v>
      </c>
      <c r="M511" s="156"/>
      <c r="N511" s="54">
        <f t="shared" si="42"/>
        <v>0</v>
      </c>
      <c r="O511" s="55">
        <f t="shared" si="39"/>
        <v>0</v>
      </c>
      <c r="P511" s="55">
        <f t="shared" si="40"/>
        <v>0</v>
      </c>
      <c r="Q511" s="55">
        <f t="shared" si="41"/>
        <v>4.3</v>
      </c>
      <c r="R511" s="56"/>
    </row>
    <row r="512" spans="1:18" ht="229.5">
      <c r="A512" s="468" t="s">
        <v>1861</v>
      </c>
      <c r="B512" s="151" t="s">
        <v>1767</v>
      </c>
      <c r="C512" s="59" t="s">
        <v>1872</v>
      </c>
      <c r="D512" s="57" t="s">
        <v>1862</v>
      </c>
      <c r="E512" s="177" t="s">
        <v>1863</v>
      </c>
      <c r="F512" s="151" t="s">
        <v>1866</v>
      </c>
      <c r="G512" s="47" t="s">
        <v>1867</v>
      </c>
      <c r="H512" s="49" t="s">
        <v>1868</v>
      </c>
      <c r="I512" s="50">
        <v>1</v>
      </c>
      <c r="J512" s="51">
        <v>42370</v>
      </c>
      <c r="K512" s="51">
        <v>42551</v>
      </c>
      <c r="L512" s="52">
        <f t="shared" si="37"/>
        <v>25.9</v>
      </c>
      <c r="M512" s="156"/>
      <c r="N512" s="54">
        <f t="shared" si="42"/>
        <v>0</v>
      </c>
      <c r="O512" s="55">
        <f t="shared" si="39"/>
        <v>0</v>
      </c>
      <c r="P512" s="55">
        <f t="shared" si="40"/>
        <v>0</v>
      </c>
      <c r="Q512" s="55">
        <f t="shared" si="41"/>
        <v>25.9</v>
      </c>
      <c r="R512" s="56"/>
    </row>
    <row r="513" spans="1:18" ht="229.5">
      <c r="A513" s="468" t="s">
        <v>1861</v>
      </c>
      <c r="B513" s="151" t="s">
        <v>1767</v>
      </c>
      <c r="C513" s="59" t="s">
        <v>1872</v>
      </c>
      <c r="D513" s="57" t="s">
        <v>1862</v>
      </c>
      <c r="E513" s="177" t="s">
        <v>1863</v>
      </c>
      <c r="F513" s="151" t="s">
        <v>1869</v>
      </c>
      <c r="G513" s="47" t="s">
        <v>1870</v>
      </c>
      <c r="H513" s="49" t="s">
        <v>1871</v>
      </c>
      <c r="I513" s="50">
        <v>1</v>
      </c>
      <c r="J513" s="51">
        <v>42278</v>
      </c>
      <c r="K513" s="51">
        <v>42551</v>
      </c>
      <c r="L513" s="52">
        <f t="shared" si="37"/>
        <v>39</v>
      </c>
      <c r="M513" s="156"/>
      <c r="N513" s="54">
        <f t="shared" si="42"/>
        <v>0</v>
      </c>
      <c r="O513" s="55">
        <f t="shared" si="39"/>
        <v>0</v>
      </c>
      <c r="P513" s="55">
        <f t="shared" si="40"/>
        <v>0</v>
      </c>
      <c r="Q513" s="55">
        <f t="shared" si="41"/>
        <v>39</v>
      </c>
      <c r="R513" s="56"/>
    </row>
    <row r="514" spans="1:18" ht="229.5">
      <c r="A514" s="469" t="s">
        <v>1873</v>
      </c>
      <c r="B514" s="50" t="s">
        <v>1874</v>
      </c>
      <c r="C514" s="48" t="s">
        <v>1874</v>
      </c>
      <c r="D514" s="57" t="s">
        <v>1875</v>
      </c>
      <c r="E514" s="47" t="s">
        <v>1876</v>
      </c>
      <c r="F514" s="47" t="s">
        <v>1877</v>
      </c>
      <c r="G514" s="47" t="s">
        <v>1878</v>
      </c>
      <c r="H514" s="50" t="s">
        <v>1879</v>
      </c>
      <c r="I514" s="50">
        <v>7</v>
      </c>
      <c r="J514" s="80">
        <v>42278</v>
      </c>
      <c r="K514" s="80">
        <v>42368</v>
      </c>
      <c r="L514" s="52">
        <f t="shared" si="37"/>
        <v>12.9</v>
      </c>
      <c r="M514" s="178"/>
      <c r="N514" s="54">
        <f>IF(M514=0,0,+M514/I514)</f>
        <v>0</v>
      </c>
      <c r="O514" s="55">
        <f>ROUND((L514*N514),1)</f>
        <v>0</v>
      </c>
      <c r="P514" s="55">
        <f>IF(K514&lt;=$D$7,O514,0)</f>
        <v>0</v>
      </c>
      <c r="Q514" s="55">
        <f>IF($D$7&gt;=K514,L514,0)</f>
        <v>12.9</v>
      </c>
      <c r="R514" s="56"/>
    </row>
    <row r="515" spans="1:18" ht="229.5">
      <c r="A515" s="469" t="s">
        <v>1873</v>
      </c>
      <c r="B515" s="50" t="s">
        <v>1874</v>
      </c>
      <c r="C515" s="48" t="s">
        <v>1874</v>
      </c>
      <c r="D515" s="57" t="s">
        <v>1875</v>
      </c>
      <c r="E515" s="47" t="s">
        <v>1876</v>
      </c>
      <c r="F515" s="47" t="s">
        <v>1877</v>
      </c>
      <c r="G515" s="47" t="s">
        <v>1880</v>
      </c>
      <c r="H515" s="50" t="s">
        <v>1881</v>
      </c>
      <c r="I515" s="50">
        <v>1</v>
      </c>
      <c r="J515" s="80">
        <v>42278</v>
      </c>
      <c r="K515" s="80">
        <v>42368</v>
      </c>
      <c r="L515" s="52">
        <f t="shared" ref="L515:L578" si="43">ROUND(((K515-J515)/7),1)</f>
        <v>12.9</v>
      </c>
      <c r="M515" s="178"/>
      <c r="N515" s="54">
        <f t="shared" ref="N515:N558" si="44">IF(M515=0,0,+M515/I515)</f>
        <v>0</v>
      </c>
      <c r="O515" s="55">
        <f t="shared" ref="O515:O558" si="45">ROUND((L515*N515),1)</f>
        <v>0</v>
      </c>
      <c r="P515" s="55">
        <f t="shared" ref="P515:P558" si="46">IF(K515&lt;=$D$7,O515,0)</f>
        <v>0</v>
      </c>
      <c r="Q515" s="55">
        <f t="shared" ref="Q515:Q558" si="47">IF($D$7&gt;=K515,L515,0)</f>
        <v>12.9</v>
      </c>
      <c r="R515" s="56"/>
    </row>
    <row r="516" spans="1:18" ht="229.5">
      <c r="A516" s="469" t="s">
        <v>1873</v>
      </c>
      <c r="B516" s="50" t="s">
        <v>1874</v>
      </c>
      <c r="C516" s="48" t="s">
        <v>1874</v>
      </c>
      <c r="D516" s="57" t="s">
        <v>1875</v>
      </c>
      <c r="E516" s="47" t="s">
        <v>1876</v>
      </c>
      <c r="F516" s="47" t="s">
        <v>1877</v>
      </c>
      <c r="G516" s="47" t="s">
        <v>1882</v>
      </c>
      <c r="H516" s="50" t="s">
        <v>1883</v>
      </c>
      <c r="I516" s="50">
        <v>4</v>
      </c>
      <c r="J516" s="80">
        <v>42278</v>
      </c>
      <c r="K516" s="80">
        <v>42643</v>
      </c>
      <c r="L516" s="52">
        <f t="shared" si="43"/>
        <v>52.1</v>
      </c>
      <c r="M516" s="178"/>
      <c r="N516" s="54">
        <f t="shared" si="44"/>
        <v>0</v>
      </c>
      <c r="O516" s="55">
        <f t="shared" si="45"/>
        <v>0</v>
      </c>
      <c r="P516" s="55">
        <f t="shared" si="46"/>
        <v>0</v>
      </c>
      <c r="Q516" s="55">
        <f t="shared" si="47"/>
        <v>52.1</v>
      </c>
      <c r="R516" s="56"/>
    </row>
    <row r="517" spans="1:18" ht="344.25">
      <c r="A517" s="469" t="s">
        <v>1884</v>
      </c>
      <c r="B517" s="50" t="s">
        <v>1874</v>
      </c>
      <c r="C517" s="48" t="s">
        <v>1874</v>
      </c>
      <c r="D517" s="57" t="s">
        <v>1885</v>
      </c>
      <c r="E517" s="143" t="s">
        <v>1886</v>
      </c>
      <c r="F517" s="47" t="s">
        <v>1887</v>
      </c>
      <c r="G517" s="47" t="s">
        <v>1888</v>
      </c>
      <c r="H517" s="50" t="s">
        <v>1889</v>
      </c>
      <c r="I517" s="50">
        <v>2</v>
      </c>
      <c r="J517" s="80">
        <v>42278</v>
      </c>
      <c r="K517" s="80">
        <v>42643</v>
      </c>
      <c r="L517" s="52">
        <f t="shared" si="43"/>
        <v>52.1</v>
      </c>
      <c r="M517" s="178"/>
      <c r="N517" s="54">
        <f t="shared" si="44"/>
        <v>0</v>
      </c>
      <c r="O517" s="55">
        <f t="shared" si="45"/>
        <v>0</v>
      </c>
      <c r="P517" s="55">
        <f t="shared" si="46"/>
        <v>0</v>
      </c>
      <c r="Q517" s="55">
        <f t="shared" si="47"/>
        <v>52.1</v>
      </c>
      <c r="R517" s="56"/>
    </row>
    <row r="518" spans="1:18" ht="344.25">
      <c r="A518" s="469" t="s">
        <v>1884</v>
      </c>
      <c r="B518" s="50" t="s">
        <v>1874</v>
      </c>
      <c r="C518" s="48" t="s">
        <v>1874</v>
      </c>
      <c r="D518" s="57" t="s">
        <v>1885</v>
      </c>
      <c r="E518" s="143" t="s">
        <v>1886</v>
      </c>
      <c r="F518" s="47" t="s">
        <v>1890</v>
      </c>
      <c r="G518" s="47" t="s">
        <v>1891</v>
      </c>
      <c r="H518" s="50" t="s">
        <v>692</v>
      </c>
      <c r="I518" s="50">
        <v>4</v>
      </c>
      <c r="J518" s="80">
        <v>42278</v>
      </c>
      <c r="K518" s="80">
        <v>42643</v>
      </c>
      <c r="L518" s="52">
        <f t="shared" si="43"/>
        <v>52.1</v>
      </c>
      <c r="M518" s="178"/>
      <c r="N518" s="54">
        <f t="shared" si="44"/>
        <v>0</v>
      </c>
      <c r="O518" s="55">
        <f t="shared" si="45"/>
        <v>0</v>
      </c>
      <c r="P518" s="55">
        <f t="shared" si="46"/>
        <v>0</v>
      </c>
      <c r="Q518" s="55">
        <f t="shared" si="47"/>
        <v>52.1</v>
      </c>
      <c r="R518" s="56"/>
    </row>
    <row r="519" spans="1:18" ht="344.25">
      <c r="A519" s="469" t="s">
        <v>1884</v>
      </c>
      <c r="B519" s="50" t="s">
        <v>1874</v>
      </c>
      <c r="C519" s="48" t="s">
        <v>1874</v>
      </c>
      <c r="D519" s="57" t="s">
        <v>1885</v>
      </c>
      <c r="E519" s="143" t="s">
        <v>1886</v>
      </c>
      <c r="F519" s="47" t="s">
        <v>1892</v>
      </c>
      <c r="G519" s="47" t="s">
        <v>1893</v>
      </c>
      <c r="H519" s="50" t="s">
        <v>1894</v>
      </c>
      <c r="I519" s="50">
        <v>4</v>
      </c>
      <c r="J519" s="80">
        <v>42278</v>
      </c>
      <c r="K519" s="80">
        <v>42643</v>
      </c>
      <c r="L519" s="52">
        <f t="shared" si="43"/>
        <v>52.1</v>
      </c>
      <c r="M519" s="178"/>
      <c r="N519" s="54">
        <f t="shared" si="44"/>
        <v>0</v>
      </c>
      <c r="O519" s="55">
        <f t="shared" si="45"/>
        <v>0</v>
      </c>
      <c r="P519" s="55">
        <f t="shared" si="46"/>
        <v>0</v>
      </c>
      <c r="Q519" s="55">
        <f t="shared" si="47"/>
        <v>52.1</v>
      </c>
      <c r="R519" s="56"/>
    </row>
    <row r="520" spans="1:18" ht="409.5">
      <c r="A520" s="469" t="s">
        <v>1895</v>
      </c>
      <c r="B520" s="50" t="s">
        <v>1874</v>
      </c>
      <c r="C520" s="48" t="s">
        <v>1874</v>
      </c>
      <c r="D520" s="57" t="s">
        <v>1896</v>
      </c>
      <c r="E520" s="143" t="s">
        <v>1897</v>
      </c>
      <c r="F520" s="47" t="s">
        <v>1898</v>
      </c>
      <c r="G520" s="47" t="s">
        <v>1899</v>
      </c>
      <c r="H520" s="50" t="s">
        <v>1900</v>
      </c>
      <c r="I520" s="50">
        <v>1</v>
      </c>
      <c r="J520" s="80">
        <v>42278</v>
      </c>
      <c r="K520" s="80">
        <v>42368</v>
      </c>
      <c r="L520" s="52">
        <f t="shared" si="43"/>
        <v>12.9</v>
      </c>
      <c r="M520" s="178"/>
      <c r="N520" s="54">
        <f t="shared" si="44"/>
        <v>0</v>
      </c>
      <c r="O520" s="55">
        <f t="shared" si="45"/>
        <v>0</v>
      </c>
      <c r="P520" s="55">
        <f t="shared" si="46"/>
        <v>0</v>
      </c>
      <c r="Q520" s="55">
        <f t="shared" si="47"/>
        <v>12.9</v>
      </c>
      <c r="R520" s="56"/>
    </row>
    <row r="521" spans="1:18" ht="165.75">
      <c r="A521" s="469" t="s">
        <v>1901</v>
      </c>
      <c r="B521" s="50" t="s">
        <v>1874</v>
      </c>
      <c r="C521" s="48" t="s">
        <v>1874</v>
      </c>
      <c r="D521" s="47" t="s">
        <v>1902</v>
      </c>
      <c r="E521" s="179" t="s">
        <v>1903</v>
      </c>
      <c r="F521" s="47" t="s">
        <v>1904</v>
      </c>
      <c r="G521" s="47" t="s">
        <v>1905</v>
      </c>
      <c r="H521" s="50" t="s">
        <v>1906</v>
      </c>
      <c r="I521" s="50">
        <v>7</v>
      </c>
      <c r="J521" s="80">
        <v>42278</v>
      </c>
      <c r="K521" s="80">
        <v>42644</v>
      </c>
      <c r="L521" s="52">
        <f t="shared" si="43"/>
        <v>52.3</v>
      </c>
      <c r="M521" s="178"/>
      <c r="N521" s="54">
        <f t="shared" si="44"/>
        <v>0</v>
      </c>
      <c r="O521" s="55">
        <f t="shared" si="45"/>
        <v>0</v>
      </c>
      <c r="P521" s="55">
        <f t="shared" si="46"/>
        <v>0</v>
      </c>
      <c r="Q521" s="55">
        <f t="shared" si="47"/>
        <v>52.3</v>
      </c>
      <c r="R521" s="56"/>
    </row>
    <row r="522" spans="1:18" ht="165.75">
      <c r="A522" s="362" t="s">
        <v>1901</v>
      </c>
      <c r="B522" s="50" t="s">
        <v>1874</v>
      </c>
      <c r="C522" s="48" t="s">
        <v>1874</v>
      </c>
      <c r="D522" s="47" t="s">
        <v>1902</v>
      </c>
      <c r="E522" s="179" t="s">
        <v>1903</v>
      </c>
      <c r="F522" s="47" t="s">
        <v>1907</v>
      </c>
      <c r="G522" s="47" t="s">
        <v>1908</v>
      </c>
      <c r="H522" s="50" t="s">
        <v>1909</v>
      </c>
      <c r="I522" s="50">
        <v>14</v>
      </c>
      <c r="J522" s="80">
        <v>42372</v>
      </c>
      <c r="K522" s="80">
        <v>42643</v>
      </c>
      <c r="L522" s="52">
        <f t="shared" si="43"/>
        <v>38.700000000000003</v>
      </c>
      <c r="M522" s="178"/>
      <c r="N522" s="54">
        <f t="shared" si="44"/>
        <v>0</v>
      </c>
      <c r="O522" s="55">
        <f t="shared" si="45"/>
        <v>0</v>
      </c>
      <c r="P522" s="55">
        <f t="shared" si="46"/>
        <v>0</v>
      </c>
      <c r="Q522" s="55">
        <f t="shared" si="47"/>
        <v>38.700000000000003</v>
      </c>
      <c r="R522" s="56"/>
    </row>
    <row r="523" spans="1:18" ht="382.5">
      <c r="A523" s="469" t="s">
        <v>1910</v>
      </c>
      <c r="B523" s="50" t="s">
        <v>1874</v>
      </c>
      <c r="C523" s="48" t="s">
        <v>1874</v>
      </c>
      <c r="D523" s="57" t="s">
        <v>1911</v>
      </c>
      <c r="E523" s="47" t="s">
        <v>1912</v>
      </c>
      <c r="F523" s="47" t="s">
        <v>1913</v>
      </c>
      <c r="G523" s="47" t="s">
        <v>1914</v>
      </c>
      <c r="H523" s="50" t="s">
        <v>1915</v>
      </c>
      <c r="I523" s="50">
        <v>14</v>
      </c>
      <c r="J523" s="80">
        <v>42401</v>
      </c>
      <c r="K523" s="80">
        <v>42490</v>
      </c>
      <c r="L523" s="52">
        <f t="shared" si="43"/>
        <v>12.7</v>
      </c>
      <c r="M523" s="178"/>
      <c r="N523" s="54">
        <f t="shared" si="44"/>
        <v>0</v>
      </c>
      <c r="O523" s="55">
        <f t="shared" si="45"/>
        <v>0</v>
      </c>
      <c r="P523" s="55">
        <f t="shared" si="46"/>
        <v>0</v>
      </c>
      <c r="Q523" s="55">
        <f t="shared" si="47"/>
        <v>12.7</v>
      </c>
      <c r="R523" s="56"/>
    </row>
    <row r="524" spans="1:18" ht="382.5">
      <c r="A524" s="469" t="s">
        <v>1910</v>
      </c>
      <c r="B524" s="50" t="s">
        <v>1874</v>
      </c>
      <c r="C524" s="48" t="s">
        <v>1874</v>
      </c>
      <c r="D524" s="57" t="s">
        <v>1911</v>
      </c>
      <c r="E524" s="47" t="s">
        <v>1912</v>
      </c>
      <c r="F524" s="47" t="s">
        <v>1916</v>
      </c>
      <c r="G524" s="47" t="s">
        <v>1917</v>
      </c>
      <c r="H524" s="50" t="s">
        <v>1918</v>
      </c>
      <c r="I524" s="50">
        <v>4</v>
      </c>
      <c r="J524" s="80">
        <v>42278</v>
      </c>
      <c r="K524" s="80">
        <v>42369</v>
      </c>
      <c r="L524" s="52">
        <f t="shared" si="43"/>
        <v>13</v>
      </c>
      <c r="M524" s="178"/>
      <c r="N524" s="54">
        <f t="shared" si="44"/>
        <v>0</v>
      </c>
      <c r="O524" s="55">
        <f t="shared" si="45"/>
        <v>0</v>
      </c>
      <c r="P524" s="55">
        <f t="shared" si="46"/>
        <v>0</v>
      </c>
      <c r="Q524" s="55">
        <f t="shared" si="47"/>
        <v>13</v>
      </c>
      <c r="R524" s="56"/>
    </row>
    <row r="525" spans="1:18" ht="280.5">
      <c r="A525" s="470" t="s">
        <v>1919</v>
      </c>
      <c r="B525" s="50" t="s">
        <v>1874</v>
      </c>
      <c r="C525" s="48" t="s">
        <v>1874</v>
      </c>
      <c r="D525" s="57" t="s">
        <v>1920</v>
      </c>
      <c r="E525" s="47" t="s">
        <v>1921</v>
      </c>
      <c r="F525" s="47" t="s">
        <v>1922</v>
      </c>
      <c r="G525" s="47" t="s">
        <v>1923</v>
      </c>
      <c r="H525" s="50" t="s">
        <v>1924</v>
      </c>
      <c r="I525" s="50">
        <v>2</v>
      </c>
      <c r="J525" s="80">
        <v>42401</v>
      </c>
      <c r="K525" s="80">
        <v>42459</v>
      </c>
      <c r="L525" s="52">
        <f t="shared" si="43"/>
        <v>8.3000000000000007</v>
      </c>
      <c r="M525" s="178"/>
      <c r="N525" s="54">
        <f t="shared" si="44"/>
        <v>0</v>
      </c>
      <c r="O525" s="55">
        <f t="shared" si="45"/>
        <v>0</v>
      </c>
      <c r="P525" s="55">
        <f t="shared" si="46"/>
        <v>0</v>
      </c>
      <c r="Q525" s="55">
        <f t="shared" si="47"/>
        <v>8.3000000000000007</v>
      </c>
      <c r="R525" s="56"/>
    </row>
    <row r="526" spans="1:18" ht="280.5">
      <c r="A526" s="470" t="s">
        <v>1919</v>
      </c>
      <c r="B526" s="50" t="s">
        <v>1874</v>
      </c>
      <c r="C526" s="48" t="s">
        <v>1874</v>
      </c>
      <c r="D526" s="57" t="s">
        <v>1920</v>
      </c>
      <c r="E526" s="47" t="s">
        <v>1921</v>
      </c>
      <c r="F526" s="47" t="s">
        <v>1925</v>
      </c>
      <c r="G526" s="47" t="s">
        <v>1926</v>
      </c>
      <c r="H526" s="50" t="s">
        <v>1927</v>
      </c>
      <c r="I526" s="50">
        <v>1</v>
      </c>
      <c r="J526" s="80">
        <v>42370</v>
      </c>
      <c r="K526" s="80">
        <v>42643</v>
      </c>
      <c r="L526" s="52">
        <f t="shared" si="43"/>
        <v>39</v>
      </c>
      <c r="M526" s="178"/>
      <c r="N526" s="54">
        <f t="shared" si="44"/>
        <v>0</v>
      </c>
      <c r="O526" s="55">
        <f t="shared" si="45"/>
        <v>0</v>
      </c>
      <c r="P526" s="55">
        <f t="shared" si="46"/>
        <v>0</v>
      </c>
      <c r="Q526" s="55">
        <f t="shared" si="47"/>
        <v>39</v>
      </c>
      <c r="R526" s="56"/>
    </row>
    <row r="527" spans="1:18" ht="409.5">
      <c r="A527" s="469" t="s">
        <v>1928</v>
      </c>
      <c r="B527" s="50" t="s">
        <v>1874</v>
      </c>
      <c r="C527" s="48" t="s">
        <v>1874</v>
      </c>
      <c r="D527" s="57" t="s">
        <v>1929</v>
      </c>
      <c r="E527" s="47" t="s">
        <v>1930</v>
      </c>
      <c r="F527" s="47" t="s">
        <v>1931</v>
      </c>
      <c r="G527" s="47" t="s">
        <v>1932</v>
      </c>
      <c r="H527" s="50" t="s">
        <v>1933</v>
      </c>
      <c r="I527" s="50">
        <v>7</v>
      </c>
      <c r="J527" s="80">
        <v>42370</v>
      </c>
      <c r="K527" s="80">
        <v>42643</v>
      </c>
      <c r="L527" s="52">
        <f t="shared" si="43"/>
        <v>39</v>
      </c>
      <c r="M527" s="178"/>
      <c r="N527" s="54">
        <f t="shared" si="44"/>
        <v>0</v>
      </c>
      <c r="O527" s="55">
        <f t="shared" si="45"/>
        <v>0</v>
      </c>
      <c r="P527" s="55">
        <f t="shared" si="46"/>
        <v>0</v>
      </c>
      <c r="Q527" s="55">
        <f t="shared" si="47"/>
        <v>39</v>
      </c>
      <c r="R527" s="56"/>
    </row>
    <row r="528" spans="1:18" ht="409.5">
      <c r="A528" s="469" t="s">
        <v>1928</v>
      </c>
      <c r="B528" s="50" t="s">
        <v>1874</v>
      </c>
      <c r="C528" s="48" t="s">
        <v>1874</v>
      </c>
      <c r="D528" s="57" t="s">
        <v>1929</v>
      </c>
      <c r="E528" s="47" t="s">
        <v>1930</v>
      </c>
      <c r="F528" s="47" t="s">
        <v>1934</v>
      </c>
      <c r="G528" s="47" t="s">
        <v>1935</v>
      </c>
      <c r="H528" s="50" t="s">
        <v>1936</v>
      </c>
      <c r="I528" s="50">
        <v>4</v>
      </c>
      <c r="J528" s="80">
        <v>42278</v>
      </c>
      <c r="K528" s="80">
        <v>42643</v>
      </c>
      <c r="L528" s="52">
        <f t="shared" si="43"/>
        <v>52.1</v>
      </c>
      <c r="M528" s="178"/>
      <c r="N528" s="54">
        <f t="shared" si="44"/>
        <v>0</v>
      </c>
      <c r="O528" s="55">
        <f t="shared" si="45"/>
        <v>0</v>
      </c>
      <c r="P528" s="55">
        <f t="shared" si="46"/>
        <v>0</v>
      </c>
      <c r="Q528" s="55">
        <f t="shared" si="47"/>
        <v>52.1</v>
      </c>
      <c r="R528" s="56"/>
    </row>
    <row r="529" spans="1:18" ht="382.5">
      <c r="A529" s="471" t="s">
        <v>1937</v>
      </c>
      <c r="B529" s="50" t="s">
        <v>1874</v>
      </c>
      <c r="C529" s="48" t="s">
        <v>1874</v>
      </c>
      <c r="D529" s="57" t="s">
        <v>1938</v>
      </c>
      <c r="E529" s="47" t="s">
        <v>1939</v>
      </c>
      <c r="F529" s="47" t="s">
        <v>1940</v>
      </c>
      <c r="G529" s="47" t="s">
        <v>1941</v>
      </c>
      <c r="H529" s="50" t="s">
        <v>1942</v>
      </c>
      <c r="I529" s="50">
        <v>2</v>
      </c>
      <c r="J529" s="80">
        <v>42370</v>
      </c>
      <c r="K529" s="80">
        <v>42643</v>
      </c>
      <c r="L529" s="52">
        <f t="shared" si="43"/>
        <v>39</v>
      </c>
      <c r="M529" s="178"/>
      <c r="N529" s="54">
        <f t="shared" si="44"/>
        <v>0</v>
      </c>
      <c r="O529" s="55">
        <f t="shared" si="45"/>
        <v>0</v>
      </c>
      <c r="P529" s="55">
        <f t="shared" si="46"/>
        <v>0</v>
      </c>
      <c r="Q529" s="55">
        <f t="shared" si="47"/>
        <v>39</v>
      </c>
      <c r="R529" s="56"/>
    </row>
    <row r="530" spans="1:18" ht="382.5">
      <c r="A530" s="471" t="s">
        <v>1937</v>
      </c>
      <c r="B530" s="50" t="s">
        <v>1874</v>
      </c>
      <c r="C530" s="48" t="s">
        <v>1874</v>
      </c>
      <c r="D530" s="57" t="s">
        <v>1938</v>
      </c>
      <c r="E530" s="47" t="s">
        <v>1939</v>
      </c>
      <c r="F530" s="47" t="s">
        <v>1943</v>
      </c>
      <c r="G530" s="47" t="s">
        <v>1944</v>
      </c>
      <c r="H530" s="50" t="s">
        <v>1945</v>
      </c>
      <c r="I530" s="50">
        <v>2</v>
      </c>
      <c r="J530" s="80">
        <v>42370</v>
      </c>
      <c r="K530" s="80">
        <v>42643</v>
      </c>
      <c r="L530" s="52">
        <f t="shared" si="43"/>
        <v>39</v>
      </c>
      <c r="M530" s="178"/>
      <c r="N530" s="54">
        <f t="shared" si="44"/>
        <v>0</v>
      </c>
      <c r="O530" s="55">
        <f t="shared" si="45"/>
        <v>0</v>
      </c>
      <c r="P530" s="55">
        <f t="shared" si="46"/>
        <v>0</v>
      </c>
      <c r="Q530" s="55">
        <f t="shared" si="47"/>
        <v>39</v>
      </c>
      <c r="R530" s="56"/>
    </row>
    <row r="531" spans="1:18" ht="216.75">
      <c r="A531" s="469" t="s">
        <v>1946</v>
      </c>
      <c r="B531" s="50" t="s">
        <v>1874</v>
      </c>
      <c r="C531" s="48" t="s">
        <v>1874</v>
      </c>
      <c r="D531" s="47" t="s">
        <v>1947</v>
      </c>
      <c r="E531" s="47" t="s">
        <v>1948</v>
      </c>
      <c r="F531" s="47" t="s">
        <v>1949</v>
      </c>
      <c r="G531" s="47" t="s">
        <v>1950</v>
      </c>
      <c r="H531" s="50" t="s">
        <v>1951</v>
      </c>
      <c r="I531" s="50">
        <v>1</v>
      </c>
      <c r="J531" s="80">
        <v>42278</v>
      </c>
      <c r="K531" s="182">
        <v>42309</v>
      </c>
      <c r="L531" s="52">
        <f t="shared" si="43"/>
        <v>4.4000000000000004</v>
      </c>
      <c r="M531" s="178"/>
      <c r="N531" s="54">
        <f t="shared" si="44"/>
        <v>0</v>
      </c>
      <c r="O531" s="55">
        <f t="shared" si="45"/>
        <v>0</v>
      </c>
      <c r="P531" s="55">
        <f t="shared" si="46"/>
        <v>0</v>
      </c>
      <c r="Q531" s="55">
        <f t="shared" si="47"/>
        <v>4.4000000000000004</v>
      </c>
      <c r="R531" s="56"/>
    </row>
    <row r="532" spans="1:18" ht="216.75">
      <c r="A532" s="469" t="s">
        <v>1946</v>
      </c>
      <c r="B532" s="50" t="s">
        <v>1874</v>
      </c>
      <c r="C532" s="48" t="s">
        <v>1874</v>
      </c>
      <c r="D532" s="47" t="s">
        <v>1947</v>
      </c>
      <c r="E532" s="47" t="s">
        <v>1948</v>
      </c>
      <c r="F532" s="47" t="s">
        <v>1952</v>
      </c>
      <c r="G532" s="47" t="s">
        <v>1953</v>
      </c>
      <c r="H532" s="50" t="s">
        <v>1954</v>
      </c>
      <c r="I532" s="50">
        <v>2</v>
      </c>
      <c r="J532" s="80">
        <v>42278</v>
      </c>
      <c r="K532" s="80">
        <v>42643</v>
      </c>
      <c r="L532" s="52">
        <f t="shared" si="43"/>
        <v>52.1</v>
      </c>
      <c r="M532" s="178"/>
      <c r="N532" s="54">
        <f t="shared" si="44"/>
        <v>0</v>
      </c>
      <c r="O532" s="55">
        <f t="shared" si="45"/>
        <v>0</v>
      </c>
      <c r="P532" s="55">
        <f t="shared" si="46"/>
        <v>0</v>
      </c>
      <c r="Q532" s="55">
        <f t="shared" si="47"/>
        <v>52.1</v>
      </c>
      <c r="R532" s="56"/>
    </row>
    <row r="533" spans="1:18" ht="165.75">
      <c r="A533" s="469" t="s">
        <v>1955</v>
      </c>
      <c r="B533" s="50" t="s">
        <v>1874</v>
      </c>
      <c r="C533" s="48" t="s">
        <v>1874</v>
      </c>
      <c r="D533" s="47" t="s">
        <v>1956</v>
      </c>
      <c r="E533" s="47" t="s">
        <v>1957</v>
      </c>
      <c r="F533" s="47" t="s">
        <v>1958</v>
      </c>
      <c r="G533" s="47" t="s">
        <v>1959</v>
      </c>
      <c r="H533" s="50" t="s">
        <v>438</v>
      </c>
      <c r="I533" s="50">
        <v>1</v>
      </c>
      <c r="J533" s="80">
        <v>42278</v>
      </c>
      <c r="K533" s="80">
        <v>42368</v>
      </c>
      <c r="L533" s="52">
        <f t="shared" si="43"/>
        <v>12.9</v>
      </c>
      <c r="M533" s="178"/>
      <c r="N533" s="54">
        <f t="shared" si="44"/>
        <v>0</v>
      </c>
      <c r="O533" s="55">
        <f t="shared" si="45"/>
        <v>0</v>
      </c>
      <c r="P533" s="55">
        <f t="shared" si="46"/>
        <v>0</v>
      </c>
      <c r="Q533" s="55">
        <f t="shared" si="47"/>
        <v>12.9</v>
      </c>
      <c r="R533" s="56"/>
    </row>
    <row r="534" spans="1:18" ht="165.75">
      <c r="A534" s="469" t="s">
        <v>1955</v>
      </c>
      <c r="B534" s="50" t="s">
        <v>1874</v>
      </c>
      <c r="C534" s="48" t="s">
        <v>1874</v>
      </c>
      <c r="D534" s="47" t="s">
        <v>1956</v>
      </c>
      <c r="E534" s="47" t="s">
        <v>1957</v>
      </c>
      <c r="F534" s="47" t="s">
        <v>1960</v>
      </c>
      <c r="G534" s="47" t="s">
        <v>1961</v>
      </c>
      <c r="H534" s="50" t="s">
        <v>1954</v>
      </c>
      <c r="I534" s="50">
        <v>2</v>
      </c>
      <c r="J534" s="80">
        <v>42278</v>
      </c>
      <c r="K534" s="80">
        <v>42368</v>
      </c>
      <c r="L534" s="52">
        <f t="shared" si="43"/>
        <v>12.9</v>
      </c>
      <c r="M534" s="178"/>
      <c r="N534" s="54">
        <f t="shared" si="44"/>
        <v>0</v>
      </c>
      <c r="O534" s="55">
        <f t="shared" si="45"/>
        <v>0</v>
      </c>
      <c r="P534" s="55">
        <f t="shared" si="46"/>
        <v>0</v>
      </c>
      <c r="Q534" s="55">
        <f t="shared" si="47"/>
        <v>12.9</v>
      </c>
      <c r="R534" s="56"/>
    </row>
    <row r="535" spans="1:18" ht="165.75">
      <c r="A535" s="469" t="s">
        <v>1962</v>
      </c>
      <c r="B535" s="50" t="s">
        <v>1874</v>
      </c>
      <c r="C535" s="48" t="s">
        <v>1874</v>
      </c>
      <c r="D535" s="57" t="s">
        <v>1963</v>
      </c>
      <c r="E535" s="143" t="s">
        <v>1964</v>
      </c>
      <c r="F535" s="47" t="s">
        <v>1965</v>
      </c>
      <c r="G535" s="47" t="s">
        <v>1966</v>
      </c>
      <c r="H535" s="50" t="s">
        <v>1967</v>
      </c>
      <c r="I535" s="50">
        <v>7</v>
      </c>
      <c r="J535" s="80">
        <v>42370</v>
      </c>
      <c r="K535" s="80">
        <v>42643</v>
      </c>
      <c r="L535" s="52">
        <f t="shared" si="43"/>
        <v>39</v>
      </c>
      <c r="M535" s="178"/>
      <c r="N535" s="54">
        <f t="shared" si="44"/>
        <v>0</v>
      </c>
      <c r="O535" s="55">
        <f t="shared" si="45"/>
        <v>0</v>
      </c>
      <c r="P535" s="55">
        <f t="shared" si="46"/>
        <v>0</v>
      </c>
      <c r="Q535" s="55">
        <f t="shared" si="47"/>
        <v>39</v>
      </c>
      <c r="R535" s="56"/>
    </row>
    <row r="536" spans="1:18" ht="165.75">
      <c r="A536" s="469" t="s">
        <v>1962</v>
      </c>
      <c r="B536" s="50" t="s">
        <v>1874</v>
      </c>
      <c r="C536" s="48" t="s">
        <v>1874</v>
      </c>
      <c r="D536" s="57" t="s">
        <v>1963</v>
      </c>
      <c r="E536" s="143" t="s">
        <v>1964</v>
      </c>
      <c r="F536" s="47" t="s">
        <v>1968</v>
      </c>
      <c r="G536" s="47" t="s">
        <v>1969</v>
      </c>
      <c r="H536" s="50" t="s">
        <v>1970</v>
      </c>
      <c r="I536" s="50">
        <v>14</v>
      </c>
      <c r="J536" s="80">
        <v>42491</v>
      </c>
      <c r="K536" s="80">
        <v>42643</v>
      </c>
      <c r="L536" s="52">
        <f t="shared" si="43"/>
        <v>21.7</v>
      </c>
      <c r="M536" s="178"/>
      <c r="N536" s="54">
        <f t="shared" si="44"/>
        <v>0</v>
      </c>
      <c r="O536" s="55">
        <f t="shared" si="45"/>
        <v>0</v>
      </c>
      <c r="P536" s="55">
        <f t="shared" si="46"/>
        <v>0</v>
      </c>
      <c r="Q536" s="55">
        <f t="shared" si="47"/>
        <v>21.7</v>
      </c>
      <c r="R536" s="56"/>
    </row>
    <row r="537" spans="1:18" ht="165.75">
      <c r="A537" s="469" t="s">
        <v>1962</v>
      </c>
      <c r="B537" s="50" t="s">
        <v>1874</v>
      </c>
      <c r="C537" s="48" t="s">
        <v>1874</v>
      </c>
      <c r="D537" s="57" t="s">
        <v>1963</v>
      </c>
      <c r="E537" s="143" t="s">
        <v>1964</v>
      </c>
      <c r="F537" s="47" t="s">
        <v>1968</v>
      </c>
      <c r="G537" s="47" t="s">
        <v>1971</v>
      </c>
      <c r="H537" s="50" t="s">
        <v>1972</v>
      </c>
      <c r="I537" s="50">
        <v>7</v>
      </c>
      <c r="J537" s="80">
        <v>42491</v>
      </c>
      <c r="K537" s="80">
        <v>42643</v>
      </c>
      <c r="L537" s="52">
        <f t="shared" si="43"/>
        <v>21.7</v>
      </c>
      <c r="M537" s="178"/>
      <c r="N537" s="54">
        <f t="shared" si="44"/>
        <v>0</v>
      </c>
      <c r="O537" s="55">
        <f t="shared" si="45"/>
        <v>0</v>
      </c>
      <c r="P537" s="55">
        <f t="shared" si="46"/>
        <v>0</v>
      </c>
      <c r="Q537" s="55">
        <f t="shared" si="47"/>
        <v>21.7</v>
      </c>
      <c r="R537" s="56"/>
    </row>
    <row r="538" spans="1:18" ht="293.25">
      <c r="A538" s="469" t="s">
        <v>1973</v>
      </c>
      <c r="B538" s="50" t="s">
        <v>1874</v>
      </c>
      <c r="C538" s="48" t="s">
        <v>1874</v>
      </c>
      <c r="D538" s="57" t="s">
        <v>1974</v>
      </c>
      <c r="E538" s="47" t="s">
        <v>1975</v>
      </c>
      <c r="F538" s="47" t="s">
        <v>1976</v>
      </c>
      <c r="G538" s="47" t="s">
        <v>1977</v>
      </c>
      <c r="H538" s="50" t="s">
        <v>1900</v>
      </c>
      <c r="I538" s="50">
        <v>1</v>
      </c>
      <c r="J538" s="80">
        <v>42278</v>
      </c>
      <c r="K538" s="80">
        <v>42643</v>
      </c>
      <c r="L538" s="52">
        <f t="shared" si="43"/>
        <v>52.1</v>
      </c>
      <c r="M538" s="178"/>
      <c r="N538" s="54">
        <f t="shared" si="44"/>
        <v>0</v>
      </c>
      <c r="O538" s="55">
        <f t="shared" si="45"/>
        <v>0</v>
      </c>
      <c r="P538" s="55">
        <f t="shared" si="46"/>
        <v>0</v>
      </c>
      <c r="Q538" s="55">
        <f t="shared" si="47"/>
        <v>52.1</v>
      </c>
      <c r="R538" s="56"/>
    </row>
    <row r="539" spans="1:18" ht="293.25">
      <c r="A539" s="469" t="s">
        <v>1973</v>
      </c>
      <c r="B539" s="50" t="s">
        <v>1874</v>
      </c>
      <c r="C539" s="48" t="s">
        <v>1874</v>
      </c>
      <c r="D539" s="57" t="s">
        <v>1974</v>
      </c>
      <c r="E539" s="47" t="s">
        <v>1975</v>
      </c>
      <c r="F539" s="47" t="s">
        <v>1978</v>
      </c>
      <c r="G539" s="47" t="s">
        <v>1979</v>
      </c>
      <c r="H539" s="50" t="s">
        <v>1980</v>
      </c>
      <c r="I539" s="50">
        <v>1</v>
      </c>
      <c r="J539" s="80">
        <v>42278</v>
      </c>
      <c r="K539" s="80">
        <v>42643</v>
      </c>
      <c r="L539" s="52">
        <f t="shared" si="43"/>
        <v>52.1</v>
      </c>
      <c r="M539" s="178"/>
      <c r="N539" s="54">
        <f t="shared" si="44"/>
        <v>0</v>
      </c>
      <c r="O539" s="55">
        <f t="shared" si="45"/>
        <v>0</v>
      </c>
      <c r="P539" s="55">
        <f t="shared" si="46"/>
        <v>0</v>
      </c>
      <c r="Q539" s="55">
        <f t="shared" si="47"/>
        <v>52.1</v>
      </c>
      <c r="R539" s="56"/>
    </row>
    <row r="540" spans="1:18" ht="204">
      <c r="A540" s="469" t="s">
        <v>1981</v>
      </c>
      <c r="B540" s="50" t="s">
        <v>1874</v>
      </c>
      <c r="C540" s="48" t="s">
        <v>1874</v>
      </c>
      <c r="D540" s="47" t="s">
        <v>1982</v>
      </c>
      <c r="E540" s="143" t="s">
        <v>1983</v>
      </c>
      <c r="F540" s="58" t="s">
        <v>1984</v>
      </c>
      <c r="G540" s="58" t="s">
        <v>1985</v>
      </c>
      <c r="H540" s="50" t="s">
        <v>158</v>
      </c>
      <c r="I540" s="50">
        <v>1</v>
      </c>
      <c r="J540" s="80">
        <v>42278</v>
      </c>
      <c r="K540" s="80">
        <v>42338</v>
      </c>
      <c r="L540" s="52">
        <f t="shared" si="43"/>
        <v>8.6</v>
      </c>
      <c r="M540" s="183"/>
      <c r="N540" s="54">
        <f t="shared" si="44"/>
        <v>0</v>
      </c>
      <c r="O540" s="55">
        <f t="shared" si="45"/>
        <v>0</v>
      </c>
      <c r="P540" s="55">
        <f t="shared" si="46"/>
        <v>0</v>
      </c>
      <c r="Q540" s="55">
        <f t="shared" si="47"/>
        <v>8.6</v>
      </c>
      <c r="R540" s="131"/>
    </row>
    <row r="541" spans="1:18" ht="191.25">
      <c r="A541" s="469" t="s">
        <v>1986</v>
      </c>
      <c r="B541" s="50" t="s">
        <v>1874</v>
      </c>
      <c r="C541" s="48" t="s">
        <v>1874</v>
      </c>
      <c r="D541" s="57" t="s">
        <v>1987</v>
      </c>
      <c r="E541" s="143" t="s">
        <v>1988</v>
      </c>
      <c r="F541" s="47" t="s">
        <v>1989</v>
      </c>
      <c r="G541" s="47" t="s">
        <v>1990</v>
      </c>
      <c r="H541" s="50" t="s">
        <v>1991</v>
      </c>
      <c r="I541" s="50">
        <v>1</v>
      </c>
      <c r="J541" s="80">
        <v>42278</v>
      </c>
      <c r="K541" s="80">
        <v>42368</v>
      </c>
      <c r="L541" s="52">
        <f t="shared" si="43"/>
        <v>12.9</v>
      </c>
      <c r="M541" s="178"/>
      <c r="N541" s="54">
        <f t="shared" si="44"/>
        <v>0</v>
      </c>
      <c r="O541" s="55">
        <f t="shared" si="45"/>
        <v>0</v>
      </c>
      <c r="P541" s="55">
        <f t="shared" si="46"/>
        <v>0</v>
      </c>
      <c r="Q541" s="55">
        <f t="shared" si="47"/>
        <v>12.9</v>
      </c>
      <c r="R541" s="56"/>
    </row>
    <row r="542" spans="1:18" ht="191.25">
      <c r="A542" s="469" t="s">
        <v>1986</v>
      </c>
      <c r="B542" s="50" t="s">
        <v>1874</v>
      </c>
      <c r="C542" s="48" t="s">
        <v>1874</v>
      </c>
      <c r="D542" s="57" t="s">
        <v>1987</v>
      </c>
      <c r="E542" s="143" t="s">
        <v>1988</v>
      </c>
      <c r="F542" s="47" t="s">
        <v>1992</v>
      </c>
      <c r="G542" s="47" t="s">
        <v>1993</v>
      </c>
      <c r="H542" s="50" t="s">
        <v>1994</v>
      </c>
      <c r="I542" s="50">
        <v>1</v>
      </c>
      <c r="J542" s="80">
        <v>42278</v>
      </c>
      <c r="K542" s="80">
        <v>42643</v>
      </c>
      <c r="L542" s="52">
        <f t="shared" si="43"/>
        <v>52.1</v>
      </c>
      <c r="M542" s="178"/>
      <c r="N542" s="54">
        <f t="shared" si="44"/>
        <v>0</v>
      </c>
      <c r="O542" s="55">
        <f t="shared" si="45"/>
        <v>0</v>
      </c>
      <c r="P542" s="55">
        <f t="shared" si="46"/>
        <v>0</v>
      </c>
      <c r="Q542" s="55">
        <f t="shared" si="47"/>
        <v>52.1</v>
      </c>
      <c r="R542" s="56"/>
    </row>
    <row r="543" spans="1:18" ht="242.25">
      <c r="A543" s="469" t="s">
        <v>1995</v>
      </c>
      <c r="B543" s="50" t="s">
        <v>1874</v>
      </c>
      <c r="C543" s="48" t="s">
        <v>1874</v>
      </c>
      <c r="D543" s="47" t="s">
        <v>1996</v>
      </c>
      <c r="E543" s="143" t="s">
        <v>124</v>
      </c>
      <c r="F543" s="47" t="s">
        <v>1997</v>
      </c>
      <c r="G543" s="47" t="s">
        <v>1998</v>
      </c>
      <c r="H543" s="50" t="s">
        <v>158</v>
      </c>
      <c r="I543" s="50">
        <v>1</v>
      </c>
      <c r="J543" s="80">
        <v>42278</v>
      </c>
      <c r="K543" s="80">
        <v>42368</v>
      </c>
      <c r="L543" s="52">
        <f t="shared" si="43"/>
        <v>12.9</v>
      </c>
      <c r="M543" s="178"/>
      <c r="N543" s="54">
        <f t="shared" si="44"/>
        <v>0</v>
      </c>
      <c r="O543" s="55">
        <f t="shared" si="45"/>
        <v>0</v>
      </c>
      <c r="P543" s="55">
        <f t="shared" si="46"/>
        <v>0</v>
      </c>
      <c r="Q543" s="55">
        <f t="shared" si="47"/>
        <v>12.9</v>
      </c>
      <c r="R543" s="56"/>
    </row>
    <row r="544" spans="1:18" ht="242.25">
      <c r="A544" s="469" t="s">
        <v>1995</v>
      </c>
      <c r="B544" s="50" t="s">
        <v>1874</v>
      </c>
      <c r="C544" s="48" t="s">
        <v>1874</v>
      </c>
      <c r="D544" s="47" t="s">
        <v>1996</v>
      </c>
      <c r="E544" s="143" t="s">
        <v>124</v>
      </c>
      <c r="F544" s="47" t="s">
        <v>1999</v>
      </c>
      <c r="G544" s="47" t="s">
        <v>1999</v>
      </c>
      <c r="H544" s="50" t="s">
        <v>158</v>
      </c>
      <c r="I544" s="50">
        <v>1</v>
      </c>
      <c r="J544" s="80">
        <v>42278</v>
      </c>
      <c r="K544" s="80">
        <v>42368</v>
      </c>
      <c r="L544" s="52">
        <f t="shared" si="43"/>
        <v>12.9</v>
      </c>
      <c r="M544" s="178"/>
      <c r="N544" s="54">
        <f t="shared" si="44"/>
        <v>0</v>
      </c>
      <c r="O544" s="55">
        <f t="shared" si="45"/>
        <v>0</v>
      </c>
      <c r="P544" s="55">
        <f t="shared" si="46"/>
        <v>0</v>
      </c>
      <c r="Q544" s="55">
        <f t="shared" si="47"/>
        <v>12.9</v>
      </c>
      <c r="R544" s="56"/>
    </row>
    <row r="545" spans="1:18" ht="318.75">
      <c r="A545" s="469" t="s">
        <v>2000</v>
      </c>
      <c r="B545" s="50" t="s">
        <v>1874</v>
      </c>
      <c r="C545" s="48" t="s">
        <v>1874</v>
      </c>
      <c r="D545" s="47" t="s">
        <v>2001</v>
      </c>
      <c r="E545" s="143" t="s">
        <v>2002</v>
      </c>
      <c r="F545" s="47" t="s">
        <v>2003</v>
      </c>
      <c r="G545" s="47" t="s">
        <v>2004</v>
      </c>
      <c r="H545" s="50" t="s">
        <v>158</v>
      </c>
      <c r="I545" s="50">
        <v>1</v>
      </c>
      <c r="J545" s="80">
        <v>42278</v>
      </c>
      <c r="K545" s="80">
        <v>42368</v>
      </c>
      <c r="L545" s="52">
        <f t="shared" si="43"/>
        <v>12.9</v>
      </c>
      <c r="M545" s="178"/>
      <c r="N545" s="54">
        <f t="shared" si="44"/>
        <v>0</v>
      </c>
      <c r="O545" s="55">
        <f t="shared" si="45"/>
        <v>0</v>
      </c>
      <c r="P545" s="55">
        <f t="shared" si="46"/>
        <v>0</v>
      </c>
      <c r="Q545" s="55">
        <f t="shared" si="47"/>
        <v>12.9</v>
      </c>
      <c r="R545" s="56"/>
    </row>
    <row r="546" spans="1:18" ht="318.75">
      <c r="A546" s="469" t="s">
        <v>2005</v>
      </c>
      <c r="B546" s="50" t="s">
        <v>1874</v>
      </c>
      <c r="C546" s="48" t="s">
        <v>1874</v>
      </c>
      <c r="D546" s="47" t="s">
        <v>2006</v>
      </c>
      <c r="E546" s="143"/>
      <c r="F546" s="47" t="s">
        <v>2007</v>
      </c>
      <c r="G546" s="47" t="s">
        <v>2008</v>
      </c>
      <c r="H546" s="50" t="s">
        <v>158</v>
      </c>
      <c r="I546" s="50">
        <v>1</v>
      </c>
      <c r="J546" s="80">
        <v>42278</v>
      </c>
      <c r="K546" s="80">
        <v>42459</v>
      </c>
      <c r="L546" s="52">
        <f t="shared" si="43"/>
        <v>25.9</v>
      </c>
      <c r="M546" s="178"/>
      <c r="N546" s="54">
        <f t="shared" si="44"/>
        <v>0</v>
      </c>
      <c r="O546" s="55">
        <f t="shared" si="45"/>
        <v>0</v>
      </c>
      <c r="P546" s="55">
        <f t="shared" si="46"/>
        <v>0</v>
      </c>
      <c r="Q546" s="55">
        <f t="shared" si="47"/>
        <v>25.9</v>
      </c>
      <c r="R546" s="56"/>
    </row>
    <row r="547" spans="1:18" ht="318.75">
      <c r="A547" s="469" t="s">
        <v>2005</v>
      </c>
      <c r="B547" s="50" t="s">
        <v>1874</v>
      </c>
      <c r="C547" s="48" t="s">
        <v>1874</v>
      </c>
      <c r="D547" s="47" t="s">
        <v>2006</v>
      </c>
      <c r="E547" s="143"/>
      <c r="F547" s="47" t="s">
        <v>2009</v>
      </c>
      <c r="G547" s="47" t="s">
        <v>2010</v>
      </c>
      <c r="H547" s="50" t="s">
        <v>158</v>
      </c>
      <c r="I547" s="50">
        <v>1</v>
      </c>
      <c r="J547" s="80">
        <v>42278</v>
      </c>
      <c r="K547" s="80">
        <v>42459</v>
      </c>
      <c r="L547" s="52">
        <f t="shared" si="43"/>
        <v>25.9</v>
      </c>
      <c r="M547" s="178"/>
      <c r="N547" s="54">
        <f t="shared" si="44"/>
        <v>0</v>
      </c>
      <c r="O547" s="55">
        <f t="shared" si="45"/>
        <v>0</v>
      </c>
      <c r="P547" s="55">
        <f t="shared" si="46"/>
        <v>0</v>
      </c>
      <c r="Q547" s="55">
        <f t="shared" si="47"/>
        <v>25.9</v>
      </c>
      <c r="R547" s="56"/>
    </row>
    <row r="548" spans="1:18" ht="204">
      <c r="A548" s="469" t="s">
        <v>2011</v>
      </c>
      <c r="B548" s="50" t="s">
        <v>1874</v>
      </c>
      <c r="C548" s="48" t="s">
        <v>1874</v>
      </c>
      <c r="D548" s="57" t="s">
        <v>2012</v>
      </c>
      <c r="E548" s="143" t="s">
        <v>2013</v>
      </c>
      <c r="F548" s="47" t="s">
        <v>2014</v>
      </c>
      <c r="G548" s="47" t="s">
        <v>2015</v>
      </c>
      <c r="H548" s="50" t="s">
        <v>2016</v>
      </c>
      <c r="I548" s="50">
        <v>5</v>
      </c>
      <c r="J548" s="80">
        <v>42278</v>
      </c>
      <c r="K548" s="80">
        <v>42643</v>
      </c>
      <c r="L548" s="52">
        <f t="shared" si="43"/>
        <v>52.1</v>
      </c>
      <c r="M548" s="178"/>
      <c r="N548" s="54">
        <f t="shared" si="44"/>
        <v>0</v>
      </c>
      <c r="O548" s="55">
        <f t="shared" si="45"/>
        <v>0</v>
      </c>
      <c r="P548" s="55">
        <f t="shared" si="46"/>
        <v>0</v>
      </c>
      <c r="Q548" s="55">
        <f t="shared" si="47"/>
        <v>52.1</v>
      </c>
      <c r="R548" s="56"/>
    </row>
    <row r="549" spans="1:18" ht="204">
      <c r="A549" s="469" t="s">
        <v>2011</v>
      </c>
      <c r="B549" s="50" t="s">
        <v>1874</v>
      </c>
      <c r="C549" s="48" t="s">
        <v>1874</v>
      </c>
      <c r="D549" s="57" t="s">
        <v>2012</v>
      </c>
      <c r="E549" s="143" t="s">
        <v>2013</v>
      </c>
      <c r="F549" s="47" t="s">
        <v>2017</v>
      </c>
      <c r="G549" s="47" t="s">
        <v>2018</v>
      </c>
      <c r="H549" s="50" t="s">
        <v>2019</v>
      </c>
      <c r="I549" s="50">
        <v>5</v>
      </c>
      <c r="J549" s="80">
        <v>42278</v>
      </c>
      <c r="K549" s="80">
        <v>42643</v>
      </c>
      <c r="L549" s="52">
        <f t="shared" si="43"/>
        <v>52.1</v>
      </c>
      <c r="M549" s="178"/>
      <c r="N549" s="54">
        <f t="shared" si="44"/>
        <v>0</v>
      </c>
      <c r="O549" s="55">
        <f t="shared" si="45"/>
        <v>0</v>
      </c>
      <c r="P549" s="55">
        <f t="shared" si="46"/>
        <v>0</v>
      </c>
      <c r="Q549" s="55">
        <f t="shared" si="47"/>
        <v>52.1</v>
      </c>
      <c r="R549" s="56"/>
    </row>
    <row r="550" spans="1:18" ht="293.25">
      <c r="A550" s="469" t="s">
        <v>2020</v>
      </c>
      <c r="B550" s="50" t="s">
        <v>1874</v>
      </c>
      <c r="C550" s="48" t="s">
        <v>1874</v>
      </c>
      <c r="D550" s="57" t="s">
        <v>2021</v>
      </c>
      <c r="E550" s="143" t="s">
        <v>2022</v>
      </c>
      <c r="F550" s="47" t="s">
        <v>2023</v>
      </c>
      <c r="G550" s="47" t="s">
        <v>2024</v>
      </c>
      <c r="H550" s="50" t="s">
        <v>158</v>
      </c>
      <c r="I550" s="50">
        <v>1</v>
      </c>
      <c r="J550" s="80">
        <v>42278</v>
      </c>
      <c r="K550" s="80">
        <v>42368</v>
      </c>
      <c r="L550" s="52">
        <f t="shared" si="43"/>
        <v>12.9</v>
      </c>
      <c r="M550" s="178"/>
      <c r="N550" s="54">
        <f t="shared" si="44"/>
        <v>0</v>
      </c>
      <c r="O550" s="55">
        <f t="shared" si="45"/>
        <v>0</v>
      </c>
      <c r="P550" s="55">
        <f t="shared" si="46"/>
        <v>0</v>
      </c>
      <c r="Q550" s="55">
        <f t="shared" si="47"/>
        <v>12.9</v>
      </c>
      <c r="R550" s="56"/>
    </row>
    <row r="551" spans="1:18" ht="293.25">
      <c r="A551" s="469" t="s">
        <v>2020</v>
      </c>
      <c r="B551" s="50" t="s">
        <v>1874</v>
      </c>
      <c r="C551" s="48" t="s">
        <v>1874</v>
      </c>
      <c r="D551" s="57" t="s">
        <v>2021</v>
      </c>
      <c r="E551" s="143" t="s">
        <v>2022</v>
      </c>
      <c r="F551" s="47" t="s">
        <v>2025</v>
      </c>
      <c r="G551" s="47" t="s">
        <v>2026</v>
      </c>
      <c r="H551" s="50" t="s">
        <v>2027</v>
      </c>
      <c r="I551" s="50">
        <v>1</v>
      </c>
      <c r="J551" s="80">
        <v>42278</v>
      </c>
      <c r="K551" s="80">
        <v>42643</v>
      </c>
      <c r="L551" s="52">
        <f t="shared" si="43"/>
        <v>52.1</v>
      </c>
      <c r="M551" s="178"/>
      <c r="N551" s="54">
        <f t="shared" si="44"/>
        <v>0</v>
      </c>
      <c r="O551" s="55">
        <f t="shared" si="45"/>
        <v>0</v>
      </c>
      <c r="P551" s="55">
        <f t="shared" si="46"/>
        <v>0</v>
      </c>
      <c r="Q551" s="55">
        <f t="shared" si="47"/>
        <v>52.1</v>
      </c>
      <c r="R551" s="56"/>
    </row>
    <row r="552" spans="1:18" ht="369.75">
      <c r="A552" s="469" t="s">
        <v>2028</v>
      </c>
      <c r="B552" s="50" t="s">
        <v>1874</v>
      </c>
      <c r="C552" s="48" t="s">
        <v>1874</v>
      </c>
      <c r="D552" s="57" t="s">
        <v>2029</v>
      </c>
      <c r="E552" s="143" t="s">
        <v>2030</v>
      </c>
      <c r="F552" s="47" t="s">
        <v>2031</v>
      </c>
      <c r="G552" s="47" t="s">
        <v>2032</v>
      </c>
      <c r="H552" s="50" t="s">
        <v>2033</v>
      </c>
      <c r="I552" s="50">
        <v>70</v>
      </c>
      <c r="J552" s="80">
        <v>42430</v>
      </c>
      <c r="K552" s="80">
        <v>42643</v>
      </c>
      <c r="L552" s="52">
        <f t="shared" si="43"/>
        <v>30.4</v>
      </c>
      <c r="M552" s="178"/>
      <c r="N552" s="54">
        <f t="shared" si="44"/>
        <v>0</v>
      </c>
      <c r="O552" s="55">
        <f t="shared" si="45"/>
        <v>0</v>
      </c>
      <c r="P552" s="55">
        <f t="shared" si="46"/>
        <v>0</v>
      </c>
      <c r="Q552" s="55">
        <f t="shared" si="47"/>
        <v>30.4</v>
      </c>
      <c r="R552" s="56"/>
    </row>
    <row r="553" spans="1:18" ht="242.25">
      <c r="A553" s="469" t="s">
        <v>2034</v>
      </c>
      <c r="B553" s="50" t="s">
        <v>1874</v>
      </c>
      <c r="C553" s="48" t="s">
        <v>1874</v>
      </c>
      <c r="D553" s="57" t="s">
        <v>2035</v>
      </c>
      <c r="E553" s="47" t="s">
        <v>2036</v>
      </c>
      <c r="F553" s="47" t="s">
        <v>2037</v>
      </c>
      <c r="G553" s="47" t="s">
        <v>2038</v>
      </c>
      <c r="H553" s="50" t="s">
        <v>2039</v>
      </c>
      <c r="I553" s="50">
        <v>13</v>
      </c>
      <c r="J553" s="80">
        <v>42278</v>
      </c>
      <c r="K553" s="80">
        <v>42369</v>
      </c>
      <c r="L553" s="52">
        <f t="shared" si="43"/>
        <v>13</v>
      </c>
      <c r="M553" s="178"/>
      <c r="N553" s="54">
        <f t="shared" si="44"/>
        <v>0</v>
      </c>
      <c r="O553" s="55">
        <f t="shared" si="45"/>
        <v>0</v>
      </c>
      <c r="P553" s="55">
        <f t="shared" si="46"/>
        <v>0</v>
      </c>
      <c r="Q553" s="55">
        <f t="shared" si="47"/>
        <v>13</v>
      </c>
      <c r="R553" s="56"/>
    </row>
    <row r="554" spans="1:18" ht="242.25">
      <c r="A554" s="469" t="s">
        <v>2034</v>
      </c>
      <c r="B554" s="50" t="s">
        <v>1874</v>
      </c>
      <c r="C554" s="48" t="s">
        <v>1874</v>
      </c>
      <c r="D554" s="57" t="s">
        <v>2035</v>
      </c>
      <c r="E554" s="47" t="s">
        <v>2036</v>
      </c>
      <c r="F554" s="47" t="s">
        <v>2040</v>
      </c>
      <c r="G554" s="47" t="s">
        <v>2041</v>
      </c>
      <c r="H554" s="50" t="s">
        <v>2042</v>
      </c>
      <c r="I554" s="50">
        <v>3</v>
      </c>
      <c r="J554" s="80">
        <v>42401</v>
      </c>
      <c r="K554" s="80">
        <v>42490</v>
      </c>
      <c r="L554" s="52">
        <f t="shared" si="43"/>
        <v>12.7</v>
      </c>
      <c r="M554" s="178"/>
      <c r="N554" s="54">
        <f t="shared" si="44"/>
        <v>0</v>
      </c>
      <c r="O554" s="55">
        <f t="shared" si="45"/>
        <v>0</v>
      </c>
      <c r="P554" s="55">
        <f t="shared" si="46"/>
        <v>0</v>
      </c>
      <c r="Q554" s="55">
        <f t="shared" si="47"/>
        <v>12.7</v>
      </c>
      <c r="R554" s="56"/>
    </row>
    <row r="555" spans="1:18" ht="293.25">
      <c r="A555" s="469" t="s">
        <v>2043</v>
      </c>
      <c r="B555" s="50" t="s">
        <v>1874</v>
      </c>
      <c r="C555" s="48" t="s">
        <v>1874</v>
      </c>
      <c r="D555" s="47" t="s">
        <v>2044</v>
      </c>
      <c r="E555" s="47" t="s">
        <v>2045</v>
      </c>
      <c r="F555" s="47" t="s">
        <v>2046</v>
      </c>
      <c r="G555" s="47" t="s">
        <v>2047</v>
      </c>
      <c r="H555" s="50" t="s">
        <v>2048</v>
      </c>
      <c r="I555" s="50">
        <v>1</v>
      </c>
      <c r="J555" s="80">
        <v>42278</v>
      </c>
      <c r="K555" s="80">
        <v>42369</v>
      </c>
      <c r="L555" s="52">
        <f t="shared" si="43"/>
        <v>13</v>
      </c>
      <c r="M555" s="178"/>
      <c r="N555" s="54">
        <f t="shared" si="44"/>
        <v>0</v>
      </c>
      <c r="O555" s="55">
        <f t="shared" si="45"/>
        <v>0</v>
      </c>
      <c r="P555" s="55">
        <f t="shared" si="46"/>
        <v>0</v>
      </c>
      <c r="Q555" s="55">
        <f t="shared" si="47"/>
        <v>13</v>
      </c>
      <c r="R555" s="56"/>
    </row>
    <row r="556" spans="1:18" ht="293.25">
      <c r="A556" s="469" t="s">
        <v>2043</v>
      </c>
      <c r="B556" s="50" t="s">
        <v>1874</v>
      </c>
      <c r="C556" s="48" t="s">
        <v>1874</v>
      </c>
      <c r="D556" s="47" t="s">
        <v>2044</v>
      </c>
      <c r="E556" s="47" t="s">
        <v>2045</v>
      </c>
      <c r="F556" s="47" t="s">
        <v>2049</v>
      </c>
      <c r="G556" s="47" t="s">
        <v>2050</v>
      </c>
      <c r="H556" s="50" t="s">
        <v>2051</v>
      </c>
      <c r="I556" s="50">
        <v>1</v>
      </c>
      <c r="J556" s="80">
        <v>42339</v>
      </c>
      <c r="K556" s="80">
        <v>42368</v>
      </c>
      <c r="L556" s="52">
        <f t="shared" si="43"/>
        <v>4.0999999999999996</v>
      </c>
      <c r="M556" s="178"/>
      <c r="N556" s="54">
        <f t="shared" si="44"/>
        <v>0</v>
      </c>
      <c r="O556" s="55">
        <f t="shared" si="45"/>
        <v>0</v>
      </c>
      <c r="P556" s="55">
        <f t="shared" si="46"/>
        <v>0</v>
      </c>
      <c r="Q556" s="55">
        <f t="shared" si="47"/>
        <v>4.0999999999999996</v>
      </c>
      <c r="R556" s="56"/>
    </row>
    <row r="557" spans="1:18" ht="331.5">
      <c r="A557" s="469" t="s">
        <v>2052</v>
      </c>
      <c r="B557" s="50" t="s">
        <v>1874</v>
      </c>
      <c r="C557" s="48" t="s">
        <v>1874</v>
      </c>
      <c r="D557" s="47" t="s">
        <v>2053</v>
      </c>
      <c r="E557" s="47" t="s">
        <v>2054</v>
      </c>
      <c r="F557" s="47" t="s">
        <v>2055</v>
      </c>
      <c r="G557" s="47" t="s">
        <v>2056</v>
      </c>
      <c r="H557" s="50" t="s">
        <v>2048</v>
      </c>
      <c r="I557" s="50">
        <v>1</v>
      </c>
      <c r="J557" s="80">
        <v>42278</v>
      </c>
      <c r="K557" s="80">
        <v>42369</v>
      </c>
      <c r="L557" s="52">
        <f t="shared" si="43"/>
        <v>13</v>
      </c>
      <c r="M557" s="178"/>
      <c r="N557" s="54">
        <f t="shared" si="44"/>
        <v>0</v>
      </c>
      <c r="O557" s="55">
        <f t="shared" si="45"/>
        <v>0</v>
      </c>
      <c r="P557" s="55">
        <f t="shared" si="46"/>
        <v>0</v>
      </c>
      <c r="Q557" s="55">
        <f t="shared" si="47"/>
        <v>13</v>
      </c>
      <c r="R557" s="56"/>
    </row>
    <row r="558" spans="1:18" ht="331.5">
      <c r="A558" s="469" t="s">
        <v>2052</v>
      </c>
      <c r="B558" s="50" t="s">
        <v>1874</v>
      </c>
      <c r="C558" s="48" t="s">
        <v>1874</v>
      </c>
      <c r="D558" s="47" t="s">
        <v>2053</v>
      </c>
      <c r="E558" s="47" t="s">
        <v>2054</v>
      </c>
      <c r="F558" s="47" t="s">
        <v>2057</v>
      </c>
      <c r="G558" s="47" t="s">
        <v>2058</v>
      </c>
      <c r="H558" s="50" t="s">
        <v>2051</v>
      </c>
      <c r="I558" s="50">
        <v>1</v>
      </c>
      <c r="J558" s="80">
        <v>42339</v>
      </c>
      <c r="K558" s="299">
        <v>42369</v>
      </c>
      <c r="L558" s="52">
        <f t="shared" si="43"/>
        <v>4.3</v>
      </c>
      <c r="M558" s="178"/>
      <c r="N558" s="54">
        <f t="shared" si="44"/>
        <v>0</v>
      </c>
      <c r="O558" s="55">
        <f t="shared" si="45"/>
        <v>0</v>
      </c>
      <c r="P558" s="55">
        <f t="shared" si="46"/>
        <v>0</v>
      </c>
      <c r="Q558" s="55">
        <f t="shared" si="47"/>
        <v>4.3</v>
      </c>
      <c r="R558" s="56"/>
    </row>
    <row r="559" spans="1:18" ht="344.25">
      <c r="A559" s="453" t="s">
        <v>2059</v>
      </c>
      <c r="B559" s="104" t="s">
        <v>2060</v>
      </c>
      <c r="C559" s="104" t="s">
        <v>2060</v>
      </c>
      <c r="D559" s="184" t="s">
        <v>2061</v>
      </c>
      <c r="E559" s="104" t="s">
        <v>2062</v>
      </c>
      <c r="F559" s="104" t="s">
        <v>2063</v>
      </c>
      <c r="G559" s="104" t="s">
        <v>2064</v>
      </c>
      <c r="H559" s="472" t="s">
        <v>2065</v>
      </c>
      <c r="I559" s="104">
        <v>1</v>
      </c>
      <c r="J559" s="185">
        <v>42278</v>
      </c>
      <c r="K559" s="185">
        <v>42369</v>
      </c>
      <c r="L559" s="52">
        <f t="shared" si="43"/>
        <v>13</v>
      </c>
      <c r="M559" s="187"/>
      <c r="N559" s="188">
        <f>IF(M559=0,0,+M559/I559)</f>
        <v>0</v>
      </c>
      <c r="O559" s="186">
        <f>ROUND((L559*N559),1)</f>
        <v>0</v>
      </c>
      <c r="P559" s="186">
        <f>IF(K559&lt;=$D$7,O559,0)</f>
        <v>0</v>
      </c>
      <c r="Q559" s="186">
        <f>IF($D$7&gt;=K559,L559,0)</f>
        <v>13</v>
      </c>
      <c r="R559" s="189"/>
    </row>
    <row r="560" spans="1:18" ht="409.5">
      <c r="A560" s="453" t="s">
        <v>2066</v>
      </c>
      <c r="B560" s="104" t="s">
        <v>2060</v>
      </c>
      <c r="C560" s="104" t="s">
        <v>2060</v>
      </c>
      <c r="D560" s="184" t="s">
        <v>2067</v>
      </c>
      <c r="E560" s="104" t="s">
        <v>2068</v>
      </c>
      <c r="F560" s="104" t="s">
        <v>2069</v>
      </c>
      <c r="G560" s="104" t="s">
        <v>2070</v>
      </c>
      <c r="H560" s="104" t="s">
        <v>2071</v>
      </c>
      <c r="I560" s="104">
        <v>1</v>
      </c>
      <c r="J560" s="185">
        <v>42278</v>
      </c>
      <c r="K560" s="185">
        <v>42369</v>
      </c>
      <c r="L560" s="52">
        <f t="shared" si="43"/>
        <v>13</v>
      </c>
      <c r="M560" s="187"/>
      <c r="N560" s="188">
        <f t="shared" ref="N560:N585" si="48">IF(M560=0,0,+M560/I560)</f>
        <v>0</v>
      </c>
      <c r="O560" s="186">
        <f t="shared" ref="O560:O585" si="49">ROUND((L560*N560),1)</f>
        <v>0</v>
      </c>
      <c r="P560" s="186">
        <f t="shared" ref="P560:P585" si="50">IF(K560&lt;=$D$7,O560,0)</f>
        <v>0</v>
      </c>
      <c r="Q560" s="186">
        <f t="shared" ref="Q560:Q585" si="51">IF($D$7&gt;=K560,L560,0)</f>
        <v>13</v>
      </c>
      <c r="R560" s="189"/>
    </row>
    <row r="561" spans="1:18" ht="409.5">
      <c r="A561" s="453" t="s">
        <v>2066</v>
      </c>
      <c r="B561" s="104" t="s">
        <v>2060</v>
      </c>
      <c r="C561" s="104" t="s">
        <v>2060</v>
      </c>
      <c r="D561" s="184" t="s">
        <v>2067</v>
      </c>
      <c r="E561" s="104" t="s">
        <v>2068</v>
      </c>
      <c r="F561" s="104" t="s">
        <v>2069</v>
      </c>
      <c r="G561" s="104" t="s">
        <v>2072</v>
      </c>
      <c r="H561" s="104" t="s">
        <v>2073</v>
      </c>
      <c r="I561" s="184">
        <v>4</v>
      </c>
      <c r="J561" s="185">
        <v>42278</v>
      </c>
      <c r="K561" s="185">
        <v>42643</v>
      </c>
      <c r="L561" s="52">
        <f t="shared" si="43"/>
        <v>52.1</v>
      </c>
      <c r="M561" s="187"/>
      <c r="N561" s="188">
        <f t="shared" si="48"/>
        <v>0</v>
      </c>
      <c r="O561" s="186">
        <f t="shared" si="49"/>
        <v>0</v>
      </c>
      <c r="P561" s="186">
        <f t="shared" si="50"/>
        <v>0</v>
      </c>
      <c r="Q561" s="186">
        <f t="shared" si="51"/>
        <v>52.1</v>
      </c>
      <c r="R561" s="189"/>
    </row>
    <row r="562" spans="1:18" ht="409.5">
      <c r="A562" s="453" t="s">
        <v>2066</v>
      </c>
      <c r="B562" s="104" t="s">
        <v>2060</v>
      </c>
      <c r="C562" s="104" t="s">
        <v>2060</v>
      </c>
      <c r="D562" s="184" t="s">
        <v>2067</v>
      </c>
      <c r="E562" s="104" t="s">
        <v>2068</v>
      </c>
      <c r="F562" s="104" t="s">
        <v>2069</v>
      </c>
      <c r="G562" s="104" t="s">
        <v>2074</v>
      </c>
      <c r="H562" s="104" t="s">
        <v>2075</v>
      </c>
      <c r="I562" s="184">
        <v>4</v>
      </c>
      <c r="J562" s="185">
        <v>42278</v>
      </c>
      <c r="K562" s="185">
        <v>42643</v>
      </c>
      <c r="L562" s="52">
        <f t="shared" si="43"/>
        <v>52.1</v>
      </c>
      <c r="M562" s="187"/>
      <c r="N562" s="188">
        <f t="shared" si="48"/>
        <v>0</v>
      </c>
      <c r="O562" s="186">
        <f t="shared" si="49"/>
        <v>0</v>
      </c>
      <c r="P562" s="186">
        <f t="shared" si="50"/>
        <v>0</v>
      </c>
      <c r="Q562" s="186">
        <f t="shared" si="51"/>
        <v>52.1</v>
      </c>
      <c r="R562" s="189"/>
    </row>
    <row r="563" spans="1:18" ht="409.5">
      <c r="A563" s="453" t="s">
        <v>2076</v>
      </c>
      <c r="B563" s="104" t="s">
        <v>2060</v>
      </c>
      <c r="C563" s="104" t="s">
        <v>2060</v>
      </c>
      <c r="D563" s="184" t="s">
        <v>2077</v>
      </c>
      <c r="E563" s="104" t="s">
        <v>2078</v>
      </c>
      <c r="F563" s="104" t="s">
        <v>2079</v>
      </c>
      <c r="G563" s="104" t="s">
        <v>2080</v>
      </c>
      <c r="H563" s="104" t="s">
        <v>2071</v>
      </c>
      <c r="I563" s="104">
        <v>1</v>
      </c>
      <c r="J563" s="185">
        <v>42278</v>
      </c>
      <c r="K563" s="185">
        <v>42369</v>
      </c>
      <c r="L563" s="52">
        <f t="shared" si="43"/>
        <v>13</v>
      </c>
      <c r="M563" s="187"/>
      <c r="N563" s="188">
        <f t="shared" si="48"/>
        <v>0</v>
      </c>
      <c r="O563" s="186">
        <f t="shared" si="49"/>
        <v>0</v>
      </c>
      <c r="P563" s="186">
        <f t="shared" si="50"/>
        <v>0</v>
      </c>
      <c r="Q563" s="186">
        <f t="shared" si="51"/>
        <v>13</v>
      </c>
      <c r="R563" s="189"/>
    </row>
    <row r="564" spans="1:18" ht="409.5">
      <c r="A564" s="453" t="s">
        <v>2076</v>
      </c>
      <c r="B564" s="104" t="s">
        <v>2060</v>
      </c>
      <c r="C564" s="104" t="s">
        <v>2060</v>
      </c>
      <c r="D564" s="184" t="s">
        <v>2077</v>
      </c>
      <c r="E564" s="104" t="s">
        <v>2078</v>
      </c>
      <c r="F564" s="104" t="s">
        <v>2079</v>
      </c>
      <c r="G564" s="104" t="s">
        <v>2081</v>
      </c>
      <c r="H564" s="104" t="s">
        <v>2082</v>
      </c>
      <c r="I564" s="104">
        <v>6</v>
      </c>
      <c r="J564" s="185">
        <v>42278</v>
      </c>
      <c r="K564" s="185">
        <v>42643</v>
      </c>
      <c r="L564" s="52">
        <f t="shared" si="43"/>
        <v>52.1</v>
      </c>
      <c r="M564" s="187"/>
      <c r="N564" s="188">
        <f t="shared" si="48"/>
        <v>0</v>
      </c>
      <c r="O564" s="186">
        <f t="shared" si="49"/>
        <v>0</v>
      </c>
      <c r="P564" s="186">
        <f t="shared" si="50"/>
        <v>0</v>
      </c>
      <c r="Q564" s="186">
        <f t="shared" si="51"/>
        <v>52.1</v>
      </c>
      <c r="R564" s="189"/>
    </row>
    <row r="565" spans="1:18" ht="409.5">
      <c r="A565" s="453" t="s">
        <v>2083</v>
      </c>
      <c r="B565" s="104" t="s">
        <v>2060</v>
      </c>
      <c r="C565" s="104" t="s">
        <v>2060</v>
      </c>
      <c r="D565" s="190" t="s">
        <v>2084</v>
      </c>
      <c r="E565" s="104" t="s">
        <v>2085</v>
      </c>
      <c r="F565" s="104" t="s">
        <v>2086</v>
      </c>
      <c r="G565" s="104" t="s">
        <v>2087</v>
      </c>
      <c r="H565" s="104" t="s">
        <v>2088</v>
      </c>
      <c r="I565" s="191">
        <v>1</v>
      </c>
      <c r="J565" s="185">
        <v>42278</v>
      </c>
      <c r="K565" s="185">
        <v>42643</v>
      </c>
      <c r="L565" s="52">
        <f t="shared" si="43"/>
        <v>52.1</v>
      </c>
      <c r="M565" s="187"/>
      <c r="N565" s="188">
        <f t="shared" si="48"/>
        <v>0</v>
      </c>
      <c r="O565" s="186">
        <f t="shared" si="49"/>
        <v>0</v>
      </c>
      <c r="P565" s="186">
        <f t="shared" si="50"/>
        <v>0</v>
      </c>
      <c r="Q565" s="186">
        <f t="shared" si="51"/>
        <v>52.1</v>
      </c>
      <c r="R565" s="189"/>
    </row>
    <row r="566" spans="1:18" ht="409.5">
      <c r="A566" s="453" t="s">
        <v>2083</v>
      </c>
      <c r="B566" s="104" t="s">
        <v>2060</v>
      </c>
      <c r="C566" s="104" t="s">
        <v>2060</v>
      </c>
      <c r="D566" s="190" t="s">
        <v>2084</v>
      </c>
      <c r="E566" s="104" t="s">
        <v>2085</v>
      </c>
      <c r="F566" s="104" t="s">
        <v>2086</v>
      </c>
      <c r="G566" s="104" t="s">
        <v>2089</v>
      </c>
      <c r="H566" s="104" t="s">
        <v>2090</v>
      </c>
      <c r="I566" s="104">
        <v>11</v>
      </c>
      <c r="J566" s="185">
        <v>42309</v>
      </c>
      <c r="K566" s="185">
        <v>42643</v>
      </c>
      <c r="L566" s="52">
        <f t="shared" si="43"/>
        <v>47.7</v>
      </c>
      <c r="M566" s="187"/>
      <c r="N566" s="188">
        <f t="shared" si="48"/>
        <v>0</v>
      </c>
      <c r="O566" s="186">
        <f t="shared" si="49"/>
        <v>0</v>
      </c>
      <c r="P566" s="186">
        <f t="shared" si="50"/>
        <v>0</v>
      </c>
      <c r="Q566" s="186">
        <f t="shared" si="51"/>
        <v>47.7</v>
      </c>
      <c r="R566" s="189"/>
    </row>
    <row r="567" spans="1:18" ht="409.5">
      <c r="A567" s="453" t="s">
        <v>2083</v>
      </c>
      <c r="B567" s="104" t="s">
        <v>2060</v>
      </c>
      <c r="C567" s="104" t="s">
        <v>2060</v>
      </c>
      <c r="D567" s="190" t="s">
        <v>2084</v>
      </c>
      <c r="E567" s="104" t="s">
        <v>2085</v>
      </c>
      <c r="F567" s="104" t="s">
        <v>2086</v>
      </c>
      <c r="G567" s="104" t="s">
        <v>2091</v>
      </c>
      <c r="H567" s="104" t="s">
        <v>2092</v>
      </c>
      <c r="I567" s="104">
        <v>11</v>
      </c>
      <c r="J567" s="185">
        <v>42309</v>
      </c>
      <c r="K567" s="185">
        <v>42643</v>
      </c>
      <c r="L567" s="52">
        <f t="shared" si="43"/>
        <v>47.7</v>
      </c>
      <c r="M567" s="187"/>
      <c r="N567" s="188">
        <f t="shared" si="48"/>
        <v>0</v>
      </c>
      <c r="O567" s="186">
        <f t="shared" si="49"/>
        <v>0</v>
      </c>
      <c r="P567" s="186">
        <f t="shared" si="50"/>
        <v>0</v>
      </c>
      <c r="Q567" s="186">
        <f t="shared" si="51"/>
        <v>47.7</v>
      </c>
      <c r="R567" s="189"/>
    </row>
    <row r="568" spans="1:18" ht="409.5">
      <c r="A568" s="453" t="s">
        <v>2083</v>
      </c>
      <c r="B568" s="104" t="s">
        <v>2060</v>
      </c>
      <c r="C568" s="104" t="s">
        <v>2060</v>
      </c>
      <c r="D568" s="190" t="s">
        <v>2084</v>
      </c>
      <c r="E568" s="104" t="s">
        <v>2085</v>
      </c>
      <c r="F568" s="104" t="s">
        <v>2086</v>
      </c>
      <c r="G568" s="104" t="s">
        <v>2093</v>
      </c>
      <c r="H568" s="104" t="s">
        <v>2094</v>
      </c>
      <c r="I568" s="104">
        <v>4</v>
      </c>
      <c r="J568" s="185">
        <v>42278</v>
      </c>
      <c r="K568" s="185">
        <v>42643</v>
      </c>
      <c r="L568" s="52">
        <f t="shared" si="43"/>
        <v>52.1</v>
      </c>
      <c r="M568" s="187"/>
      <c r="N568" s="188">
        <f t="shared" si="48"/>
        <v>0</v>
      </c>
      <c r="O568" s="186">
        <f t="shared" si="49"/>
        <v>0</v>
      </c>
      <c r="P568" s="186">
        <f t="shared" si="50"/>
        <v>0</v>
      </c>
      <c r="Q568" s="186">
        <f t="shared" si="51"/>
        <v>52.1</v>
      </c>
      <c r="R568" s="189"/>
    </row>
    <row r="569" spans="1:18" ht="178.5">
      <c r="A569" s="453" t="s">
        <v>2095</v>
      </c>
      <c r="B569" s="104" t="s">
        <v>2060</v>
      </c>
      <c r="C569" s="104" t="s">
        <v>2060</v>
      </c>
      <c r="D569" s="192" t="s">
        <v>2096</v>
      </c>
      <c r="E569" s="104" t="s">
        <v>2097</v>
      </c>
      <c r="F569" s="104" t="s">
        <v>2098</v>
      </c>
      <c r="G569" s="104" t="s">
        <v>2099</v>
      </c>
      <c r="H569" s="104" t="s">
        <v>2100</v>
      </c>
      <c r="I569" s="104">
        <v>1</v>
      </c>
      <c r="J569" s="185">
        <v>42278</v>
      </c>
      <c r="K569" s="185">
        <v>42338</v>
      </c>
      <c r="L569" s="52">
        <f t="shared" si="43"/>
        <v>8.6</v>
      </c>
      <c r="M569" s="187"/>
      <c r="N569" s="188">
        <f t="shared" si="48"/>
        <v>0</v>
      </c>
      <c r="O569" s="186">
        <f t="shared" si="49"/>
        <v>0</v>
      </c>
      <c r="P569" s="186">
        <f t="shared" si="50"/>
        <v>0</v>
      </c>
      <c r="Q569" s="186">
        <f t="shared" si="51"/>
        <v>8.6</v>
      </c>
      <c r="R569" s="189"/>
    </row>
    <row r="570" spans="1:18" ht="178.5">
      <c r="A570" s="453" t="s">
        <v>2095</v>
      </c>
      <c r="B570" s="104" t="s">
        <v>2060</v>
      </c>
      <c r="C570" s="104" t="s">
        <v>2060</v>
      </c>
      <c r="D570" s="192" t="s">
        <v>2096</v>
      </c>
      <c r="E570" s="104" t="s">
        <v>2097</v>
      </c>
      <c r="F570" s="104" t="s">
        <v>2098</v>
      </c>
      <c r="G570" s="104" t="s">
        <v>2101</v>
      </c>
      <c r="H570" s="104" t="s">
        <v>906</v>
      </c>
      <c r="I570" s="104">
        <v>6</v>
      </c>
      <c r="J570" s="185">
        <v>42278</v>
      </c>
      <c r="K570" s="185">
        <v>42643</v>
      </c>
      <c r="L570" s="52">
        <f t="shared" si="43"/>
        <v>52.1</v>
      </c>
      <c r="M570" s="187"/>
      <c r="N570" s="188">
        <f t="shared" si="48"/>
        <v>0</v>
      </c>
      <c r="O570" s="186">
        <f t="shared" si="49"/>
        <v>0</v>
      </c>
      <c r="P570" s="186">
        <f t="shared" si="50"/>
        <v>0</v>
      </c>
      <c r="Q570" s="186">
        <f t="shared" si="51"/>
        <v>52.1</v>
      </c>
      <c r="R570" s="189"/>
    </row>
    <row r="571" spans="1:18" ht="165.75">
      <c r="A571" s="453" t="s">
        <v>2102</v>
      </c>
      <c r="B571" s="104" t="s">
        <v>2060</v>
      </c>
      <c r="C571" s="104" t="s">
        <v>2060</v>
      </c>
      <c r="D571" s="192" t="s">
        <v>2103</v>
      </c>
      <c r="E571" s="104" t="s">
        <v>2104</v>
      </c>
      <c r="F571" s="104" t="s">
        <v>2105</v>
      </c>
      <c r="G571" s="104" t="s">
        <v>2106</v>
      </c>
      <c r="H571" s="104" t="s">
        <v>2107</v>
      </c>
      <c r="I571" s="104">
        <v>5</v>
      </c>
      <c r="J571" s="185">
        <v>42278</v>
      </c>
      <c r="K571" s="185">
        <v>42582</v>
      </c>
      <c r="L571" s="52">
        <f t="shared" si="43"/>
        <v>43.4</v>
      </c>
      <c r="M571" s="187"/>
      <c r="N571" s="188">
        <f t="shared" si="48"/>
        <v>0</v>
      </c>
      <c r="O571" s="186">
        <f t="shared" si="49"/>
        <v>0</v>
      </c>
      <c r="P571" s="186">
        <f t="shared" si="50"/>
        <v>0</v>
      </c>
      <c r="Q571" s="186">
        <f t="shared" si="51"/>
        <v>43.4</v>
      </c>
      <c r="R571" s="189"/>
    </row>
    <row r="572" spans="1:18" ht="165.75">
      <c r="A572" s="453" t="s">
        <v>2102</v>
      </c>
      <c r="B572" s="104" t="s">
        <v>2060</v>
      </c>
      <c r="C572" s="104" t="s">
        <v>2060</v>
      </c>
      <c r="D572" s="192" t="s">
        <v>2103</v>
      </c>
      <c r="E572" s="104" t="s">
        <v>2104</v>
      </c>
      <c r="F572" s="104" t="s">
        <v>2105</v>
      </c>
      <c r="G572" s="104" t="s">
        <v>2108</v>
      </c>
      <c r="H572" s="104" t="s">
        <v>2109</v>
      </c>
      <c r="I572" s="104">
        <v>4</v>
      </c>
      <c r="J572" s="185">
        <v>42278</v>
      </c>
      <c r="K572" s="185">
        <v>42643</v>
      </c>
      <c r="L572" s="52">
        <f t="shared" si="43"/>
        <v>52.1</v>
      </c>
      <c r="M572" s="187"/>
      <c r="N572" s="188">
        <f t="shared" si="48"/>
        <v>0</v>
      </c>
      <c r="O572" s="186">
        <f t="shared" si="49"/>
        <v>0</v>
      </c>
      <c r="P572" s="186">
        <f t="shared" si="50"/>
        <v>0</v>
      </c>
      <c r="Q572" s="186">
        <f t="shared" si="51"/>
        <v>52.1</v>
      </c>
      <c r="R572" s="189"/>
    </row>
    <row r="573" spans="1:18" ht="216.75">
      <c r="A573" s="453" t="s">
        <v>2110</v>
      </c>
      <c r="B573" s="104" t="s">
        <v>2060</v>
      </c>
      <c r="C573" s="104" t="s">
        <v>2060</v>
      </c>
      <c r="D573" s="192" t="s">
        <v>2111</v>
      </c>
      <c r="E573" s="104" t="s">
        <v>2112</v>
      </c>
      <c r="F573" s="104" t="s">
        <v>2113</v>
      </c>
      <c r="G573" s="104" t="s">
        <v>2114</v>
      </c>
      <c r="H573" s="104" t="s">
        <v>2115</v>
      </c>
      <c r="I573" s="104">
        <v>12</v>
      </c>
      <c r="J573" s="185">
        <v>42278</v>
      </c>
      <c r="K573" s="185">
        <v>42643</v>
      </c>
      <c r="L573" s="52">
        <f t="shared" si="43"/>
        <v>52.1</v>
      </c>
      <c r="M573" s="187"/>
      <c r="N573" s="188">
        <f t="shared" si="48"/>
        <v>0</v>
      </c>
      <c r="O573" s="186">
        <f t="shared" si="49"/>
        <v>0</v>
      </c>
      <c r="P573" s="186">
        <f t="shared" si="50"/>
        <v>0</v>
      </c>
      <c r="Q573" s="186">
        <f t="shared" si="51"/>
        <v>52.1</v>
      </c>
      <c r="R573" s="189"/>
    </row>
    <row r="574" spans="1:18" ht="204">
      <c r="A574" s="453" t="s">
        <v>2116</v>
      </c>
      <c r="B574" s="104" t="s">
        <v>2060</v>
      </c>
      <c r="C574" s="104" t="s">
        <v>2060</v>
      </c>
      <c r="D574" s="192" t="s">
        <v>2117</v>
      </c>
      <c r="E574" s="104" t="s">
        <v>2118</v>
      </c>
      <c r="F574" s="104" t="s">
        <v>2119</v>
      </c>
      <c r="G574" s="104" t="s">
        <v>2120</v>
      </c>
      <c r="H574" s="104" t="s">
        <v>2121</v>
      </c>
      <c r="I574" s="104">
        <v>1</v>
      </c>
      <c r="J574" s="185">
        <v>42278</v>
      </c>
      <c r="K574" s="185">
        <v>42429</v>
      </c>
      <c r="L574" s="52">
        <f t="shared" si="43"/>
        <v>21.6</v>
      </c>
      <c r="M574" s="187"/>
      <c r="N574" s="188">
        <f t="shared" si="48"/>
        <v>0</v>
      </c>
      <c r="O574" s="186">
        <f t="shared" si="49"/>
        <v>0</v>
      </c>
      <c r="P574" s="186">
        <f t="shared" si="50"/>
        <v>0</v>
      </c>
      <c r="Q574" s="186">
        <f t="shared" si="51"/>
        <v>21.6</v>
      </c>
      <c r="R574" s="189"/>
    </row>
    <row r="575" spans="1:18" ht="280.5">
      <c r="A575" s="453" t="s">
        <v>2122</v>
      </c>
      <c r="B575" s="104" t="s">
        <v>2060</v>
      </c>
      <c r="C575" s="104" t="s">
        <v>2060</v>
      </c>
      <c r="D575" s="184" t="s">
        <v>2123</v>
      </c>
      <c r="E575" s="104" t="s">
        <v>2124</v>
      </c>
      <c r="F575" s="104" t="s">
        <v>2125</v>
      </c>
      <c r="G575" s="104" t="s">
        <v>2126</v>
      </c>
      <c r="H575" s="104" t="s">
        <v>2127</v>
      </c>
      <c r="I575" s="104">
        <v>1</v>
      </c>
      <c r="J575" s="185">
        <v>42278</v>
      </c>
      <c r="K575" s="185">
        <v>42369</v>
      </c>
      <c r="L575" s="52">
        <f t="shared" si="43"/>
        <v>13</v>
      </c>
      <c r="M575" s="187"/>
      <c r="N575" s="188">
        <f t="shared" si="48"/>
        <v>0</v>
      </c>
      <c r="O575" s="186">
        <f t="shared" si="49"/>
        <v>0</v>
      </c>
      <c r="P575" s="186">
        <f t="shared" si="50"/>
        <v>0</v>
      </c>
      <c r="Q575" s="186">
        <f t="shared" si="51"/>
        <v>13</v>
      </c>
      <c r="R575" s="189"/>
    </row>
    <row r="576" spans="1:18" ht="280.5">
      <c r="A576" s="453" t="s">
        <v>2122</v>
      </c>
      <c r="B576" s="104" t="s">
        <v>2060</v>
      </c>
      <c r="C576" s="104" t="s">
        <v>2060</v>
      </c>
      <c r="D576" s="184" t="s">
        <v>2123</v>
      </c>
      <c r="E576" s="104" t="s">
        <v>2124</v>
      </c>
      <c r="F576" s="104" t="s">
        <v>2125</v>
      </c>
      <c r="G576" s="104" t="s">
        <v>2128</v>
      </c>
      <c r="H576" s="104" t="s">
        <v>2082</v>
      </c>
      <c r="I576" s="104">
        <v>6</v>
      </c>
      <c r="J576" s="185">
        <v>42278</v>
      </c>
      <c r="K576" s="185">
        <v>42643</v>
      </c>
      <c r="L576" s="52">
        <f t="shared" si="43"/>
        <v>52.1</v>
      </c>
      <c r="M576" s="187"/>
      <c r="N576" s="188">
        <f t="shared" si="48"/>
        <v>0</v>
      </c>
      <c r="O576" s="186">
        <f t="shared" si="49"/>
        <v>0</v>
      </c>
      <c r="P576" s="186">
        <f t="shared" si="50"/>
        <v>0</v>
      </c>
      <c r="Q576" s="186">
        <f t="shared" si="51"/>
        <v>52.1</v>
      </c>
      <c r="R576" s="189"/>
    </row>
    <row r="577" spans="1:18" ht="409.5">
      <c r="A577" s="453" t="s">
        <v>2129</v>
      </c>
      <c r="B577" s="104" t="s">
        <v>2060</v>
      </c>
      <c r="C577" s="104" t="s">
        <v>2060</v>
      </c>
      <c r="D577" s="184" t="s">
        <v>2130</v>
      </c>
      <c r="E577" s="104" t="s">
        <v>2131</v>
      </c>
      <c r="F577" s="104" t="s">
        <v>2132</v>
      </c>
      <c r="G577" s="104" t="s">
        <v>2133</v>
      </c>
      <c r="H577" s="104" t="s">
        <v>2115</v>
      </c>
      <c r="I577" s="104">
        <v>6</v>
      </c>
      <c r="J577" s="185">
        <v>42278</v>
      </c>
      <c r="K577" s="185">
        <v>42643</v>
      </c>
      <c r="L577" s="52">
        <f t="shared" si="43"/>
        <v>52.1</v>
      </c>
      <c r="M577" s="187"/>
      <c r="N577" s="188">
        <f t="shared" si="48"/>
        <v>0</v>
      </c>
      <c r="O577" s="186">
        <f t="shared" si="49"/>
        <v>0</v>
      </c>
      <c r="P577" s="186">
        <f t="shared" si="50"/>
        <v>0</v>
      </c>
      <c r="Q577" s="186">
        <f t="shared" si="51"/>
        <v>52.1</v>
      </c>
      <c r="R577" s="189"/>
    </row>
    <row r="578" spans="1:18" ht="165.75">
      <c r="A578" s="453" t="s">
        <v>2134</v>
      </c>
      <c r="B578" s="104" t="s">
        <v>2060</v>
      </c>
      <c r="C578" s="104" t="s">
        <v>2060</v>
      </c>
      <c r="D578" s="104" t="s">
        <v>2135</v>
      </c>
      <c r="E578" s="104" t="s">
        <v>2136</v>
      </c>
      <c r="F578" s="104" t="s">
        <v>2137</v>
      </c>
      <c r="G578" s="193" t="s">
        <v>2138</v>
      </c>
      <c r="H578" s="104" t="s">
        <v>2139</v>
      </c>
      <c r="I578" s="104">
        <v>11</v>
      </c>
      <c r="J578" s="185">
        <v>42278</v>
      </c>
      <c r="K578" s="185">
        <v>42643</v>
      </c>
      <c r="L578" s="52">
        <f t="shared" si="43"/>
        <v>52.1</v>
      </c>
      <c r="M578" s="187"/>
      <c r="N578" s="188">
        <f t="shared" si="48"/>
        <v>0</v>
      </c>
      <c r="O578" s="186">
        <f t="shared" si="49"/>
        <v>0</v>
      </c>
      <c r="P578" s="186">
        <f t="shared" si="50"/>
        <v>0</v>
      </c>
      <c r="Q578" s="186">
        <f t="shared" si="51"/>
        <v>52.1</v>
      </c>
      <c r="R578" s="189"/>
    </row>
    <row r="579" spans="1:18" ht="165.75">
      <c r="A579" s="453" t="s">
        <v>2134</v>
      </c>
      <c r="B579" s="104" t="s">
        <v>2060</v>
      </c>
      <c r="C579" s="104" t="s">
        <v>2060</v>
      </c>
      <c r="D579" s="104" t="s">
        <v>2135</v>
      </c>
      <c r="E579" s="104" t="s">
        <v>2136</v>
      </c>
      <c r="F579" s="104" t="s">
        <v>2137</v>
      </c>
      <c r="G579" s="193" t="s">
        <v>2140</v>
      </c>
      <c r="H579" s="104" t="s">
        <v>2141</v>
      </c>
      <c r="I579" s="104">
        <v>1</v>
      </c>
      <c r="J579" s="185">
        <v>42289</v>
      </c>
      <c r="K579" s="185">
        <v>42429</v>
      </c>
      <c r="L579" s="52">
        <f t="shared" ref="L579:L642" si="52">ROUND(((K579-J579)/7),1)</f>
        <v>20</v>
      </c>
      <c r="M579" s="194"/>
      <c r="N579" s="188">
        <f t="shared" si="48"/>
        <v>0</v>
      </c>
      <c r="O579" s="186">
        <f t="shared" si="49"/>
        <v>0</v>
      </c>
      <c r="P579" s="186">
        <f t="shared" si="50"/>
        <v>0</v>
      </c>
      <c r="Q579" s="186">
        <f t="shared" si="51"/>
        <v>20</v>
      </c>
      <c r="R579" s="189"/>
    </row>
    <row r="580" spans="1:18" ht="165.75">
      <c r="A580" s="453" t="s">
        <v>2134</v>
      </c>
      <c r="B580" s="104" t="s">
        <v>2060</v>
      </c>
      <c r="C580" s="104" t="s">
        <v>2060</v>
      </c>
      <c r="D580" s="104" t="s">
        <v>2135</v>
      </c>
      <c r="E580" s="104" t="s">
        <v>2136</v>
      </c>
      <c r="F580" s="104" t="s">
        <v>2137</v>
      </c>
      <c r="G580" s="193" t="s">
        <v>2142</v>
      </c>
      <c r="H580" s="104" t="s">
        <v>2143</v>
      </c>
      <c r="I580" s="191">
        <v>1</v>
      </c>
      <c r="J580" s="185">
        <v>42278</v>
      </c>
      <c r="K580" s="185">
        <v>42643</v>
      </c>
      <c r="L580" s="52">
        <f t="shared" si="52"/>
        <v>52.1</v>
      </c>
      <c r="M580" s="194"/>
      <c r="N580" s="188">
        <f t="shared" si="48"/>
        <v>0</v>
      </c>
      <c r="O580" s="186">
        <f t="shared" si="49"/>
        <v>0</v>
      </c>
      <c r="P580" s="186">
        <f t="shared" si="50"/>
        <v>0</v>
      </c>
      <c r="Q580" s="186">
        <f t="shared" si="51"/>
        <v>52.1</v>
      </c>
      <c r="R580" s="189"/>
    </row>
    <row r="581" spans="1:18" ht="267.75">
      <c r="A581" s="453" t="s">
        <v>2144</v>
      </c>
      <c r="B581" s="104" t="s">
        <v>2060</v>
      </c>
      <c r="C581" s="104" t="s">
        <v>2060</v>
      </c>
      <c r="D581" s="104" t="s">
        <v>2145</v>
      </c>
      <c r="E581" s="104" t="s">
        <v>2146</v>
      </c>
      <c r="F581" s="104" t="s">
        <v>2147</v>
      </c>
      <c r="G581" s="104" t="s">
        <v>2148</v>
      </c>
      <c r="H581" s="104" t="s">
        <v>278</v>
      </c>
      <c r="I581" s="104">
        <v>1</v>
      </c>
      <c r="J581" s="185">
        <v>42278</v>
      </c>
      <c r="K581" s="185">
        <v>42369</v>
      </c>
      <c r="L581" s="52">
        <f t="shared" si="52"/>
        <v>13</v>
      </c>
      <c r="M581" s="187"/>
      <c r="N581" s="188">
        <f t="shared" si="48"/>
        <v>0</v>
      </c>
      <c r="O581" s="186">
        <f t="shared" si="49"/>
        <v>0</v>
      </c>
      <c r="P581" s="186">
        <f t="shared" si="50"/>
        <v>0</v>
      </c>
      <c r="Q581" s="186">
        <f t="shared" si="51"/>
        <v>13</v>
      </c>
      <c r="R581" s="189"/>
    </row>
    <row r="582" spans="1:18" ht="267.75">
      <c r="A582" s="453" t="s">
        <v>2149</v>
      </c>
      <c r="B582" s="104" t="s">
        <v>2060</v>
      </c>
      <c r="C582" s="104" t="s">
        <v>2060</v>
      </c>
      <c r="D582" s="104" t="s">
        <v>2145</v>
      </c>
      <c r="E582" s="104" t="s">
        <v>2146</v>
      </c>
      <c r="F582" s="104" t="s">
        <v>2147</v>
      </c>
      <c r="G582" s="104" t="s">
        <v>2150</v>
      </c>
      <c r="H582" s="104" t="s">
        <v>2151</v>
      </c>
      <c r="I582" s="104">
        <v>6</v>
      </c>
      <c r="J582" s="185">
        <v>42278</v>
      </c>
      <c r="K582" s="185">
        <v>42643</v>
      </c>
      <c r="L582" s="52">
        <f t="shared" si="52"/>
        <v>52.1</v>
      </c>
      <c r="M582" s="187"/>
      <c r="N582" s="188">
        <f t="shared" si="48"/>
        <v>0</v>
      </c>
      <c r="O582" s="186">
        <f t="shared" si="49"/>
        <v>0</v>
      </c>
      <c r="P582" s="186">
        <f t="shared" si="50"/>
        <v>0</v>
      </c>
      <c r="Q582" s="186">
        <f t="shared" si="51"/>
        <v>52.1</v>
      </c>
      <c r="R582" s="189"/>
    </row>
    <row r="583" spans="1:18" ht="267.75">
      <c r="A583" s="453" t="s">
        <v>2149</v>
      </c>
      <c r="B583" s="104" t="s">
        <v>2060</v>
      </c>
      <c r="C583" s="104" t="s">
        <v>2060</v>
      </c>
      <c r="D583" s="104" t="s">
        <v>2145</v>
      </c>
      <c r="E583" s="104" t="s">
        <v>2146</v>
      </c>
      <c r="F583" s="104" t="s">
        <v>2147</v>
      </c>
      <c r="G583" s="104" t="s">
        <v>2152</v>
      </c>
      <c r="H583" s="104" t="s">
        <v>2153</v>
      </c>
      <c r="I583" s="104">
        <v>1</v>
      </c>
      <c r="J583" s="185">
        <v>42370</v>
      </c>
      <c r="K583" s="185">
        <v>42400</v>
      </c>
      <c r="L583" s="52">
        <f t="shared" si="52"/>
        <v>4.3</v>
      </c>
      <c r="M583" s="187"/>
      <c r="N583" s="188">
        <f t="shared" si="48"/>
        <v>0</v>
      </c>
      <c r="O583" s="186">
        <f t="shared" si="49"/>
        <v>0</v>
      </c>
      <c r="P583" s="186">
        <f t="shared" si="50"/>
        <v>0</v>
      </c>
      <c r="Q583" s="186">
        <f t="shared" si="51"/>
        <v>4.3</v>
      </c>
      <c r="R583" s="189"/>
    </row>
    <row r="584" spans="1:18" ht="267.75">
      <c r="A584" s="453" t="s">
        <v>2149</v>
      </c>
      <c r="B584" s="104" t="s">
        <v>2060</v>
      </c>
      <c r="C584" s="104" t="s">
        <v>2060</v>
      </c>
      <c r="D584" s="104" t="s">
        <v>2145</v>
      </c>
      <c r="E584" s="104" t="s">
        <v>2146</v>
      </c>
      <c r="F584" s="104" t="s">
        <v>2147</v>
      </c>
      <c r="G584" s="93" t="s">
        <v>2154</v>
      </c>
      <c r="H584" s="93" t="s">
        <v>2155</v>
      </c>
      <c r="I584" s="195">
        <v>1</v>
      </c>
      <c r="J584" s="185">
        <v>42401</v>
      </c>
      <c r="K584" s="185">
        <v>42643</v>
      </c>
      <c r="L584" s="52">
        <f t="shared" si="52"/>
        <v>34.6</v>
      </c>
      <c r="M584" s="194"/>
      <c r="N584" s="188">
        <f t="shared" si="48"/>
        <v>0</v>
      </c>
      <c r="O584" s="186">
        <f t="shared" si="49"/>
        <v>0</v>
      </c>
      <c r="P584" s="186">
        <f t="shared" si="50"/>
        <v>0</v>
      </c>
      <c r="Q584" s="186">
        <f t="shared" si="51"/>
        <v>34.6</v>
      </c>
      <c r="R584" s="189"/>
    </row>
    <row r="585" spans="1:18" ht="267.75">
      <c r="A585" s="453" t="s">
        <v>2149</v>
      </c>
      <c r="B585" s="104" t="s">
        <v>2060</v>
      </c>
      <c r="C585" s="104" t="s">
        <v>2060</v>
      </c>
      <c r="D585" s="104" t="s">
        <v>2145</v>
      </c>
      <c r="E585" s="104" t="s">
        <v>2146</v>
      </c>
      <c r="F585" s="104" t="s">
        <v>2147</v>
      </c>
      <c r="G585" s="104" t="s">
        <v>2156</v>
      </c>
      <c r="H585" s="104" t="s">
        <v>2139</v>
      </c>
      <c r="I585" s="104">
        <v>6</v>
      </c>
      <c r="J585" s="185">
        <v>42278</v>
      </c>
      <c r="K585" s="185">
        <v>42369</v>
      </c>
      <c r="L585" s="52">
        <f t="shared" si="52"/>
        <v>13</v>
      </c>
      <c r="M585" s="187"/>
      <c r="N585" s="188">
        <f t="shared" si="48"/>
        <v>0</v>
      </c>
      <c r="O585" s="186">
        <f t="shared" si="49"/>
        <v>0</v>
      </c>
      <c r="P585" s="186">
        <f t="shared" si="50"/>
        <v>0</v>
      </c>
      <c r="Q585" s="186">
        <f t="shared" si="51"/>
        <v>13</v>
      </c>
      <c r="R585" s="189"/>
    </row>
    <row r="586" spans="1:18" ht="395.25">
      <c r="A586" s="362" t="s">
        <v>2157</v>
      </c>
      <c r="B586" s="47" t="s">
        <v>2158</v>
      </c>
      <c r="C586" s="48" t="s">
        <v>2164</v>
      </c>
      <c r="D586" s="47" t="s">
        <v>2159</v>
      </c>
      <c r="E586" s="47"/>
      <c r="F586" s="47" t="s">
        <v>2160</v>
      </c>
      <c r="G586" s="47" t="s">
        <v>2161</v>
      </c>
      <c r="H586" s="47" t="s">
        <v>2162</v>
      </c>
      <c r="I586" s="50">
        <v>1</v>
      </c>
      <c r="J586" s="51">
        <v>42309</v>
      </c>
      <c r="K586" s="51">
        <v>42551</v>
      </c>
      <c r="L586" s="52">
        <f t="shared" si="52"/>
        <v>34.6</v>
      </c>
      <c r="M586" s="123"/>
      <c r="N586" s="54">
        <f>IF(M586=0,0,+M586/I586)</f>
        <v>0</v>
      </c>
      <c r="O586" s="55">
        <f>ROUND((L586*N586),1)</f>
        <v>0</v>
      </c>
      <c r="P586" s="55">
        <f>IF(K586&lt;=$D$7,O586,0)</f>
        <v>0</v>
      </c>
      <c r="Q586" s="55">
        <f>IF($D$7&gt;=K586,L586,0)</f>
        <v>34.6</v>
      </c>
      <c r="R586" s="198"/>
    </row>
    <row r="587" spans="1:18" ht="408">
      <c r="A587" s="362" t="s">
        <v>2163</v>
      </c>
      <c r="B587" s="47" t="s">
        <v>2164</v>
      </c>
      <c r="C587" s="48" t="s">
        <v>2164</v>
      </c>
      <c r="D587" s="47" t="s">
        <v>2165</v>
      </c>
      <c r="E587" s="47" t="s">
        <v>2166</v>
      </c>
      <c r="F587" s="196" t="s">
        <v>2167</v>
      </c>
      <c r="G587" s="49" t="s">
        <v>2168</v>
      </c>
      <c r="H587" s="47" t="s">
        <v>2169</v>
      </c>
      <c r="I587" s="50" t="s">
        <v>2170</v>
      </c>
      <c r="J587" s="51">
        <v>42309</v>
      </c>
      <c r="K587" s="51">
        <v>42643</v>
      </c>
      <c r="L587" s="52">
        <f t="shared" si="52"/>
        <v>47.7</v>
      </c>
      <c r="M587" s="123"/>
      <c r="N587" s="54">
        <f t="shared" ref="N587:N600" si="53">IF(M587=0,0,+M587/I587)</f>
        <v>0</v>
      </c>
      <c r="O587" s="55">
        <f t="shared" ref="O587:O600" si="54">ROUND((L587*N587),1)</f>
        <v>0</v>
      </c>
      <c r="P587" s="55">
        <f t="shared" ref="P587:P600" si="55">IF(K587&lt;=$D$7,O587,0)</f>
        <v>0</v>
      </c>
      <c r="Q587" s="55">
        <f t="shared" ref="Q587:Q600" si="56">IF($D$7&gt;=K587,L587,0)</f>
        <v>47.7</v>
      </c>
      <c r="R587" s="197"/>
    </row>
    <row r="588" spans="1:18" ht="408">
      <c r="A588" s="362" t="s">
        <v>2163</v>
      </c>
      <c r="B588" s="47" t="s">
        <v>2164</v>
      </c>
      <c r="C588" s="48" t="s">
        <v>2164</v>
      </c>
      <c r="D588" s="47" t="s">
        <v>2165</v>
      </c>
      <c r="E588" s="47" t="s">
        <v>2166</v>
      </c>
      <c r="F588" s="196" t="s">
        <v>2171</v>
      </c>
      <c r="G588" s="49" t="s">
        <v>2172</v>
      </c>
      <c r="H588" s="47" t="s">
        <v>2173</v>
      </c>
      <c r="I588" s="50">
        <v>4</v>
      </c>
      <c r="J588" s="51">
        <v>42309</v>
      </c>
      <c r="K588" s="51">
        <v>42643</v>
      </c>
      <c r="L588" s="52">
        <f t="shared" si="52"/>
        <v>47.7</v>
      </c>
      <c r="M588" s="123"/>
      <c r="N588" s="54">
        <f>IF(M588=0,0,+M588/I588)</f>
        <v>0</v>
      </c>
      <c r="O588" s="55">
        <f>ROUND((L588*N588),1)</f>
        <v>0</v>
      </c>
      <c r="P588" s="55">
        <f>IF(K588&lt;=$D$7,O588,0)</f>
        <v>0</v>
      </c>
      <c r="Q588" s="55">
        <f>IF($D$7&gt;=K588,L588,0)</f>
        <v>47.7</v>
      </c>
      <c r="R588" s="198"/>
    </row>
    <row r="589" spans="1:18" ht="318.75">
      <c r="A589" s="362" t="s">
        <v>2174</v>
      </c>
      <c r="B589" s="47" t="s">
        <v>2175</v>
      </c>
      <c r="C589" s="48" t="s">
        <v>2164</v>
      </c>
      <c r="D589" s="47" t="s">
        <v>2176</v>
      </c>
      <c r="E589" s="47" t="s">
        <v>2177</v>
      </c>
      <c r="F589" s="47" t="s">
        <v>2178</v>
      </c>
      <c r="G589" s="49" t="s">
        <v>2179</v>
      </c>
      <c r="H589" s="47" t="s">
        <v>2180</v>
      </c>
      <c r="I589" s="50">
        <v>1</v>
      </c>
      <c r="J589" s="51">
        <v>42309</v>
      </c>
      <c r="K589" s="51">
        <v>42551</v>
      </c>
      <c r="L589" s="52">
        <f t="shared" si="52"/>
        <v>34.6</v>
      </c>
      <c r="M589" s="123"/>
      <c r="N589" s="54">
        <f t="shared" si="53"/>
        <v>0</v>
      </c>
      <c r="O589" s="55">
        <f t="shared" si="54"/>
        <v>0</v>
      </c>
      <c r="P589" s="55">
        <f t="shared" si="55"/>
        <v>0</v>
      </c>
      <c r="Q589" s="55">
        <f t="shared" si="56"/>
        <v>34.6</v>
      </c>
      <c r="R589" s="198"/>
    </row>
    <row r="590" spans="1:18" ht="318.75">
      <c r="A590" s="362" t="s">
        <v>2174</v>
      </c>
      <c r="B590" s="47" t="s">
        <v>2175</v>
      </c>
      <c r="C590" s="48" t="s">
        <v>2164</v>
      </c>
      <c r="D590" s="47" t="s">
        <v>2176</v>
      </c>
      <c r="E590" s="47" t="s">
        <v>2177</v>
      </c>
      <c r="F590" s="47" t="s">
        <v>2178</v>
      </c>
      <c r="G590" s="49" t="s">
        <v>2181</v>
      </c>
      <c r="H590" s="47" t="s">
        <v>2182</v>
      </c>
      <c r="I590" s="50" t="s">
        <v>2170</v>
      </c>
      <c r="J590" s="51">
        <v>42309</v>
      </c>
      <c r="K590" s="51">
        <v>42643</v>
      </c>
      <c r="L590" s="52">
        <f t="shared" si="52"/>
        <v>47.7</v>
      </c>
      <c r="M590" s="123"/>
      <c r="N590" s="54">
        <f>IF(M590=0,0,+M590/I590)</f>
        <v>0</v>
      </c>
      <c r="O590" s="55">
        <f>ROUND((L590*N590),1)</f>
        <v>0</v>
      </c>
      <c r="P590" s="55">
        <f>IF(K590&lt;=$D$7,O590,0)</f>
        <v>0</v>
      </c>
      <c r="Q590" s="55">
        <f>IF($D$7&gt;=K590,L590,0)</f>
        <v>47.7</v>
      </c>
      <c r="R590" s="198"/>
    </row>
    <row r="591" spans="1:18" ht="331.5">
      <c r="A591" s="362" t="s">
        <v>2183</v>
      </c>
      <c r="B591" s="47" t="s">
        <v>2184</v>
      </c>
      <c r="C591" s="48" t="s">
        <v>2164</v>
      </c>
      <c r="D591" s="47" t="s">
        <v>2185</v>
      </c>
      <c r="E591" s="47" t="s">
        <v>2186</v>
      </c>
      <c r="F591" s="47" t="s">
        <v>2187</v>
      </c>
      <c r="G591" s="49" t="s">
        <v>2188</v>
      </c>
      <c r="H591" s="47" t="s">
        <v>2169</v>
      </c>
      <c r="I591" s="50">
        <v>4</v>
      </c>
      <c r="J591" s="51">
        <v>42278</v>
      </c>
      <c r="K591" s="51">
        <v>42643</v>
      </c>
      <c r="L591" s="52">
        <f t="shared" si="52"/>
        <v>52.1</v>
      </c>
      <c r="M591" s="123"/>
      <c r="N591" s="54">
        <f t="shared" si="53"/>
        <v>0</v>
      </c>
      <c r="O591" s="55">
        <f t="shared" si="54"/>
        <v>0</v>
      </c>
      <c r="P591" s="55">
        <f t="shared" si="55"/>
        <v>0</v>
      </c>
      <c r="Q591" s="55">
        <f t="shared" si="56"/>
        <v>52.1</v>
      </c>
      <c r="R591" s="198"/>
    </row>
    <row r="592" spans="1:18" ht="382.5">
      <c r="A592" s="362" t="s">
        <v>2189</v>
      </c>
      <c r="B592" s="47" t="s">
        <v>2184</v>
      </c>
      <c r="C592" s="48" t="s">
        <v>2164</v>
      </c>
      <c r="D592" s="47" t="s">
        <v>2190</v>
      </c>
      <c r="E592" s="47"/>
      <c r="F592" s="47" t="s">
        <v>2191</v>
      </c>
      <c r="G592" s="49" t="s">
        <v>2192</v>
      </c>
      <c r="H592" s="47" t="s">
        <v>2169</v>
      </c>
      <c r="I592" s="50">
        <v>4</v>
      </c>
      <c r="J592" s="51">
        <v>42278</v>
      </c>
      <c r="K592" s="51">
        <v>42643</v>
      </c>
      <c r="L592" s="52">
        <f t="shared" si="52"/>
        <v>52.1</v>
      </c>
      <c r="M592" s="123"/>
      <c r="N592" s="54">
        <f t="shared" si="53"/>
        <v>0</v>
      </c>
      <c r="O592" s="55">
        <f t="shared" si="54"/>
        <v>0</v>
      </c>
      <c r="P592" s="55">
        <f t="shared" si="55"/>
        <v>0</v>
      </c>
      <c r="Q592" s="55">
        <f t="shared" si="56"/>
        <v>52.1</v>
      </c>
      <c r="R592" s="198"/>
    </row>
    <row r="593" spans="1:18" ht="306">
      <c r="A593" s="362" t="s">
        <v>2193</v>
      </c>
      <c r="B593" s="47" t="s">
        <v>2184</v>
      </c>
      <c r="C593" s="48" t="s">
        <v>2164</v>
      </c>
      <c r="D593" s="47" t="s">
        <v>2194</v>
      </c>
      <c r="E593" s="47" t="s">
        <v>2195</v>
      </c>
      <c r="F593" s="47" t="s">
        <v>2196</v>
      </c>
      <c r="G593" s="49" t="s">
        <v>2197</v>
      </c>
      <c r="H593" s="47" t="s">
        <v>2198</v>
      </c>
      <c r="I593" s="50">
        <v>3</v>
      </c>
      <c r="J593" s="51">
        <v>42278</v>
      </c>
      <c r="K593" s="51">
        <v>42643</v>
      </c>
      <c r="L593" s="52">
        <f t="shared" si="52"/>
        <v>52.1</v>
      </c>
      <c r="M593" s="123"/>
      <c r="N593" s="54">
        <f t="shared" si="53"/>
        <v>0</v>
      </c>
      <c r="O593" s="55">
        <f t="shared" si="54"/>
        <v>0</v>
      </c>
      <c r="P593" s="55">
        <f t="shared" si="55"/>
        <v>0</v>
      </c>
      <c r="Q593" s="55">
        <f t="shared" si="56"/>
        <v>52.1</v>
      </c>
      <c r="R593" s="198"/>
    </row>
    <row r="594" spans="1:18" ht="409.5">
      <c r="A594" s="362" t="s">
        <v>2199</v>
      </c>
      <c r="B594" s="57" t="s">
        <v>2184</v>
      </c>
      <c r="C594" s="48" t="s">
        <v>2164</v>
      </c>
      <c r="D594" s="47" t="s">
        <v>2200</v>
      </c>
      <c r="E594" s="47" t="s">
        <v>2201</v>
      </c>
      <c r="F594" s="47" t="s">
        <v>2202</v>
      </c>
      <c r="G594" s="49" t="s">
        <v>2192</v>
      </c>
      <c r="H594" s="47" t="s">
        <v>2182</v>
      </c>
      <c r="I594" s="50">
        <v>4</v>
      </c>
      <c r="J594" s="51">
        <v>42278</v>
      </c>
      <c r="K594" s="51">
        <v>42643</v>
      </c>
      <c r="L594" s="52">
        <f t="shared" si="52"/>
        <v>52.1</v>
      </c>
      <c r="M594" s="123"/>
      <c r="N594" s="54">
        <f t="shared" si="53"/>
        <v>0</v>
      </c>
      <c r="O594" s="55">
        <f t="shared" si="54"/>
        <v>0</v>
      </c>
      <c r="P594" s="55">
        <f t="shared" si="55"/>
        <v>0</v>
      </c>
      <c r="Q594" s="55">
        <f t="shared" si="56"/>
        <v>52.1</v>
      </c>
      <c r="R594" s="198"/>
    </row>
    <row r="595" spans="1:18" ht="409.5">
      <c r="A595" s="362" t="s">
        <v>2203</v>
      </c>
      <c r="B595" s="47" t="s">
        <v>2204</v>
      </c>
      <c r="C595" s="48" t="s">
        <v>2164</v>
      </c>
      <c r="D595" s="47" t="s">
        <v>2205</v>
      </c>
      <c r="E595" s="47" t="s">
        <v>2206</v>
      </c>
      <c r="F595" s="47" t="s">
        <v>2207</v>
      </c>
      <c r="G595" s="49" t="s">
        <v>2208</v>
      </c>
      <c r="H595" s="47" t="s">
        <v>1160</v>
      </c>
      <c r="I595" s="50">
        <v>2</v>
      </c>
      <c r="J595" s="51">
        <v>42309</v>
      </c>
      <c r="K595" s="51">
        <v>42643</v>
      </c>
      <c r="L595" s="52">
        <f t="shared" si="52"/>
        <v>47.7</v>
      </c>
      <c r="M595" s="123"/>
      <c r="N595" s="54">
        <f t="shared" si="53"/>
        <v>0</v>
      </c>
      <c r="O595" s="55">
        <f t="shared" si="54"/>
        <v>0</v>
      </c>
      <c r="P595" s="55">
        <f t="shared" si="55"/>
        <v>0</v>
      </c>
      <c r="Q595" s="55">
        <f t="shared" si="56"/>
        <v>47.7</v>
      </c>
      <c r="R595" s="198"/>
    </row>
    <row r="596" spans="1:18" ht="344.25">
      <c r="A596" s="362" t="s">
        <v>2209</v>
      </c>
      <c r="B596" s="47" t="s">
        <v>2204</v>
      </c>
      <c r="C596" s="48" t="s">
        <v>2164</v>
      </c>
      <c r="D596" s="47" t="s">
        <v>2210</v>
      </c>
      <c r="E596" s="47" t="s">
        <v>2211</v>
      </c>
      <c r="F596" s="47" t="s">
        <v>2191</v>
      </c>
      <c r="G596" s="49" t="s">
        <v>2192</v>
      </c>
      <c r="H596" s="47" t="s">
        <v>2182</v>
      </c>
      <c r="I596" s="50">
        <v>4</v>
      </c>
      <c r="J596" s="51">
        <v>42278</v>
      </c>
      <c r="K596" s="51">
        <v>42643</v>
      </c>
      <c r="L596" s="52">
        <f t="shared" si="52"/>
        <v>52.1</v>
      </c>
      <c r="M596" s="123"/>
      <c r="N596" s="54">
        <f t="shared" si="53"/>
        <v>0</v>
      </c>
      <c r="O596" s="55">
        <f t="shared" si="54"/>
        <v>0</v>
      </c>
      <c r="P596" s="55">
        <f t="shared" si="55"/>
        <v>0</v>
      </c>
      <c r="Q596" s="55">
        <f t="shared" si="56"/>
        <v>52.1</v>
      </c>
      <c r="R596" s="198"/>
    </row>
    <row r="597" spans="1:18" ht="409.5">
      <c r="A597" s="362" t="s">
        <v>2212</v>
      </c>
      <c r="B597" s="47" t="s">
        <v>2213</v>
      </c>
      <c r="C597" s="48" t="s">
        <v>2164</v>
      </c>
      <c r="D597" s="47" t="s">
        <v>2214</v>
      </c>
      <c r="E597" s="47" t="s">
        <v>2215</v>
      </c>
      <c r="F597" s="47" t="s">
        <v>2191</v>
      </c>
      <c r="G597" s="49" t="s">
        <v>2192</v>
      </c>
      <c r="H597" s="47" t="s">
        <v>2182</v>
      </c>
      <c r="I597" s="50">
        <v>4</v>
      </c>
      <c r="J597" s="51">
        <v>42278</v>
      </c>
      <c r="K597" s="51">
        <v>42643</v>
      </c>
      <c r="L597" s="52">
        <f t="shared" si="52"/>
        <v>52.1</v>
      </c>
      <c r="M597" s="123"/>
      <c r="N597" s="54">
        <f t="shared" si="53"/>
        <v>0</v>
      </c>
      <c r="O597" s="55">
        <f t="shared" si="54"/>
        <v>0</v>
      </c>
      <c r="P597" s="55">
        <f t="shared" si="55"/>
        <v>0</v>
      </c>
      <c r="Q597" s="55">
        <f t="shared" si="56"/>
        <v>52.1</v>
      </c>
      <c r="R597" s="198"/>
    </row>
    <row r="598" spans="1:18" ht="409.5">
      <c r="A598" s="362" t="s">
        <v>2216</v>
      </c>
      <c r="B598" s="47" t="s">
        <v>2217</v>
      </c>
      <c r="C598" s="48" t="s">
        <v>2164</v>
      </c>
      <c r="D598" s="47" t="s">
        <v>2218</v>
      </c>
      <c r="E598" s="47" t="s">
        <v>2219</v>
      </c>
      <c r="F598" s="47" t="s">
        <v>2191</v>
      </c>
      <c r="G598" s="49" t="s">
        <v>2192</v>
      </c>
      <c r="H598" s="47" t="s">
        <v>2182</v>
      </c>
      <c r="I598" s="50">
        <v>4</v>
      </c>
      <c r="J598" s="51">
        <v>42278</v>
      </c>
      <c r="K598" s="51">
        <v>42643</v>
      </c>
      <c r="L598" s="52">
        <f t="shared" si="52"/>
        <v>52.1</v>
      </c>
      <c r="M598" s="123"/>
      <c r="N598" s="54">
        <f t="shared" si="53"/>
        <v>0</v>
      </c>
      <c r="O598" s="55">
        <f t="shared" si="54"/>
        <v>0</v>
      </c>
      <c r="P598" s="55">
        <f t="shared" si="55"/>
        <v>0</v>
      </c>
      <c r="Q598" s="55">
        <f t="shared" si="56"/>
        <v>52.1</v>
      </c>
      <c r="R598" s="198"/>
    </row>
    <row r="599" spans="1:18" ht="357">
      <c r="A599" s="362" t="s">
        <v>2220</v>
      </c>
      <c r="B599" s="47" t="s">
        <v>2221</v>
      </c>
      <c r="C599" s="48" t="s">
        <v>2164</v>
      </c>
      <c r="D599" s="47" t="s">
        <v>2222</v>
      </c>
      <c r="E599" s="47" t="s">
        <v>1199</v>
      </c>
      <c r="F599" s="47" t="s">
        <v>2191</v>
      </c>
      <c r="G599" s="49" t="s">
        <v>2192</v>
      </c>
      <c r="H599" s="47" t="s">
        <v>2182</v>
      </c>
      <c r="I599" s="50">
        <v>4</v>
      </c>
      <c r="J599" s="51">
        <v>42278</v>
      </c>
      <c r="K599" s="51">
        <v>42643</v>
      </c>
      <c r="L599" s="52">
        <f t="shared" si="52"/>
        <v>52.1</v>
      </c>
      <c r="M599" s="123"/>
      <c r="N599" s="54">
        <f t="shared" si="53"/>
        <v>0</v>
      </c>
      <c r="O599" s="55">
        <f t="shared" si="54"/>
        <v>0</v>
      </c>
      <c r="P599" s="55">
        <f t="shared" si="55"/>
        <v>0</v>
      </c>
      <c r="Q599" s="55">
        <f t="shared" si="56"/>
        <v>52.1</v>
      </c>
      <c r="R599" s="198"/>
    </row>
    <row r="600" spans="1:18" ht="409.5">
      <c r="A600" s="362" t="s">
        <v>2223</v>
      </c>
      <c r="B600" s="47" t="s">
        <v>2204</v>
      </c>
      <c r="C600" s="48" t="s">
        <v>2164</v>
      </c>
      <c r="D600" s="47" t="s">
        <v>2224</v>
      </c>
      <c r="E600" s="47" t="s">
        <v>2225</v>
      </c>
      <c r="F600" s="47" t="s">
        <v>2226</v>
      </c>
      <c r="G600" s="49" t="s">
        <v>2227</v>
      </c>
      <c r="H600" s="47" t="s">
        <v>2228</v>
      </c>
      <c r="I600" s="50">
        <v>1</v>
      </c>
      <c r="J600" s="51">
        <v>42309</v>
      </c>
      <c r="K600" s="51">
        <v>42551</v>
      </c>
      <c r="L600" s="52">
        <f t="shared" si="52"/>
        <v>34.6</v>
      </c>
      <c r="M600" s="123"/>
      <c r="N600" s="54">
        <f t="shared" si="53"/>
        <v>0</v>
      </c>
      <c r="O600" s="55">
        <f t="shared" si="54"/>
        <v>0</v>
      </c>
      <c r="P600" s="55">
        <f t="shared" si="55"/>
        <v>0</v>
      </c>
      <c r="Q600" s="55">
        <f t="shared" si="56"/>
        <v>34.6</v>
      </c>
      <c r="R600" s="198"/>
    </row>
    <row r="601" spans="1:18" ht="409.5">
      <c r="A601" s="362" t="s">
        <v>2223</v>
      </c>
      <c r="B601" s="47" t="s">
        <v>2204</v>
      </c>
      <c r="C601" s="48" t="s">
        <v>2164</v>
      </c>
      <c r="D601" s="47" t="s">
        <v>2224</v>
      </c>
      <c r="E601" s="47" t="s">
        <v>2225</v>
      </c>
      <c r="F601" s="47" t="s">
        <v>2229</v>
      </c>
      <c r="G601" s="49" t="s">
        <v>2230</v>
      </c>
      <c r="H601" s="47" t="s">
        <v>2231</v>
      </c>
      <c r="I601" s="50">
        <v>1</v>
      </c>
      <c r="J601" s="51">
        <v>42309</v>
      </c>
      <c r="K601" s="51">
        <v>42551</v>
      </c>
      <c r="L601" s="52">
        <f t="shared" si="52"/>
        <v>34.6</v>
      </c>
      <c r="M601" s="123"/>
      <c r="N601" s="54">
        <f>IF(M601=0,0,+M601/I601)</f>
        <v>0</v>
      </c>
      <c r="O601" s="55">
        <f>ROUND((L601*N601),1)</f>
        <v>0</v>
      </c>
      <c r="P601" s="55">
        <f>IF(K601&lt;=$D$7,O601,0)</f>
        <v>0</v>
      </c>
      <c r="Q601" s="55">
        <f>IF($D$7&gt;=K601,L601,0)</f>
        <v>34.6</v>
      </c>
      <c r="R601" s="198"/>
    </row>
    <row r="602" spans="1:18" ht="204">
      <c r="A602" s="451" t="s">
        <v>2232</v>
      </c>
      <c r="B602" s="93" t="s">
        <v>2233</v>
      </c>
      <c r="C602" s="93" t="s">
        <v>2233</v>
      </c>
      <c r="D602" s="93" t="s">
        <v>2234</v>
      </c>
      <c r="E602" s="93" t="s">
        <v>2235</v>
      </c>
      <c r="F602" s="93" t="s">
        <v>2236</v>
      </c>
      <c r="G602" s="93" t="s">
        <v>2237</v>
      </c>
      <c r="H602" s="93" t="s">
        <v>2238</v>
      </c>
      <c r="I602" s="93">
        <v>12</v>
      </c>
      <c r="J602" s="185">
        <v>42278</v>
      </c>
      <c r="K602" s="185">
        <v>42643</v>
      </c>
      <c r="L602" s="52">
        <f t="shared" si="52"/>
        <v>52.1</v>
      </c>
      <c r="M602" s="187"/>
      <c r="N602" s="188">
        <f t="shared" ref="N602:N606" si="57">IF(M602=0,0,+M602/I602)</f>
        <v>0</v>
      </c>
      <c r="O602" s="186">
        <f t="shared" ref="O602:O606" si="58">ROUND((L602*N602),1)</f>
        <v>0</v>
      </c>
      <c r="P602" s="186">
        <f t="shared" ref="P602:P606" si="59">IF(K602&lt;=$D$7,O602,0)</f>
        <v>0</v>
      </c>
      <c r="Q602" s="186">
        <f t="shared" ref="Q602:Q606" si="60">IF($D$7&gt;=K602,L602,0)</f>
        <v>52.1</v>
      </c>
      <c r="R602" s="189"/>
    </row>
    <row r="603" spans="1:18" ht="204">
      <c r="A603" s="451" t="s">
        <v>2232</v>
      </c>
      <c r="B603" s="93" t="s">
        <v>2233</v>
      </c>
      <c r="C603" s="93" t="s">
        <v>2233</v>
      </c>
      <c r="D603" s="93" t="s">
        <v>2234</v>
      </c>
      <c r="E603" s="93" t="s">
        <v>2235</v>
      </c>
      <c r="F603" s="93" t="s">
        <v>2239</v>
      </c>
      <c r="G603" s="93" t="s">
        <v>2240</v>
      </c>
      <c r="H603" s="93" t="s">
        <v>168</v>
      </c>
      <c r="I603" s="93">
        <v>4</v>
      </c>
      <c r="J603" s="185">
        <v>42278</v>
      </c>
      <c r="K603" s="185">
        <v>42643</v>
      </c>
      <c r="L603" s="52">
        <f t="shared" si="52"/>
        <v>52.1</v>
      </c>
      <c r="M603" s="187"/>
      <c r="N603" s="188">
        <f t="shared" si="57"/>
        <v>0</v>
      </c>
      <c r="O603" s="186">
        <f t="shared" si="58"/>
        <v>0</v>
      </c>
      <c r="P603" s="186">
        <f t="shared" si="59"/>
        <v>0</v>
      </c>
      <c r="Q603" s="186">
        <f t="shared" si="60"/>
        <v>52.1</v>
      </c>
      <c r="R603" s="189"/>
    </row>
    <row r="604" spans="1:18" ht="382.5">
      <c r="A604" s="451" t="s">
        <v>2241</v>
      </c>
      <c r="B604" s="93" t="s">
        <v>2233</v>
      </c>
      <c r="C604" s="93" t="s">
        <v>2233</v>
      </c>
      <c r="D604" s="93" t="s">
        <v>2242</v>
      </c>
      <c r="E604" s="93" t="s">
        <v>2243</v>
      </c>
      <c r="F604" s="93" t="s">
        <v>2244</v>
      </c>
      <c r="G604" s="93" t="s">
        <v>2245</v>
      </c>
      <c r="H604" s="93" t="s">
        <v>2246</v>
      </c>
      <c r="I604" s="199">
        <v>12</v>
      </c>
      <c r="J604" s="185">
        <v>42278</v>
      </c>
      <c r="K604" s="185">
        <v>42643</v>
      </c>
      <c r="L604" s="52">
        <f t="shared" si="52"/>
        <v>52.1</v>
      </c>
      <c r="M604" s="187"/>
      <c r="N604" s="188">
        <f t="shared" si="57"/>
        <v>0</v>
      </c>
      <c r="O604" s="186">
        <f t="shared" si="58"/>
        <v>0</v>
      </c>
      <c r="P604" s="186">
        <f t="shared" si="59"/>
        <v>0</v>
      </c>
      <c r="Q604" s="186">
        <f t="shared" si="60"/>
        <v>52.1</v>
      </c>
      <c r="R604" s="189"/>
    </row>
    <row r="605" spans="1:18" ht="204">
      <c r="A605" s="453" t="s">
        <v>2247</v>
      </c>
      <c r="B605" s="104" t="s">
        <v>2248</v>
      </c>
      <c r="C605" s="93" t="s">
        <v>2233</v>
      </c>
      <c r="D605" s="200" t="s">
        <v>2249</v>
      </c>
      <c r="E605" s="200" t="s">
        <v>2250</v>
      </c>
      <c r="F605" s="200" t="s">
        <v>2251</v>
      </c>
      <c r="G605" s="200" t="s">
        <v>2252</v>
      </c>
      <c r="H605" s="201" t="s">
        <v>672</v>
      </c>
      <c r="I605" s="201">
        <v>9</v>
      </c>
      <c r="J605" s="202">
        <v>42095</v>
      </c>
      <c r="K605" s="202">
        <v>42400</v>
      </c>
      <c r="L605" s="52">
        <f t="shared" si="52"/>
        <v>43.6</v>
      </c>
      <c r="M605" s="187"/>
      <c r="N605" s="188">
        <f t="shared" si="57"/>
        <v>0</v>
      </c>
      <c r="O605" s="186">
        <f t="shared" si="58"/>
        <v>0</v>
      </c>
      <c r="P605" s="186">
        <f t="shared" si="59"/>
        <v>0</v>
      </c>
      <c r="Q605" s="186">
        <f t="shared" si="60"/>
        <v>43.6</v>
      </c>
      <c r="R605" s="189"/>
    </row>
    <row r="606" spans="1:18" ht="204">
      <c r="A606" s="453" t="s">
        <v>2247</v>
      </c>
      <c r="B606" s="104" t="s">
        <v>2248</v>
      </c>
      <c r="C606" s="93" t="s">
        <v>2233</v>
      </c>
      <c r="D606" s="200" t="s">
        <v>2249</v>
      </c>
      <c r="E606" s="200" t="s">
        <v>2250</v>
      </c>
      <c r="F606" s="104" t="s">
        <v>2253</v>
      </c>
      <c r="G606" s="104" t="s">
        <v>2254</v>
      </c>
      <c r="H606" s="93" t="s">
        <v>2255</v>
      </c>
      <c r="I606" s="93">
        <v>1</v>
      </c>
      <c r="J606" s="185">
        <v>42111</v>
      </c>
      <c r="K606" s="185">
        <v>42399</v>
      </c>
      <c r="L606" s="52">
        <f t="shared" si="52"/>
        <v>41.1</v>
      </c>
      <c r="M606" s="187"/>
      <c r="N606" s="188">
        <f t="shared" si="57"/>
        <v>0</v>
      </c>
      <c r="O606" s="186">
        <f t="shared" si="58"/>
        <v>0</v>
      </c>
      <c r="P606" s="186">
        <f t="shared" si="59"/>
        <v>0</v>
      </c>
      <c r="Q606" s="186">
        <f t="shared" si="60"/>
        <v>41.1</v>
      </c>
      <c r="R606" s="189"/>
    </row>
    <row r="607" spans="1:18" ht="216.75">
      <c r="A607" s="453" t="s">
        <v>2256</v>
      </c>
      <c r="B607" s="104" t="s">
        <v>2257</v>
      </c>
      <c r="C607" s="104" t="s">
        <v>2268</v>
      </c>
      <c r="D607" s="104" t="s">
        <v>2258</v>
      </c>
      <c r="E607" s="93"/>
      <c r="F607" s="93" t="s">
        <v>2259</v>
      </c>
      <c r="G607" s="93" t="s">
        <v>2260</v>
      </c>
      <c r="H607" s="93" t="s">
        <v>2261</v>
      </c>
      <c r="I607" s="93">
        <v>4</v>
      </c>
      <c r="J607" s="185">
        <v>42278</v>
      </c>
      <c r="K607" s="185">
        <v>42400</v>
      </c>
      <c r="L607" s="52">
        <f t="shared" si="52"/>
        <v>17.399999999999999</v>
      </c>
      <c r="M607" s="187"/>
      <c r="N607" s="188">
        <f>IF(M607=0,0,+M607/I607)</f>
        <v>0</v>
      </c>
      <c r="O607" s="186">
        <f>ROUND((L607*N607),1)</f>
        <v>0</v>
      </c>
      <c r="P607" s="186">
        <f>IF(K607&lt;=$D$7,O607,0)</f>
        <v>0</v>
      </c>
      <c r="Q607" s="186">
        <f>IF($D$7&gt;=K607,L607,0)</f>
        <v>17.399999999999999</v>
      </c>
      <c r="R607" s="189"/>
    </row>
    <row r="608" spans="1:18" ht="216.75">
      <c r="A608" s="453" t="s">
        <v>2256</v>
      </c>
      <c r="B608" s="104" t="s">
        <v>2257</v>
      </c>
      <c r="C608" s="104" t="s">
        <v>2268</v>
      </c>
      <c r="D608" s="104" t="s">
        <v>2258</v>
      </c>
      <c r="E608" s="93"/>
      <c r="F608" s="93" t="s">
        <v>2259</v>
      </c>
      <c r="G608" s="93" t="s">
        <v>2262</v>
      </c>
      <c r="H608" s="93" t="s">
        <v>2261</v>
      </c>
      <c r="I608" s="93">
        <v>4</v>
      </c>
      <c r="J608" s="185">
        <v>42278</v>
      </c>
      <c r="K608" s="185">
        <v>42400</v>
      </c>
      <c r="L608" s="52">
        <f t="shared" si="52"/>
        <v>17.399999999999999</v>
      </c>
      <c r="M608" s="187"/>
      <c r="N608" s="188">
        <f t="shared" ref="N608:N612" si="61">IF(M608=0,0,+M608/I608)</f>
        <v>0</v>
      </c>
      <c r="O608" s="186">
        <f t="shared" ref="O608:O642" si="62">ROUND((L608*N608),1)</f>
        <v>0</v>
      </c>
      <c r="P608" s="186">
        <f t="shared" ref="P608:P611" si="63">IF(K608&lt;=$D$7,O608,0)</f>
        <v>0</v>
      </c>
      <c r="Q608" s="186">
        <f t="shared" ref="Q608:Q642" si="64">IF($D$7&gt;=K608,L608,0)</f>
        <v>17.399999999999999</v>
      </c>
      <c r="R608" s="189"/>
    </row>
    <row r="609" spans="1:18" ht="216.75">
      <c r="A609" s="453" t="s">
        <v>2256</v>
      </c>
      <c r="B609" s="104" t="s">
        <v>2257</v>
      </c>
      <c r="C609" s="104" t="s">
        <v>2268</v>
      </c>
      <c r="D609" s="104" t="s">
        <v>2258</v>
      </c>
      <c r="E609" s="93"/>
      <c r="F609" s="93" t="s">
        <v>2263</v>
      </c>
      <c r="G609" s="93" t="s">
        <v>2264</v>
      </c>
      <c r="H609" s="93" t="s">
        <v>2261</v>
      </c>
      <c r="I609" s="93">
        <v>4</v>
      </c>
      <c r="J609" s="185">
        <v>42278</v>
      </c>
      <c r="K609" s="185">
        <v>42400</v>
      </c>
      <c r="L609" s="52">
        <f t="shared" si="52"/>
        <v>17.399999999999999</v>
      </c>
      <c r="M609" s="187"/>
      <c r="N609" s="188">
        <f t="shared" si="61"/>
        <v>0</v>
      </c>
      <c r="O609" s="186">
        <f t="shared" si="62"/>
        <v>0</v>
      </c>
      <c r="P609" s="186">
        <f t="shared" si="63"/>
        <v>0</v>
      </c>
      <c r="Q609" s="186">
        <f t="shared" si="64"/>
        <v>17.399999999999999</v>
      </c>
      <c r="R609" s="189"/>
    </row>
    <row r="610" spans="1:18" ht="216.75">
      <c r="A610" s="453" t="s">
        <v>2256</v>
      </c>
      <c r="B610" s="104" t="s">
        <v>2257</v>
      </c>
      <c r="C610" s="104" t="s">
        <v>2268</v>
      </c>
      <c r="D610" s="104" t="s">
        <v>2258</v>
      </c>
      <c r="E610" s="93"/>
      <c r="F610" s="93" t="s">
        <v>2265</v>
      </c>
      <c r="G610" s="93" t="s">
        <v>2266</v>
      </c>
      <c r="H610" s="93" t="s">
        <v>2267</v>
      </c>
      <c r="I610" s="93">
        <v>3</v>
      </c>
      <c r="J610" s="185">
        <v>42370</v>
      </c>
      <c r="K610" s="185">
        <v>42643</v>
      </c>
      <c r="L610" s="52">
        <f t="shared" si="52"/>
        <v>39</v>
      </c>
      <c r="M610" s="187"/>
      <c r="N610" s="188">
        <f t="shared" si="61"/>
        <v>0</v>
      </c>
      <c r="O610" s="186">
        <f t="shared" si="62"/>
        <v>0</v>
      </c>
      <c r="P610" s="186">
        <f t="shared" si="63"/>
        <v>0</v>
      </c>
      <c r="Q610" s="186">
        <f t="shared" si="64"/>
        <v>39</v>
      </c>
      <c r="R610" s="189"/>
    </row>
    <row r="611" spans="1:18" ht="216.75">
      <c r="A611" s="453" t="s">
        <v>2256</v>
      </c>
      <c r="B611" s="104" t="s">
        <v>2257</v>
      </c>
      <c r="C611" s="104" t="s">
        <v>2268</v>
      </c>
      <c r="D611" s="104" t="s">
        <v>2258</v>
      </c>
      <c r="E611" s="93"/>
      <c r="F611" s="93" t="s">
        <v>2265</v>
      </c>
      <c r="G611" s="93" t="s">
        <v>2262</v>
      </c>
      <c r="H611" s="93" t="s">
        <v>2267</v>
      </c>
      <c r="I611" s="93">
        <v>3</v>
      </c>
      <c r="J611" s="185">
        <v>42370</v>
      </c>
      <c r="K611" s="185">
        <v>42643</v>
      </c>
      <c r="L611" s="52">
        <f t="shared" si="52"/>
        <v>39</v>
      </c>
      <c r="M611" s="187"/>
      <c r="N611" s="188">
        <f t="shared" si="61"/>
        <v>0</v>
      </c>
      <c r="O611" s="186">
        <f t="shared" si="62"/>
        <v>0</v>
      </c>
      <c r="P611" s="186">
        <f t="shared" si="63"/>
        <v>0</v>
      </c>
      <c r="Q611" s="186">
        <f t="shared" si="64"/>
        <v>39</v>
      </c>
      <c r="R611" s="189"/>
    </row>
    <row r="612" spans="1:18" ht="216.75">
      <c r="A612" s="453" t="s">
        <v>2256</v>
      </c>
      <c r="B612" s="104" t="s">
        <v>2257</v>
      </c>
      <c r="C612" s="104" t="s">
        <v>2268</v>
      </c>
      <c r="D612" s="104" t="s">
        <v>2258</v>
      </c>
      <c r="E612" s="93"/>
      <c r="F612" s="93" t="s">
        <v>2265</v>
      </c>
      <c r="G612" s="93" t="s">
        <v>2264</v>
      </c>
      <c r="H612" s="93" t="s">
        <v>2267</v>
      </c>
      <c r="I612" s="93">
        <v>3</v>
      </c>
      <c r="J612" s="185">
        <v>42370</v>
      </c>
      <c r="K612" s="185">
        <v>42643</v>
      </c>
      <c r="L612" s="52">
        <f t="shared" si="52"/>
        <v>39</v>
      </c>
      <c r="M612" s="187"/>
      <c r="N612" s="188">
        <f t="shared" si="61"/>
        <v>0</v>
      </c>
      <c r="O612" s="186">
        <f t="shared" si="62"/>
        <v>0</v>
      </c>
      <c r="P612" s="186">
        <f>IF(K612&lt;=$D$7,O612,0)</f>
        <v>0</v>
      </c>
      <c r="Q612" s="186">
        <f t="shared" si="64"/>
        <v>39</v>
      </c>
      <c r="R612" s="189"/>
    </row>
    <row r="613" spans="1:18" ht="114.75">
      <c r="A613" s="453" t="s">
        <v>2269</v>
      </c>
      <c r="B613" s="104" t="s">
        <v>2270</v>
      </c>
      <c r="C613" s="205" t="s">
        <v>2270</v>
      </c>
      <c r="D613" s="104" t="s">
        <v>2271</v>
      </c>
      <c r="E613" s="104" t="s">
        <v>2272</v>
      </c>
      <c r="F613" s="105" t="s">
        <v>2273</v>
      </c>
      <c r="G613" s="93" t="s">
        <v>2274</v>
      </c>
      <c r="H613" s="104" t="s">
        <v>2275</v>
      </c>
      <c r="I613" s="104">
        <v>10</v>
      </c>
      <c r="J613" s="185">
        <v>41821</v>
      </c>
      <c r="K613" s="185">
        <v>42185</v>
      </c>
      <c r="L613" s="52">
        <f t="shared" si="52"/>
        <v>52</v>
      </c>
      <c r="M613" s="187"/>
      <c r="N613" s="203">
        <f>IF(M613=0,0,+M613/I613)</f>
        <v>0</v>
      </c>
      <c r="O613" s="186">
        <f t="shared" si="62"/>
        <v>0</v>
      </c>
      <c r="P613" s="186">
        <f t="shared" ref="P613:P642" si="65">IF(K613&lt;=$D$7,O613,0)</f>
        <v>0</v>
      </c>
      <c r="Q613" s="186">
        <f t="shared" si="64"/>
        <v>52</v>
      </c>
      <c r="R613" s="189"/>
    </row>
    <row r="614" spans="1:18" ht="114.75">
      <c r="A614" s="453" t="s">
        <v>2269</v>
      </c>
      <c r="B614" s="104" t="s">
        <v>2270</v>
      </c>
      <c r="C614" s="205" t="s">
        <v>2270</v>
      </c>
      <c r="D614" s="104" t="s">
        <v>2271</v>
      </c>
      <c r="E614" s="104" t="s">
        <v>2272</v>
      </c>
      <c r="F614" s="105" t="s">
        <v>2273</v>
      </c>
      <c r="G614" s="105" t="s">
        <v>2276</v>
      </c>
      <c r="H614" s="104" t="s">
        <v>2275</v>
      </c>
      <c r="I614" s="104">
        <v>10</v>
      </c>
      <c r="J614" s="185">
        <v>41821</v>
      </c>
      <c r="K614" s="185">
        <v>42185</v>
      </c>
      <c r="L614" s="52">
        <f t="shared" si="52"/>
        <v>52</v>
      </c>
      <c r="M614" s="187"/>
      <c r="N614" s="203">
        <f t="shared" ref="N614:N642" si="66">IF(M614=0,0,+M614/I614)</f>
        <v>0</v>
      </c>
      <c r="O614" s="186">
        <f t="shared" si="62"/>
        <v>0</v>
      </c>
      <c r="P614" s="186">
        <f t="shared" si="65"/>
        <v>0</v>
      </c>
      <c r="Q614" s="186">
        <f t="shared" si="64"/>
        <v>52</v>
      </c>
      <c r="R614" s="189"/>
    </row>
    <row r="615" spans="1:18" ht="114.75">
      <c r="A615" s="453" t="s">
        <v>2269</v>
      </c>
      <c r="B615" s="104" t="s">
        <v>2270</v>
      </c>
      <c r="C615" s="205" t="s">
        <v>2270</v>
      </c>
      <c r="D615" s="104" t="s">
        <v>2271</v>
      </c>
      <c r="E615" s="104" t="s">
        <v>2272</v>
      </c>
      <c r="F615" s="105" t="s">
        <v>2273</v>
      </c>
      <c r="G615" s="105" t="s">
        <v>2277</v>
      </c>
      <c r="H615" s="104" t="s">
        <v>2278</v>
      </c>
      <c r="I615" s="104">
        <v>1</v>
      </c>
      <c r="J615" s="185">
        <v>41821</v>
      </c>
      <c r="K615" s="185">
        <v>42185</v>
      </c>
      <c r="L615" s="52">
        <f t="shared" si="52"/>
        <v>52</v>
      </c>
      <c r="M615" s="187"/>
      <c r="N615" s="203">
        <f t="shared" si="66"/>
        <v>0</v>
      </c>
      <c r="O615" s="186">
        <f t="shared" si="62"/>
        <v>0</v>
      </c>
      <c r="P615" s="186">
        <f t="shared" si="65"/>
        <v>0</v>
      </c>
      <c r="Q615" s="186">
        <f t="shared" si="64"/>
        <v>52</v>
      </c>
      <c r="R615" s="189"/>
    </row>
    <row r="616" spans="1:18" ht="114.75">
      <c r="A616" s="453" t="s">
        <v>2269</v>
      </c>
      <c r="B616" s="104" t="s">
        <v>2270</v>
      </c>
      <c r="C616" s="205" t="s">
        <v>2270</v>
      </c>
      <c r="D616" s="104" t="s">
        <v>2271</v>
      </c>
      <c r="E616" s="104" t="s">
        <v>2272</v>
      </c>
      <c r="F616" s="105" t="s">
        <v>2273</v>
      </c>
      <c r="G616" s="105" t="s">
        <v>2279</v>
      </c>
      <c r="H616" s="104" t="s">
        <v>2280</v>
      </c>
      <c r="I616" s="104">
        <v>3</v>
      </c>
      <c r="J616" s="185">
        <v>41821</v>
      </c>
      <c r="K616" s="185">
        <v>42185</v>
      </c>
      <c r="L616" s="52">
        <f t="shared" si="52"/>
        <v>52</v>
      </c>
      <c r="M616" s="187"/>
      <c r="N616" s="203">
        <f t="shared" si="66"/>
        <v>0</v>
      </c>
      <c r="O616" s="186">
        <f t="shared" si="62"/>
        <v>0</v>
      </c>
      <c r="P616" s="186">
        <f t="shared" si="65"/>
        <v>0</v>
      </c>
      <c r="Q616" s="186">
        <f t="shared" si="64"/>
        <v>52</v>
      </c>
      <c r="R616" s="189"/>
    </row>
    <row r="617" spans="1:18" ht="114.75">
      <c r="A617" s="453" t="s">
        <v>2269</v>
      </c>
      <c r="B617" s="104" t="s">
        <v>2270</v>
      </c>
      <c r="C617" s="205" t="s">
        <v>2270</v>
      </c>
      <c r="D617" s="104" t="s">
        <v>2271</v>
      </c>
      <c r="E617" s="104" t="s">
        <v>2272</v>
      </c>
      <c r="F617" s="95" t="s">
        <v>2281</v>
      </c>
      <c r="G617" s="204" t="s">
        <v>2282</v>
      </c>
      <c r="H617" s="104" t="s">
        <v>2283</v>
      </c>
      <c r="I617" s="104">
        <v>12</v>
      </c>
      <c r="J617" s="185">
        <v>41821</v>
      </c>
      <c r="K617" s="185">
        <v>42185</v>
      </c>
      <c r="L617" s="52">
        <f t="shared" si="52"/>
        <v>52</v>
      </c>
      <c r="M617" s="187"/>
      <c r="N617" s="203">
        <f t="shared" si="66"/>
        <v>0</v>
      </c>
      <c r="O617" s="186">
        <f t="shared" si="62"/>
        <v>0</v>
      </c>
      <c r="P617" s="186">
        <f t="shared" si="65"/>
        <v>0</v>
      </c>
      <c r="Q617" s="186">
        <f t="shared" si="64"/>
        <v>52</v>
      </c>
      <c r="R617" s="189"/>
    </row>
    <row r="618" spans="1:18" ht="165.75">
      <c r="A618" s="473" t="s">
        <v>2284</v>
      </c>
      <c r="B618" s="104" t="s">
        <v>2285</v>
      </c>
      <c r="C618" s="205" t="s">
        <v>2270</v>
      </c>
      <c r="D618" s="104" t="s">
        <v>2286</v>
      </c>
      <c r="E618" s="104" t="s">
        <v>2287</v>
      </c>
      <c r="F618" s="104" t="s">
        <v>2288</v>
      </c>
      <c r="G618" s="104" t="s">
        <v>2289</v>
      </c>
      <c r="H618" s="104" t="s">
        <v>2290</v>
      </c>
      <c r="I618" s="105">
        <v>8</v>
      </c>
      <c r="J618" s="185">
        <v>42095</v>
      </c>
      <c r="K618" s="185">
        <v>42124</v>
      </c>
      <c r="L618" s="52">
        <f t="shared" si="52"/>
        <v>4.0999999999999996</v>
      </c>
      <c r="M618" s="187"/>
      <c r="N618" s="203">
        <f t="shared" si="66"/>
        <v>0</v>
      </c>
      <c r="O618" s="186">
        <f t="shared" si="62"/>
        <v>0</v>
      </c>
      <c r="P618" s="186">
        <f t="shared" si="65"/>
        <v>0</v>
      </c>
      <c r="Q618" s="186">
        <f t="shared" si="64"/>
        <v>4.0999999999999996</v>
      </c>
      <c r="R618" s="189"/>
    </row>
    <row r="619" spans="1:18" ht="165.75">
      <c r="A619" s="473" t="s">
        <v>2284</v>
      </c>
      <c r="B619" s="104" t="s">
        <v>2285</v>
      </c>
      <c r="C619" s="205" t="s">
        <v>2270</v>
      </c>
      <c r="D619" s="104" t="s">
        <v>2286</v>
      </c>
      <c r="E619" s="104" t="s">
        <v>2287</v>
      </c>
      <c r="F619" s="104" t="s">
        <v>2288</v>
      </c>
      <c r="G619" s="104" t="s">
        <v>2291</v>
      </c>
      <c r="H619" s="205" t="s">
        <v>2292</v>
      </c>
      <c r="I619" s="104">
        <v>8</v>
      </c>
      <c r="J619" s="185">
        <v>42100</v>
      </c>
      <c r="K619" s="185">
        <v>42124</v>
      </c>
      <c r="L619" s="52">
        <f t="shared" si="52"/>
        <v>3.4</v>
      </c>
      <c r="M619" s="187"/>
      <c r="N619" s="203">
        <f t="shared" si="66"/>
        <v>0</v>
      </c>
      <c r="O619" s="186">
        <f t="shared" si="62"/>
        <v>0</v>
      </c>
      <c r="P619" s="186">
        <f t="shared" si="65"/>
        <v>0</v>
      </c>
      <c r="Q619" s="186">
        <f t="shared" si="64"/>
        <v>3.4</v>
      </c>
      <c r="R619" s="189"/>
    </row>
    <row r="620" spans="1:18" ht="165.75">
      <c r="A620" s="473" t="s">
        <v>2284</v>
      </c>
      <c r="B620" s="104" t="s">
        <v>2285</v>
      </c>
      <c r="C620" s="205" t="s">
        <v>2270</v>
      </c>
      <c r="D620" s="104" t="s">
        <v>2286</v>
      </c>
      <c r="E620" s="104" t="s">
        <v>2287</v>
      </c>
      <c r="F620" s="104" t="s">
        <v>2288</v>
      </c>
      <c r="G620" s="104" t="s">
        <v>2293</v>
      </c>
      <c r="H620" s="104" t="s">
        <v>2294</v>
      </c>
      <c r="I620" s="104">
        <v>2186</v>
      </c>
      <c r="J620" s="185">
        <v>42100</v>
      </c>
      <c r="K620" s="185">
        <v>42338</v>
      </c>
      <c r="L620" s="52">
        <f t="shared" si="52"/>
        <v>34</v>
      </c>
      <c r="M620" s="187"/>
      <c r="N620" s="203">
        <f t="shared" si="66"/>
        <v>0</v>
      </c>
      <c r="O620" s="186">
        <f t="shared" si="62"/>
        <v>0</v>
      </c>
      <c r="P620" s="186">
        <f t="shared" si="65"/>
        <v>0</v>
      </c>
      <c r="Q620" s="186">
        <f t="shared" si="64"/>
        <v>34</v>
      </c>
      <c r="R620" s="189"/>
    </row>
    <row r="621" spans="1:18" ht="165.75">
      <c r="A621" s="473" t="s">
        <v>2284</v>
      </c>
      <c r="B621" s="104" t="s">
        <v>2285</v>
      </c>
      <c r="C621" s="205" t="s">
        <v>2270</v>
      </c>
      <c r="D621" s="104" t="s">
        <v>2286</v>
      </c>
      <c r="E621" s="104" t="s">
        <v>2287</v>
      </c>
      <c r="F621" s="104" t="s">
        <v>2288</v>
      </c>
      <c r="G621" s="104" t="s">
        <v>2295</v>
      </c>
      <c r="H621" s="104" t="s">
        <v>2296</v>
      </c>
      <c r="I621" s="104">
        <v>2</v>
      </c>
      <c r="J621" s="185">
        <v>42110</v>
      </c>
      <c r="K621" s="185">
        <v>42124</v>
      </c>
      <c r="L621" s="52">
        <f t="shared" si="52"/>
        <v>2</v>
      </c>
      <c r="M621" s="187"/>
      <c r="N621" s="203">
        <f t="shared" si="66"/>
        <v>0</v>
      </c>
      <c r="O621" s="186">
        <f t="shared" si="62"/>
        <v>0</v>
      </c>
      <c r="P621" s="186">
        <f t="shared" si="65"/>
        <v>0</v>
      </c>
      <c r="Q621" s="186">
        <f t="shared" si="64"/>
        <v>2</v>
      </c>
      <c r="R621" s="189"/>
    </row>
    <row r="622" spans="1:18" ht="165.75">
      <c r="A622" s="473" t="s">
        <v>2284</v>
      </c>
      <c r="B622" s="104" t="s">
        <v>2285</v>
      </c>
      <c r="C622" s="205" t="s">
        <v>2270</v>
      </c>
      <c r="D622" s="104" t="s">
        <v>2286</v>
      </c>
      <c r="E622" s="104" t="s">
        <v>2287</v>
      </c>
      <c r="F622" s="104" t="s">
        <v>2288</v>
      </c>
      <c r="G622" s="104" t="s">
        <v>2297</v>
      </c>
      <c r="H622" s="104" t="s">
        <v>1632</v>
      </c>
      <c r="I622" s="104">
        <v>32</v>
      </c>
      <c r="J622" s="185">
        <v>42110</v>
      </c>
      <c r="K622" s="185">
        <v>42338</v>
      </c>
      <c r="L622" s="52">
        <f t="shared" si="52"/>
        <v>32.6</v>
      </c>
      <c r="M622" s="187"/>
      <c r="N622" s="203">
        <f t="shared" si="66"/>
        <v>0</v>
      </c>
      <c r="O622" s="186">
        <f t="shared" si="62"/>
        <v>0</v>
      </c>
      <c r="P622" s="186">
        <f t="shared" si="65"/>
        <v>0</v>
      </c>
      <c r="Q622" s="186">
        <f t="shared" si="64"/>
        <v>32.6</v>
      </c>
      <c r="R622" s="189"/>
    </row>
    <row r="623" spans="1:18" ht="165.75">
      <c r="A623" s="473" t="s">
        <v>2284</v>
      </c>
      <c r="B623" s="104" t="s">
        <v>2285</v>
      </c>
      <c r="C623" s="205" t="s">
        <v>2270</v>
      </c>
      <c r="D623" s="104" t="s">
        <v>2286</v>
      </c>
      <c r="E623" s="104" t="s">
        <v>2287</v>
      </c>
      <c r="F623" s="104" t="s">
        <v>2288</v>
      </c>
      <c r="G623" s="104" t="s">
        <v>2298</v>
      </c>
      <c r="H623" s="104" t="s">
        <v>2299</v>
      </c>
      <c r="I623" s="104">
        <v>64</v>
      </c>
      <c r="J623" s="185">
        <v>42124</v>
      </c>
      <c r="K623" s="185">
        <v>42338</v>
      </c>
      <c r="L623" s="52">
        <f t="shared" si="52"/>
        <v>30.6</v>
      </c>
      <c r="M623" s="187"/>
      <c r="N623" s="203">
        <f t="shared" si="66"/>
        <v>0</v>
      </c>
      <c r="O623" s="186">
        <f t="shared" si="62"/>
        <v>0</v>
      </c>
      <c r="P623" s="186">
        <f t="shared" si="65"/>
        <v>0</v>
      </c>
      <c r="Q623" s="186">
        <f t="shared" si="64"/>
        <v>30.6</v>
      </c>
      <c r="R623" s="189"/>
    </row>
    <row r="624" spans="1:18" ht="140.25">
      <c r="A624" s="473" t="s">
        <v>2300</v>
      </c>
      <c r="B624" s="104" t="s">
        <v>2285</v>
      </c>
      <c r="C624" s="205" t="s">
        <v>2270</v>
      </c>
      <c r="D624" s="184" t="s">
        <v>2301</v>
      </c>
      <c r="E624" s="104" t="s">
        <v>2302</v>
      </c>
      <c r="F624" s="104" t="s">
        <v>2303</v>
      </c>
      <c r="G624" s="104" t="s">
        <v>2304</v>
      </c>
      <c r="H624" s="104" t="s">
        <v>2305</v>
      </c>
      <c r="I624" s="104">
        <v>9</v>
      </c>
      <c r="J624" s="185">
        <v>42124</v>
      </c>
      <c r="K624" s="185">
        <v>42369</v>
      </c>
      <c r="L624" s="52">
        <f t="shared" si="52"/>
        <v>35</v>
      </c>
      <c r="M624" s="187"/>
      <c r="N624" s="203">
        <f t="shared" si="66"/>
        <v>0</v>
      </c>
      <c r="O624" s="186">
        <f t="shared" si="62"/>
        <v>0</v>
      </c>
      <c r="P624" s="186">
        <f t="shared" si="65"/>
        <v>0</v>
      </c>
      <c r="Q624" s="186">
        <f t="shared" si="64"/>
        <v>35</v>
      </c>
      <c r="R624" s="189"/>
    </row>
    <row r="625" spans="1:18" ht="140.25">
      <c r="A625" s="473" t="s">
        <v>2300</v>
      </c>
      <c r="B625" s="104" t="s">
        <v>2285</v>
      </c>
      <c r="C625" s="205" t="s">
        <v>2270</v>
      </c>
      <c r="D625" s="184" t="s">
        <v>2301</v>
      </c>
      <c r="E625" s="104" t="s">
        <v>2302</v>
      </c>
      <c r="F625" s="104" t="s">
        <v>2303</v>
      </c>
      <c r="G625" s="104" t="s">
        <v>2306</v>
      </c>
      <c r="H625" s="104" t="s">
        <v>2305</v>
      </c>
      <c r="I625" s="104">
        <v>9</v>
      </c>
      <c r="J625" s="185">
        <v>42124</v>
      </c>
      <c r="K625" s="185">
        <v>42369</v>
      </c>
      <c r="L625" s="52">
        <f t="shared" si="52"/>
        <v>35</v>
      </c>
      <c r="M625" s="187"/>
      <c r="N625" s="203">
        <f t="shared" si="66"/>
        <v>0</v>
      </c>
      <c r="O625" s="186">
        <f t="shared" si="62"/>
        <v>0</v>
      </c>
      <c r="P625" s="186">
        <f t="shared" si="65"/>
        <v>0</v>
      </c>
      <c r="Q625" s="186">
        <f t="shared" si="64"/>
        <v>35</v>
      </c>
      <c r="R625" s="189"/>
    </row>
    <row r="626" spans="1:18" ht="140.25">
      <c r="A626" s="473" t="s">
        <v>2300</v>
      </c>
      <c r="B626" s="104" t="s">
        <v>2285</v>
      </c>
      <c r="C626" s="205" t="s">
        <v>2270</v>
      </c>
      <c r="D626" s="184" t="s">
        <v>2301</v>
      </c>
      <c r="E626" s="104" t="s">
        <v>2302</v>
      </c>
      <c r="F626" s="104" t="s">
        <v>2303</v>
      </c>
      <c r="G626" s="105" t="s">
        <v>2307</v>
      </c>
      <c r="H626" s="104" t="s">
        <v>2308</v>
      </c>
      <c r="I626" s="104">
        <v>9</v>
      </c>
      <c r="J626" s="185">
        <v>42124</v>
      </c>
      <c r="K626" s="185">
        <v>42369</v>
      </c>
      <c r="L626" s="52">
        <f t="shared" si="52"/>
        <v>35</v>
      </c>
      <c r="M626" s="187"/>
      <c r="N626" s="203">
        <f t="shared" si="66"/>
        <v>0</v>
      </c>
      <c r="O626" s="186">
        <f t="shared" si="62"/>
        <v>0</v>
      </c>
      <c r="P626" s="186">
        <f t="shared" si="65"/>
        <v>0</v>
      </c>
      <c r="Q626" s="186">
        <f t="shared" si="64"/>
        <v>35</v>
      </c>
      <c r="R626" s="189"/>
    </row>
    <row r="627" spans="1:18" ht="140.25">
      <c r="A627" s="473" t="s">
        <v>2300</v>
      </c>
      <c r="B627" s="104" t="s">
        <v>2285</v>
      </c>
      <c r="C627" s="205" t="s">
        <v>2270</v>
      </c>
      <c r="D627" s="184" t="s">
        <v>2301</v>
      </c>
      <c r="E627" s="104" t="s">
        <v>2302</v>
      </c>
      <c r="F627" s="104" t="s">
        <v>2303</v>
      </c>
      <c r="G627" s="105" t="s">
        <v>2309</v>
      </c>
      <c r="H627" s="104" t="s">
        <v>158</v>
      </c>
      <c r="I627" s="104">
        <v>9</v>
      </c>
      <c r="J627" s="185">
        <v>42100</v>
      </c>
      <c r="K627" s="185">
        <v>42369</v>
      </c>
      <c r="L627" s="52">
        <f t="shared" si="52"/>
        <v>38.4</v>
      </c>
      <c r="M627" s="187"/>
      <c r="N627" s="203">
        <f t="shared" si="66"/>
        <v>0</v>
      </c>
      <c r="O627" s="186">
        <f t="shared" si="62"/>
        <v>0</v>
      </c>
      <c r="P627" s="186">
        <f t="shared" si="65"/>
        <v>0</v>
      </c>
      <c r="Q627" s="186">
        <f t="shared" si="64"/>
        <v>38.4</v>
      </c>
      <c r="R627" s="189"/>
    </row>
    <row r="628" spans="1:18" ht="140.25">
      <c r="A628" s="473" t="s">
        <v>2300</v>
      </c>
      <c r="B628" s="104" t="s">
        <v>2285</v>
      </c>
      <c r="C628" s="205" t="s">
        <v>2270</v>
      </c>
      <c r="D628" s="184" t="s">
        <v>2301</v>
      </c>
      <c r="E628" s="104" t="s">
        <v>2302</v>
      </c>
      <c r="F628" s="104" t="s">
        <v>2303</v>
      </c>
      <c r="G628" s="104" t="s">
        <v>2310</v>
      </c>
      <c r="H628" s="104" t="s">
        <v>158</v>
      </c>
      <c r="I628" s="104">
        <v>9</v>
      </c>
      <c r="J628" s="185">
        <v>42124</v>
      </c>
      <c r="K628" s="185">
        <v>42369</v>
      </c>
      <c r="L628" s="52">
        <f t="shared" si="52"/>
        <v>35</v>
      </c>
      <c r="M628" s="187"/>
      <c r="N628" s="203">
        <f t="shared" si="66"/>
        <v>0</v>
      </c>
      <c r="O628" s="186">
        <f t="shared" si="62"/>
        <v>0</v>
      </c>
      <c r="P628" s="186">
        <f t="shared" si="65"/>
        <v>0</v>
      </c>
      <c r="Q628" s="186">
        <f t="shared" si="64"/>
        <v>35</v>
      </c>
      <c r="R628" s="189"/>
    </row>
    <row r="629" spans="1:18" ht="140.25">
      <c r="A629" s="473" t="s">
        <v>2311</v>
      </c>
      <c r="B629" s="104" t="s">
        <v>2285</v>
      </c>
      <c r="C629" s="205" t="s">
        <v>2270</v>
      </c>
      <c r="D629" s="184" t="s">
        <v>2312</v>
      </c>
      <c r="E629" s="105" t="s">
        <v>2313</v>
      </c>
      <c r="F629" s="105" t="s">
        <v>2314</v>
      </c>
      <c r="G629" s="105" t="s">
        <v>2315</v>
      </c>
      <c r="H629" s="104" t="s">
        <v>2316</v>
      </c>
      <c r="I629" s="104">
        <v>4</v>
      </c>
      <c r="J629" s="185">
        <v>42100</v>
      </c>
      <c r="K629" s="185">
        <v>42369</v>
      </c>
      <c r="L629" s="52">
        <f t="shared" si="52"/>
        <v>38.4</v>
      </c>
      <c r="M629" s="187"/>
      <c r="N629" s="203">
        <f t="shared" si="66"/>
        <v>0</v>
      </c>
      <c r="O629" s="186">
        <f t="shared" si="62"/>
        <v>0</v>
      </c>
      <c r="P629" s="186">
        <f t="shared" si="65"/>
        <v>0</v>
      </c>
      <c r="Q629" s="186">
        <f t="shared" si="64"/>
        <v>38.4</v>
      </c>
      <c r="R629" s="189"/>
    </row>
    <row r="630" spans="1:18" ht="140.25">
      <c r="A630" s="473" t="s">
        <v>2311</v>
      </c>
      <c r="B630" s="104" t="s">
        <v>2285</v>
      </c>
      <c r="C630" s="205" t="s">
        <v>2270</v>
      </c>
      <c r="D630" s="184" t="s">
        <v>2312</v>
      </c>
      <c r="E630" s="105" t="s">
        <v>2313</v>
      </c>
      <c r="F630" s="105" t="s">
        <v>2314</v>
      </c>
      <c r="G630" s="105" t="s">
        <v>2317</v>
      </c>
      <c r="H630" s="104" t="s">
        <v>2318</v>
      </c>
      <c r="I630" s="104">
        <v>1</v>
      </c>
      <c r="J630" s="185">
        <v>42100</v>
      </c>
      <c r="K630" s="185">
        <v>42369</v>
      </c>
      <c r="L630" s="52">
        <f t="shared" si="52"/>
        <v>38.4</v>
      </c>
      <c r="M630" s="187"/>
      <c r="N630" s="203">
        <f t="shared" si="66"/>
        <v>0</v>
      </c>
      <c r="O630" s="186">
        <f t="shared" si="62"/>
        <v>0</v>
      </c>
      <c r="P630" s="186">
        <f t="shared" si="65"/>
        <v>0</v>
      </c>
      <c r="Q630" s="186">
        <f t="shared" si="64"/>
        <v>38.4</v>
      </c>
      <c r="R630" s="189"/>
    </row>
    <row r="631" spans="1:18" ht="114.75">
      <c r="A631" s="473" t="s">
        <v>2319</v>
      </c>
      <c r="B631" s="104" t="s">
        <v>2285</v>
      </c>
      <c r="C631" s="205" t="s">
        <v>2270</v>
      </c>
      <c r="D631" s="184" t="s">
        <v>2320</v>
      </c>
      <c r="E631" s="104" t="s">
        <v>2321</v>
      </c>
      <c r="F631" s="104" t="s">
        <v>2322</v>
      </c>
      <c r="G631" s="104" t="s">
        <v>2323</v>
      </c>
      <c r="H631" s="104" t="s">
        <v>2324</v>
      </c>
      <c r="I631" s="104">
        <v>8</v>
      </c>
      <c r="J631" s="185">
        <v>42100</v>
      </c>
      <c r="K631" s="185">
        <v>42308</v>
      </c>
      <c r="L631" s="52">
        <f t="shared" si="52"/>
        <v>29.7</v>
      </c>
      <c r="M631" s="187"/>
      <c r="N631" s="203">
        <f t="shared" si="66"/>
        <v>0</v>
      </c>
      <c r="O631" s="186">
        <f t="shared" si="62"/>
        <v>0</v>
      </c>
      <c r="P631" s="186">
        <f t="shared" si="65"/>
        <v>0</v>
      </c>
      <c r="Q631" s="186">
        <f t="shared" si="64"/>
        <v>29.7</v>
      </c>
      <c r="R631" s="189"/>
    </row>
    <row r="632" spans="1:18" ht="114.75">
      <c r="A632" s="473" t="s">
        <v>2319</v>
      </c>
      <c r="B632" s="104" t="s">
        <v>2285</v>
      </c>
      <c r="C632" s="205" t="s">
        <v>2270</v>
      </c>
      <c r="D632" s="184" t="s">
        <v>2320</v>
      </c>
      <c r="E632" s="104" t="s">
        <v>2321</v>
      </c>
      <c r="F632" s="104" t="s">
        <v>2322</v>
      </c>
      <c r="G632" s="104" t="s">
        <v>2325</v>
      </c>
      <c r="H632" s="104" t="s">
        <v>2326</v>
      </c>
      <c r="I632" s="104">
        <v>8</v>
      </c>
      <c r="J632" s="185">
        <v>42100</v>
      </c>
      <c r="K632" s="185">
        <v>42124</v>
      </c>
      <c r="L632" s="52">
        <f t="shared" si="52"/>
        <v>3.4</v>
      </c>
      <c r="M632" s="187"/>
      <c r="N632" s="203">
        <f t="shared" si="66"/>
        <v>0</v>
      </c>
      <c r="O632" s="186">
        <f t="shared" si="62"/>
        <v>0</v>
      </c>
      <c r="P632" s="186">
        <f t="shared" si="65"/>
        <v>0</v>
      </c>
      <c r="Q632" s="186">
        <f t="shared" si="64"/>
        <v>3.4</v>
      </c>
      <c r="R632" s="189"/>
    </row>
    <row r="633" spans="1:18" ht="114.75">
      <c r="A633" s="473" t="s">
        <v>2319</v>
      </c>
      <c r="B633" s="104" t="s">
        <v>2285</v>
      </c>
      <c r="C633" s="205" t="s">
        <v>2270</v>
      </c>
      <c r="D633" s="184" t="s">
        <v>2320</v>
      </c>
      <c r="E633" s="104" t="s">
        <v>2321</v>
      </c>
      <c r="F633" s="104" t="s">
        <v>2322</v>
      </c>
      <c r="G633" s="104" t="s">
        <v>2327</v>
      </c>
      <c r="H633" s="104" t="s">
        <v>438</v>
      </c>
      <c r="I633" s="104">
        <v>8</v>
      </c>
      <c r="J633" s="185">
        <v>42109</v>
      </c>
      <c r="K633" s="185">
        <v>42277</v>
      </c>
      <c r="L633" s="52">
        <f t="shared" si="52"/>
        <v>24</v>
      </c>
      <c r="M633" s="187"/>
      <c r="N633" s="203">
        <f t="shared" si="66"/>
        <v>0</v>
      </c>
      <c r="O633" s="186">
        <f t="shared" si="62"/>
        <v>0</v>
      </c>
      <c r="P633" s="186">
        <f t="shared" si="65"/>
        <v>0</v>
      </c>
      <c r="Q633" s="186">
        <f t="shared" si="64"/>
        <v>24</v>
      </c>
      <c r="R633" s="189"/>
    </row>
    <row r="634" spans="1:18" ht="114.75">
      <c r="A634" s="473" t="s">
        <v>2319</v>
      </c>
      <c r="B634" s="104" t="s">
        <v>2285</v>
      </c>
      <c r="C634" s="205" t="s">
        <v>2270</v>
      </c>
      <c r="D634" s="184" t="s">
        <v>2320</v>
      </c>
      <c r="E634" s="104" t="s">
        <v>2321</v>
      </c>
      <c r="F634" s="104" t="s">
        <v>2322</v>
      </c>
      <c r="G634" s="104" t="s">
        <v>2328</v>
      </c>
      <c r="H634" s="104" t="s">
        <v>2329</v>
      </c>
      <c r="I634" s="104">
        <v>6</v>
      </c>
      <c r="J634" s="185">
        <v>42100</v>
      </c>
      <c r="K634" s="185">
        <v>42277</v>
      </c>
      <c r="L634" s="52">
        <f t="shared" si="52"/>
        <v>25.3</v>
      </c>
      <c r="M634" s="187"/>
      <c r="N634" s="203">
        <f t="shared" si="66"/>
        <v>0</v>
      </c>
      <c r="O634" s="186">
        <f t="shared" si="62"/>
        <v>0</v>
      </c>
      <c r="P634" s="186">
        <f t="shared" si="65"/>
        <v>0</v>
      </c>
      <c r="Q634" s="186">
        <f t="shared" si="64"/>
        <v>25.3</v>
      </c>
      <c r="R634" s="189"/>
    </row>
    <row r="635" spans="1:18" ht="76.5">
      <c r="A635" s="473" t="s">
        <v>2330</v>
      </c>
      <c r="B635" s="104" t="s">
        <v>2285</v>
      </c>
      <c r="C635" s="205" t="s">
        <v>2270</v>
      </c>
      <c r="D635" s="184" t="s">
        <v>2331</v>
      </c>
      <c r="E635" s="104" t="s">
        <v>2332</v>
      </c>
      <c r="F635" s="104" t="s">
        <v>2333</v>
      </c>
      <c r="G635" s="105" t="s">
        <v>2334</v>
      </c>
      <c r="H635" s="104" t="s">
        <v>672</v>
      </c>
      <c r="I635" s="104">
        <v>1</v>
      </c>
      <c r="J635" s="185">
        <v>42095</v>
      </c>
      <c r="K635" s="185">
        <v>42107</v>
      </c>
      <c r="L635" s="52">
        <f t="shared" si="52"/>
        <v>1.7</v>
      </c>
      <c r="M635" s="187"/>
      <c r="N635" s="203">
        <f t="shared" si="66"/>
        <v>0</v>
      </c>
      <c r="O635" s="186">
        <f t="shared" si="62"/>
        <v>0</v>
      </c>
      <c r="P635" s="186">
        <f t="shared" si="65"/>
        <v>0</v>
      </c>
      <c r="Q635" s="186">
        <f t="shared" si="64"/>
        <v>1.7</v>
      </c>
      <c r="R635" s="189"/>
    </row>
    <row r="636" spans="1:18" ht="76.5">
      <c r="A636" s="473" t="s">
        <v>2330</v>
      </c>
      <c r="B636" s="104" t="s">
        <v>2285</v>
      </c>
      <c r="C636" s="205" t="s">
        <v>2270</v>
      </c>
      <c r="D636" s="184" t="s">
        <v>2331</v>
      </c>
      <c r="E636" s="104" t="s">
        <v>2332</v>
      </c>
      <c r="F636" s="104" t="s">
        <v>2333</v>
      </c>
      <c r="G636" s="105" t="s">
        <v>2335</v>
      </c>
      <c r="H636" s="104" t="s">
        <v>672</v>
      </c>
      <c r="I636" s="206">
        <v>1</v>
      </c>
      <c r="J636" s="185">
        <v>42095</v>
      </c>
      <c r="K636" s="185">
        <v>42095</v>
      </c>
      <c r="L636" s="52">
        <f t="shared" si="52"/>
        <v>0</v>
      </c>
      <c r="M636" s="187"/>
      <c r="N636" s="203">
        <f t="shared" si="66"/>
        <v>0</v>
      </c>
      <c r="O636" s="186">
        <f t="shared" si="62"/>
        <v>0</v>
      </c>
      <c r="P636" s="186">
        <f t="shared" si="65"/>
        <v>0</v>
      </c>
      <c r="Q636" s="186">
        <f t="shared" si="64"/>
        <v>0</v>
      </c>
      <c r="R636" s="189"/>
    </row>
    <row r="637" spans="1:18" ht="76.5">
      <c r="A637" s="473" t="s">
        <v>2330</v>
      </c>
      <c r="B637" s="104" t="s">
        <v>2285</v>
      </c>
      <c r="C637" s="205" t="s">
        <v>2270</v>
      </c>
      <c r="D637" s="184" t="s">
        <v>2331</v>
      </c>
      <c r="E637" s="104" t="s">
        <v>2332</v>
      </c>
      <c r="F637" s="104" t="s">
        <v>2333</v>
      </c>
      <c r="G637" s="105" t="s">
        <v>2336</v>
      </c>
      <c r="H637" s="104" t="s">
        <v>2337</v>
      </c>
      <c r="I637" s="104">
        <v>1</v>
      </c>
      <c r="J637" s="185">
        <v>42109</v>
      </c>
      <c r="K637" s="185">
        <v>42109</v>
      </c>
      <c r="L637" s="52">
        <f t="shared" si="52"/>
        <v>0</v>
      </c>
      <c r="M637" s="187"/>
      <c r="N637" s="203">
        <f t="shared" si="66"/>
        <v>0</v>
      </c>
      <c r="O637" s="186">
        <f t="shared" si="62"/>
        <v>0</v>
      </c>
      <c r="P637" s="186">
        <f t="shared" si="65"/>
        <v>0</v>
      </c>
      <c r="Q637" s="186">
        <f t="shared" si="64"/>
        <v>0</v>
      </c>
      <c r="R637" s="189"/>
    </row>
    <row r="638" spans="1:18" ht="76.5">
      <c r="A638" s="473" t="s">
        <v>2330</v>
      </c>
      <c r="B638" s="104" t="s">
        <v>2285</v>
      </c>
      <c r="C638" s="205" t="s">
        <v>2270</v>
      </c>
      <c r="D638" s="184" t="s">
        <v>2331</v>
      </c>
      <c r="E638" s="104" t="s">
        <v>2332</v>
      </c>
      <c r="F638" s="104" t="s">
        <v>2333</v>
      </c>
      <c r="G638" s="104" t="s">
        <v>2338</v>
      </c>
      <c r="H638" s="105" t="s">
        <v>672</v>
      </c>
      <c r="I638" s="105">
        <v>891</v>
      </c>
      <c r="J638" s="207">
        <v>42109</v>
      </c>
      <c r="K638" s="208">
        <v>42369</v>
      </c>
      <c r="L638" s="52">
        <f t="shared" si="52"/>
        <v>37.1</v>
      </c>
      <c r="M638" s="187"/>
      <c r="N638" s="203">
        <f t="shared" si="66"/>
        <v>0</v>
      </c>
      <c r="O638" s="186">
        <f t="shared" si="62"/>
        <v>0</v>
      </c>
      <c r="P638" s="186">
        <f t="shared" si="65"/>
        <v>0</v>
      </c>
      <c r="Q638" s="186">
        <f t="shared" si="64"/>
        <v>37.1</v>
      </c>
      <c r="R638" s="209"/>
    </row>
    <row r="639" spans="1:18" ht="76.5">
      <c r="A639" s="473" t="s">
        <v>2330</v>
      </c>
      <c r="B639" s="104" t="s">
        <v>2285</v>
      </c>
      <c r="C639" s="205" t="s">
        <v>2270</v>
      </c>
      <c r="D639" s="184" t="s">
        <v>2331</v>
      </c>
      <c r="E639" s="104" t="s">
        <v>2332</v>
      </c>
      <c r="F639" s="104" t="s">
        <v>2333</v>
      </c>
      <c r="G639" s="104" t="s">
        <v>2339</v>
      </c>
      <c r="H639" s="105" t="s">
        <v>672</v>
      </c>
      <c r="I639" s="105">
        <v>45</v>
      </c>
      <c r="J639" s="207">
        <v>42109</v>
      </c>
      <c r="K639" s="208">
        <v>42369</v>
      </c>
      <c r="L639" s="52">
        <f t="shared" si="52"/>
        <v>37.1</v>
      </c>
      <c r="M639" s="187"/>
      <c r="N639" s="203">
        <f t="shared" si="66"/>
        <v>0</v>
      </c>
      <c r="O639" s="186">
        <f t="shared" si="62"/>
        <v>0</v>
      </c>
      <c r="P639" s="186">
        <f t="shared" si="65"/>
        <v>0</v>
      </c>
      <c r="Q639" s="186">
        <f t="shared" si="64"/>
        <v>37.1</v>
      </c>
      <c r="R639" s="210"/>
    </row>
    <row r="640" spans="1:18" ht="76.5">
      <c r="A640" s="473" t="s">
        <v>2330</v>
      </c>
      <c r="B640" s="104" t="s">
        <v>2285</v>
      </c>
      <c r="C640" s="205" t="s">
        <v>2270</v>
      </c>
      <c r="D640" s="184" t="s">
        <v>2331</v>
      </c>
      <c r="E640" s="104" t="s">
        <v>2332</v>
      </c>
      <c r="F640" s="104" t="s">
        <v>2333</v>
      </c>
      <c r="G640" s="104" t="s">
        <v>2340</v>
      </c>
      <c r="H640" s="93" t="s">
        <v>2341</v>
      </c>
      <c r="I640" s="105">
        <v>891</v>
      </c>
      <c r="J640" s="207">
        <v>42109</v>
      </c>
      <c r="K640" s="211">
        <v>42369</v>
      </c>
      <c r="L640" s="52">
        <f t="shared" si="52"/>
        <v>37.1</v>
      </c>
      <c r="M640" s="187"/>
      <c r="N640" s="203">
        <f t="shared" si="66"/>
        <v>0</v>
      </c>
      <c r="O640" s="186">
        <f t="shared" si="62"/>
        <v>0</v>
      </c>
      <c r="P640" s="186">
        <f t="shared" si="65"/>
        <v>0</v>
      </c>
      <c r="Q640" s="186">
        <f t="shared" si="64"/>
        <v>37.1</v>
      </c>
      <c r="R640" s="209"/>
    </row>
    <row r="641" spans="1:18" ht="76.5">
      <c r="A641" s="473" t="s">
        <v>2330</v>
      </c>
      <c r="B641" s="104" t="s">
        <v>2285</v>
      </c>
      <c r="C641" s="205" t="s">
        <v>2270</v>
      </c>
      <c r="D641" s="184" t="s">
        <v>2331</v>
      </c>
      <c r="E641" s="104" t="s">
        <v>2332</v>
      </c>
      <c r="F641" s="104" t="s">
        <v>2333</v>
      </c>
      <c r="G641" s="104" t="s">
        <v>2342</v>
      </c>
      <c r="H641" s="93" t="s">
        <v>2308</v>
      </c>
      <c r="I641" s="105">
        <v>9</v>
      </c>
      <c r="J641" s="207">
        <v>42124</v>
      </c>
      <c r="K641" s="211">
        <v>42369</v>
      </c>
      <c r="L641" s="52">
        <f t="shared" si="52"/>
        <v>35</v>
      </c>
      <c r="M641" s="187"/>
      <c r="N641" s="203">
        <f t="shared" si="66"/>
        <v>0</v>
      </c>
      <c r="O641" s="186">
        <f t="shared" si="62"/>
        <v>0</v>
      </c>
      <c r="P641" s="186">
        <f t="shared" si="65"/>
        <v>0</v>
      </c>
      <c r="Q641" s="186">
        <f t="shared" si="64"/>
        <v>35</v>
      </c>
      <c r="R641" s="209"/>
    </row>
    <row r="642" spans="1:18" ht="76.5">
      <c r="A642" s="473" t="s">
        <v>2330</v>
      </c>
      <c r="B642" s="104" t="s">
        <v>2285</v>
      </c>
      <c r="C642" s="205" t="s">
        <v>2270</v>
      </c>
      <c r="D642" s="184" t="s">
        <v>2331</v>
      </c>
      <c r="E642" s="104" t="s">
        <v>2332</v>
      </c>
      <c r="F642" s="104" t="s">
        <v>2333</v>
      </c>
      <c r="G642" s="93" t="s">
        <v>2343</v>
      </c>
      <c r="H642" s="93" t="s">
        <v>1881</v>
      </c>
      <c r="I642" s="105">
        <v>9</v>
      </c>
      <c r="J642" s="207">
        <v>42124</v>
      </c>
      <c r="K642" s="211">
        <v>42369</v>
      </c>
      <c r="L642" s="52">
        <f t="shared" si="52"/>
        <v>35</v>
      </c>
      <c r="M642" s="187"/>
      <c r="N642" s="203">
        <f t="shared" si="66"/>
        <v>0</v>
      </c>
      <c r="O642" s="186">
        <f t="shared" si="62"/>
        <v>0</v>
      </c>
      <c r="P642" s="186">
        <f t="shared" si="65"/>
        <v>0</v>
      </c>
      <c r="Q642" s="186">
        <f t="shared" si="64"/>
        <v>35</v>
      </c>
      <c r="R642" s="209"/>
    </row>
    <row r="643" spans="1:18" ht="140.25">
      <c r="A643" s="361" t="s">
        <v>2344</v>
      </c>
      <c r="B643" s="58" t="s">
        <v>2345</v>
      </c>
      <c r="C643" s="58" t="s">
        <v>2345</v>
      </c>
      <c r="D643" s="68" t="s">
        <v>2346</v>
      </c>
      <c r="E643" s="62"/>
      <c r="F643" s="69" t="s">
        <v>2347</v>
      </c>
      <c r="G643" s="69" t="s">
        <v>2348</v>
      </c>
      <c r="H643" s="62" t="s">
        <v>2349</v>
      </c>
      <c r="I643" s="212">
        <v>11</v>
      </c>
      <c r="J643" s="63">
        <v>42309</v>
      </c>
      <c r="K643" s="71">
        <v>42643</v>
      </c>
      <c r="L643" s="52">
        <f t="shared" ref="L643:L706" si="67">ROUND(((K643-J643)/7),1)</f>
        <v>47.7</v>
      </c>
      <c r="M643" s="123"/>
      <c r="N643" s="54">
        <f>IF(M643=0,0,+M643/I643)</f>
        <v>0</v>
      </c>
      <c r="O643" s="55">
        <f>ROUND((L643*N643),1)</f>
        <v>0</v>
      </c>
      <c r="P643" s="55">
        <f>IF(K643&lt;=$D$7,O643,0)</f>
        <v>0</v>
      </c>
      <c r="Q643" s="55">
        <f>IF($D$7&gt;=K643,L643,0)</f>
        <v>47.7</v>
      </c>
      <c r="R643" s="56"/>
    </row>
    <row r="644" spans="1:18" ht="140.25">
      <c r="A644" s="361" t="s">
        <v>2344</v>
      </c>
      <c r="B644" s="58" t="s">
        <v>2345</v>
      </c>
      <c r="C644" s="58" t="s">
        <v>2345</v>
      </c>
      <c r="D644" s="68" t="s">
        <v>2346</v>
      </c>
      <c r="E644" s="62"/>
      <c r="F644" s="69" t="s">
        <v>2350</v>
      </c>
      <c r="G644" s="69" t="s">
        <v>2351</v>
      </c>
      <c r="H644" s="62" t="s">
        <v>2349</v>
      </c>
      <c r="I644" s="212">
        <v>11</v>
      </c>
      <c r="J644" s="71">
        <v>42309</v>
      </c>
      <c r="K644" s="71">
        <v>42643</v>
      </c>
      <c r="L644" s="52">
        <f t="shared" si="67"/>
        <v>47.7</v>
      </c>
      <c r="M644" s="123"/>
      <c r="N644" s="54">
        <f t="shared" ref="N644:N707" si="68">IF(M644=0,0,+M644/I644)</f>
        <v>0</v>
      </c>
      <c r="O644" s="55">
        <f t="shared" ref="O644:O707" si="69">ROUND((L644*N644),1)</f>
        <v>0</v>
      </c>
      <c r="P644" s="55">
        <f t="shared" ref="P644:P707" si="70">IF(K644&lt;=$D$7,O644,0)</f>
        <v>0</v>
      </c>
      <c r="Q644" s="55">
        <f t="shared" ref="Q644:Q707" si="71">IF($D$7&gt;=K644,L644,0)</f>
        <v>47.7</v>
      </c>
      <c r="R644" s="56"/>
    </row>
    <row r="645" spans="1:18" ht="140.25">
      <c r="A645" s="361" t="s">
        <v>2344</v>
      </c>
      <c r="B645" s="58" t="s">
        <v>2345</v>
      </c>
      <c r="C645" s="58" t="s">
        <v>2345</v>
      </c>
      <c r="D645" s="68" t="s">
        <v>2346</v>
      </c>
      <c r="E645" s="62"/>
      <c r="F645" s="69" t="s">
        <v>2352</v>
      </c>
      <c r="G645" s="69" t="s">
        <v>2353</v>
      </c>
      <c r="H645" s="62" t="s">
        <v>2354</v>
      </c>
      <c r="I645" s="212">
        <v>11</v>
      </c>
      <c r="J645" s="71">
        <v>42309</v>
      </c>
      <c r="K645" s="71">
        <v>42643</v>
      </c>
      <c r="L645" s="52">
        <f t="shared" si="67"/>
        <v>47.7</v>
      </c>
      <c r="M645" s="123"/>
      <c r="N645" s="54">
        <f t="shared" si="68"/>
        <v>0</v>
      </c>
      <c r="O645" s="55">
        <f t="shared" si="69"/>
        <v>0</v>
      </c>
      <c r="P645" s="55">
        <f t="shared" si="70"/>
        <v>0</v>
      </c>
      <c r="Q645" s="55">
        <f t="shared" si="71"/>
        <v>47.7</v>
      </c>
      <c r="R645" s="56"/>
    </row>
    <row r="646" spans="1:18" ht="153">
      <c r="A646" s="361" t="s">
        <v>2355</v>
      </c>
      <c r="B646" s="58" t="s">
        <v>2345</v>
      </c>
      <c r="C646" s="58" t="s">
        <v>2345</v>
      </c>
      <c r="D646" s="58" t="s">
        <v>2356</v>
      </c>
      <c r="E646" s="62"/>
      <c r="F646" s="78" t="s">
        <v>2357</v>
      </c>
      <c r="G646" s="78" t="s">
        <v>2358</v>
      </c>
      <c r="H646" s="79" t="s">
        <v>2359</v>
      </c>
      <c r="I646" s="124">
        <v>1</v>
      </c>
      <c r="J646" s="51">
        <v>42309</v>
      </c>
      <c r="K646" s="51">
        <v>42551</v>
      </c>
      <c r="L646" s="52">
        <f t="shared" si="67"/>
        <v>34.6</v>
      </c>
      <c r="M646" s="123"/>
      <c r="N646" s="54">
        <f t="shared" si="68"/>
        <v>0</v>
      </c>
      <c r="O646" s="55">
        <f t="shared" si="69"/>
        <v>0</v>
      </c>
      <c r="P646" s="55">
        <f t="shared" si="70"/>
        <v>0</v>
      </c>
      <c r="Q646" s="55">
        <f t="shared" si="71"/>
        <v>34.6</v>
      </c>
      <c r="R646" s="56"/>
    </row>
    <row r="647" spans="1:18" ht="280.5">
      <c r="A647" s="361" t="s">
        <v>2360</v>
      </c>
      <c r="B647" s="58" t="s">
        <v>2345</v>
      </c>
      <c r="C647" s="58" t="s">
        <v>2345</v>
      </c>
      <c r="D647" s="58" t="s">
        <v>2361</v>
      </c>
      <c r="E647" s="47"/>
      <c r="F647" s="213" t="s">
        <v>2362</v>
      </c>
      <c r="G647" s="78" t="s">
        <v>2363</v>
      </c>
      <c r="H647" s="79" t="s">
        <v>2364</v>
      </c>
      <c r="I647" s="124">
        <v>1</v>
      </c>
      <c r="J647" s="51">
        <v>42309</v>
      </c>
      <c r="K647" s="51">
        <v>42643</v>
      </c>
      <c r="L647" s="52">
        <f t="shared" si="67"/>
        <v>47.7</v>
      </c>
      <c r="M647" s="123"/>
      <c r="N647" s="54">
        <f t="shared" si="68"/>
        <v>0</v>
      </c>
      <c r="O647" s="55">
        <f t="shared" si="69"/>
        <v>0</v>
      </c>
      <c r="P647" s="55">
        <f t="shared" si="70"/>
        <v>0</v>
      </c>
      <c r="Q647" s="55">
        <f t="shared" si="71"/>
        <v>47.7</v>
      </c>
      <c r="R647" s="56"/>
    </row>
    <row r="648" spans="1:18" ht="280.5">
      <c r="A648" s="361" t="s">
        <v>2360</v>
      </c>
      <c r="B648" s="58" t="s">
        <v>2345</v>
      </c>
      <c r="C648" s="58" t="s">
        <v>2345</v>
      </c>
      <c r="D648" s="58" t="s">
        <v>2361</v>
      </c>
      <c r="E648" s="47"/>
      <c r="F648" s="213" t="s">
        <v>2362</v>
      </c>
      <c r="G648" s="78" t="s">
        <v>2365</v>
      </c>
      <c r="H648" s="79" t="s">
        <v>2366</v>
      </c>
      <c r="I648" s="214">
        <v>10</v>
      </c>
      <c r="J648" s="51">
        <v>42309</v>
      </c>
      <c r="K648" s="51">
        <v>42643</v>
      </c>
      <c r="L648" s="52">
        <f t="shared" si="67"/>
        <v>47.7</v>
      </c>
      <c r="M648" s="123"/>
      <c r="N648" s="54">
        <f t="shared" si="68"/>
        <v>0</v>
      </c>
      <c r="O648" s="55">
        <f t="shared" si="69"/>
        <v>0</v>
      </c>
      <c r="P648" s="55">
        <f t="shared" si="70"/>
        <v>0</v>
      </c>
      <c r="Q648" s="55">
        <f t="shared" si="71"/>
        <v>47.7</v>
      </c>
      <c r="R648" s="56"/>
    </row>
    <row r="649" spans="1:18" ht="76.5">
      <c r="A649" s="361" t="s">
        <v>2367</v>
      </c>
      <c r="B649" s="58" t="s">
        <v>2345</v>
      </c>
      <c r="C649" s="58" t="s">
        <v>2345</v>
      </c>
      <c r="D649" s="58" t="s">
        <v>2368</v>
      </c>
      <c r="E649" s="47"/>
      <c r="F649" s="78" t="s">
        <v>2369</v>
      </c>
      <c r="G649" s="78" t="s">
        <v>2370</v>
      </c>
      <c r="H649" s="79" t="s">
        <v>2371</v>
      </c>
      <c r="I649" s="62">
        <v>10</v>
      </c>
      <c r="J649" s="51">
        <v>42309</v>
      </c>
      <c r="K649" s="51">
        <v>42643</v>
      </c>
      <c r="L649" s="52">
        <f t="shared" si="67"/>
        <v>47.7</v>
      </c>
      <c r="M649" s="215"/>
      <c r="N649" s="54">
        <f t="shared" si="68"/>
        <v>0</v>
      </c>
      <c r="O649" s="55">
        <f t="shared" si="69"/>
        <v>0</v>
      </c>
      <c r="P649" s="55">
        <f t="shared" si="70"/>
        <v>0</v>
      </c>
      <c r="Q649" s="55">
        <f t="shared" si="71"/>
        <v>47.7</v>
      </c>
      <c r="R649" s="56"/>
    </row>
    <row r="650" spans="1:18" ht="76.5">
      <c r="A650" s="361" t="s">
        <v>2367</v>
      </c>
      <c r="B650" s="58" t="s">
        <v>2345</v>
      </c>
      <c r="C650" s="58" t="s">
        <v>2345</v>
      </c>
      <c r="D650" s="58" t="s">
        <v>2368</v>
      </c>
      <c r="E650" s="47"/>
      <c r="F650" s="78" t="s">
        <v>2369</v>
      </c>
      <c r="G650" s="78" t="s">
        <v>2372</v>
      </c>
      <c r="H650" s="79" t="s">
        <v>2373</v>
      </c>
      <c r="I650" s="124" t="s">
        <v>2374</v>
      </c>
      <c r="J650" s="51">
        <v>42309</v>
      </c>
      <c r="K650" s="51">
        <v>42643</v>
      </c>
      <c r="L650" s="52">
        <f t="shared" si="67"/>
        <v>47.7</v>
      </c>
      <c r="M650" s="215"/>
      <c r="N650" s="54">
        <f t="shared" si="68"/>
        <v>0</v>
      </c>
      <c r="O650" s="55">
        <f t="shared" si="69"/>
        <v>0</v>
      </c>
      <c r="P650" s="55">
        <f t="shared" si="70"/>
        <v>0</v>
      </c>
      <c r="Q650" s="55">
        <f t="shared" si="71"/>
        <v>47.7</v>
      </c>
      <c r="R650" s="56"/>
    </row>
    <row r="651" spans="1:18" ht="76.5">
      <c r="A651" s="361" t="s">
        <v>2367</v>
      </c>
      <c r="B651" s="58" t="s">
        <v>2345</v>
      </c>
      <c r="C651" s="58" t="s">
        <v>2345</v>
      </c>
      <c r="D651" s="58" t="s">
        <v>2368</v>
      </c>
      <c r="E651" s="216"/>
      <c r="F651" s="78" t="s">
        <v>2369</v>
      </c>
      <c r="G651" s="78" t="s">
        <v>2375</v>
      </c>
      <c r="H651" s="79" t="s">
        <v>2376</v>
      </c>
      <c r="I651" s="62">
        <v>10</v>
      </c>
      <c r="J651" s="51">
        <v>42309</v>
      </c>
      <c r="K651" s="51">
        <v>42643</v>
      </c>
      <c r="L651" s="52">
        <f t="shared" si="67"/>
        <v>47.7</v>
      </c>
      <c r="M651" s="215"/>
      <c r="N651" s="54">
        <f t="shared" si="68"/>
        <v>0</v>
      </c>
      <c r="O651" s="55">
        <f t="shared" si="69"/>
        <v>0</v>
      </c>
      <c r="P651" s="55">
        <f t="shared" si="70"/>
        <v>0</v>
      </c>
      <c r="Q651" s="55">
        <f t="shared" si="71"/>
        <v>47.7</v>
      </c>
      <c r="R651" s="107"/>
    </row>
    <row r="652" spans="1:18" ht="178.5">
      <c r="A652" s="454" t="s">
        <v>2377</v>
      </c>
      <c r="B652" s="68" t="s">
        <v>2345</v>
      </c>
      <c r="C652" s="58" t="s">
        <v>2345</v>
      </c>
      <c r="D652" s="68" t="s">
        <v>2378</v>
      </c>
      <c r="E652" s="68"/>
      <c r="F652" s="69" t="s">
        <v>2379</v>
      </c>
      <c r="G652" s="78" t="s">
        <v>2380</v>
      </c>
      <c r="H652" s="62" t="s">
        <v>2381</v>
      </c>
      <c r="I652" s="217">
        <v>1</v>
      </c>
      <c r="J652" s="63">
        <v>42309</v>
      </c>
      <c r="K652" s="51">
        <v>42643</v>
      </c>
      <c r="L652" s="52">
        <f t="shared" si="67"/>
        <v>47.7</v>
      </c>
      <c r="M652" s="123"/>
      <c r="N652" s="54">
        <f t="shared" si="68"/>
        <v>0</v>
      </c>
      <c r="O652" s="55">
        <f t="shared" si="69"/>
        <v>0</v>
      </c>
      <c r="P652" s="55">
        <f t="shared" si="70"/>
        <v>0</v>
      </c>
      <c r="Q652" s="55">
        <f t="shared" si="71"/>
        <v>47.7</v>
      </c>
      <c r="R652" s="112"/>
    </row>
    <row r="653" spans="1:18" ht="178.5">
      <c r="A653" s="454" t="s">
        <v>2377</v>
      </c>
      <c r="B653" s="68" t="s">
        <v>2345</v>
      </c>
      <c r="C653" s="58" t="s">
        <v>2345</v>
      </c>
      <c r="D653" s="68" t="s">
        <v>2378</v>
      </c>
      <c r="E653" s="68"/>
      <c r="F653" s="69" t="s">
        <v>2382</v>
      </c>
      <c r="G653" s="69" t="s">
        <v>2383</v>
      </c>
      <c r="H653" s="62" t="s">
        <v>2384</v>
      </c>
      <c r="I653" s="62">
        <v>3</v>
      </c>
      <c r="J653" s="63">
        <v>42323</v>
      </c>
      <c r="K653" s="63">
        <v>42643</v>
      </c>
      <c r="L653" s="52">
        <f t="shared" si="67"/>
        <v>45.7</v>
      </c>
      <c r="M653" s="123"/>
      <c r="N653" s="54">
        <f t="shared" si="68"/>
        <v>0</v>
      </c>
      <c r="O653" s="55">
        <f t="shared" si="69"/>
        <v>0</v>
      </c>
      <c r="P653" s="55">
        <f t="shared" si="70"/>
        <v>0</v>
      </c>
      <c r="Q653" s="55">
        <f t="shared" si="71"/>
        <v>45.7</v>
      </c>
      <c r="R653" s="112"/>
    </row>
    <row r="654" spans="1:18" ht="178.5">
      <c r="A654" s="454" t="s">
        <v>2377</v>
      </c>
      <c r="B654" s="68" t="s">
        <v>2345</v>
      </c>
      <c r="C654" s="58" t="s">
        <v>2345</v>
      </c>
      <c r="D654" s="68" t="s">
        <v>2378</v>
      </c>
      <c r="E654" s="68"/>
      <c r="F654" s="69" t="s">
        <v>2382</v>
      </c>
      <c r="G654" s="68" t="s">
        <v>2385</v>
      </c>
      <c r="H654" s="62" t="s">
        <v>2386</v>
      </c>
      <c r="I654" s="62">
        <v>1</v>
      </c>
      <c r="J654" s="63">
        <v>42309</v>
      </c>
      <c r="K654" s="63">
        <v>42368</v>
      </c>
      <c r="L654" s="52">
        <f t="shared" si="67"/>
        <v>8.4</v>
      </c>
      <c r="M654" s="123"/>
      <c r="N654" s="54">
        <f t="shared" si="68"/>
        <v>0</v>
      </c>
      <c r="O654" s="55">
        <f t="shared" si="69"/>
        <v>0</v>
      </c>
      <c r="P654" s="55">
        <f t="shared" si="70"/>
        <v>0</v>
      </c>
      <c r="Q654" s="55">
        <f t="shared" si="71"/>
        <v>8.4</v>
      </c>
      <c r="R654" s="112"/>
    </row>
    <row r="655" spans="1:18" ht="178.5">
      <c r="A655" s="454" t="s">
        <v>2377</v>
      </c>
      <c r="B655" s="68" t="s">
        <v>2345</v>
      </c>
      <c r="C655" s="58" t="s">
        <v>2345</v>
      </c>
      <c r="D655" s="68" t="s">
        <v>2378</v>
      </c>
      <c r="E655" s="68"/>
      <c r="F655" s="69" t="s">
        <v>2382</v>
      </c>
      <c r="G655" s="69" t="s">
        <v>2387</v>
      </c>
      <c r="H655" s="62" t="s">
        <v>158</v>
      </c>
      <c r="I655" s="62">
        <v>1</v>
      </c>
      <c r="J655" s="63">
        <v>42309</v>
      </c>
      <c r="K655" s="63">
        <v>42369</v>
      </c>
      <c r="L655" s="52">
        <f t="shared" si="67"/>
        <v>8.6</v>
      </c>
      <c r="M655" s="123"/>
      <c r="N655" s="54">
        <f t="shared" si="68"/>
        <v>0</v>
      </c>
      <c r="O655" s="55">
        <f t="shared" si="69"/>
        <v>0</v>
      </c>
      <c r="P655" s="55">
        <f t="shared" si="70"/>
        <v>0</v>
      </c>
      <c r="Q655" s="55">
        <f t="shared" si="71"/>
        <v>8.6</v>
      </c>
      <c r="R655" s="112"/>
    </row>
    <row r="656" spans="1:18" ht="178.5">
      <c r="A656" s="454" t="s">
        <v>2377</v>
      </c>
      <c r="B656" s="68" t="s">
        <v>2345</v>
      </c>
      <c r="C656" s="58" t="s">
        <v>2345</v>
      </c>
      <c r="D656" s="68" t="s">
        <v>2378</v>
      </c>
      <c r="E656" s="68"/>
      <c r="F656" s="69" t="s">
        <v>2382</v>
      </c>
      <c r="G656" s="69" t="s">
        <v>2388</v>
      </c>
      <c r="H656" s="62" t="s">
        <v>2389</v>
      </c>
      <c r="I656" s="62">
        <v>1</v>
      </c>
      <c r="J656" s="63">
        <v>42309</v>
      </c>
      <c r="K656" s="63">
        <v>42369</v>
      </c>
      <c r="L656" s="52">
        <f t="shared" si="67"/>
        <v>8.6</v>
      </c>
      <c r="M656" s="123"/>
      <c r="N656" s="54">
        <f t="shared" si="68"/>
        <v>0</v>
      </c>
      <c r="O656" s="55">
        <f t="shared" si="69"/>
        <v>0</v>
      </c>
      <c r="P656" s="55">
        <f t="shared" si="70"/>
        <v>0</v>
      </c>
      <c r="Q656" s="55">
        <f t="shared" si="71"/>
        <v>8.6</v>
      </c>
      <c r="R656" s="112"/>
    </row>
    <row r="657" spans="1:18" ht="178.5">
      <c r="A657" s="454" t="s">
        <v>2377</v>
      </c>
      <c r="B657" s="68" t="s">
        <v>2345</v>
      </c>
      <c r="C657" s="58" t="s">
        <v>2345</v>
      </c>
      <c r="D657" s="68" t="s">
        <v>2378</v>
      </c>
      <c r="E657" s="68"/>
      <c r="F657" s="69" t="s">
        <v>2382</v>
      </c>
      <c r="G657" s="69" t="s">
        <v>2390</v>
      </c>
      <c r="H657" s="62" t="s">
        <v>2391</v>
      </c>
      <c r="I657" s="62" t="s">
        <v>2392</v>
      </c>
      <c r="J657" s="63">
        <v>42401</v>
      </c>
      <c r="K657" s="63">
        <v>42643</v>
      </c>
      <c r="L657" s="52">
        <f t="shared" si="67"/>
        <v>34.6</v>
      </c>
      <c r="M657" s="123"/>
      <c r="N657" s="54">
        <f t="shared" si="68"/>
        <v>0</v>
      </c>
      <c r="O657" s="55">
        <f t="shared" si="69"/>
        <v>0</v>
      </c>
      <c r="P657" s="55">
        <f t="shared" si="70"/>
        <v>0</v>
      </c>
      <c r="Q657" s="55">
        <f t="shared" si="71"/>
        <v>34.6</v>
      </c>
      <c r="R657" s="112"/>
    </row>
    <row r="658" spans="1:18" ht="178.5">
      <c r="A658" s="454" t="s">
        <v>2377</v>
      </c>
      <c r="B658" s="68" t="s">
        <v>2345</v>
      </c>
      <c r="C658" s="58" t="s">
        <v>2345</v>
      </c>
      <c r="D658" s="68" t="s">
        <v>2378</v>
      </c>
      <c r="E658" s="68"/>
      <c r="F658" s="69" t="s">
        <v>2382</v>
      </c>
      <c r="G658" s="69" t="s">
        <v>2393</v>
      </c>
      <c r="H658" s="62" t="s">
        <v>2394</v>
      </c>
      <c r="I658" s="62">
        <v>11</v>
      </c>
      <c r="J658" s="63">
        <v>42401</v>
      </c>
      <c r="K658" s="63">
        <v>42643</v>
      </c>
      <c r="L658" s="52">
        <f t="shared" si="67"/>
        <v>34.6</v>
      </c>
      <c r="M658" s="123"/>
      <c r="N658" s="54">
        <f t="shared" si="68"/>
        <v>0</v>
      </c>
      <c r="O658" s="55">
        <f t="shared" si="69"/>
        <v>0</v>
      </c>
      <c r="P658" s="55">
        <f t="shared" si="70"/>
        <v>0</v>
      </c>
      <c r="Q658" s="55">
        <f t="shared" si="71"/>
        <v>34.6</v>
      </c>
      <c r="R658" s="112"/>
    </row>
    <row r="659" spans="1:18" ht="178.5">
      <c r="A659" s="454" t="s">
        <v>2377</v>
      </c>
      <c r="B659" s="68" t="s">
        <v>2345</v>
      </c>
      <c r="C659" s="58" t="s">
        <v>2345</v>
      </c>
      <c r="D659" s="68" t="s">
        <v>2378</v>
      </c>
      <c r="E659" s="68"/>
      <c r="F659" s="69" t="s">
        <v>2382</v>
      </c>
      <c r="G659" s="69" t="s">
        <v>2395</v>
      </c>
      <c r="H659" s="62" t="s">
        <v>2396</v>
      </c>
      <c r="I659" s="62">
        <v>3</v>
      </c>
      <c r="J659" s="63">
        <v>42278</v>
      </c>
      <c r="K659" s="63">
        <v>42643</v>
      </c>
      <c r="L659" s="52">
        <f t="shared" si="67"/>
        <v>52.1</v>
      </c>
      <c r="M659" s="123"/>
      <c r="N659" s="54">
        <f t="shared" si="68"/>
        <v>0</v>
      </c>
      <c r="O659" s="55">
        <f t="shared" si="69"/>
        <v>0</v>
      </c>
      <c r="P659" s="55">
        <f t="shared" si="70"/>
        <v>0</v>
      </c>
      <c r="Q659" s="55">
        <f t="shared" si="71"/>
        <v>52.1</v>
      </c>
      <c r="R659" s="112"/>
    </row>
    <row r="660" spans="1:18" ht="76.5">
      <c r="A660" s="361" t="s">
        <v>2397</v>
      </c>
      <c r="B660" s="58" t="s">
        <v>2345</v>
      </c>
      <c r="C660" s="58" t="s">
        <v>2345</v>
      </c>
      <c r="D660" s="58" t="s">
        <v>2398</v>
      </c>
      <c r="E660" s="47"/>
      <c r="F660" s="78" t="s">
        <v>2399</v>
      </c>
      <c r="G660" s="78" t="s">
        <v>2400</v>
      </c>
      <c r="H660" s="79" t="s">
        <v>2401</v>
      </c>
      <c r="I660" s="124">
        <v>1</v>
      </c>
      <c r="J660" s="51">
        <v>42309</v>
      </c>
      <c r="K660" s="51">
        <v>42369</v>
      </c>
      <c r="L660" s="52">
        <f t="shared" si="67"/>
        <v>8.6</v>
      </c>
      <c r="M660" s="123"/>
      <c r="N660" s="54">
        <f t="shared" si="68"/>
        <v>0</v>
      </c>
      <c r="O660" s="55">
        <f t="shared" si="69"/>
        <v>0</v>
      </c>
      <c r="P660" s="55">
        <f t="shared" si="70"/>
        <v>0</v>
      </c>
      <c r="Q660" s="55">
        <f t="shared" si="71"/>
        <v>8.6</v>
      </c>
      <c r="R660" s="56"/>
    </row>
    <row r="661" spans="1:18" ht="76.5">
      <c r="A661" s="361" t="s">
        <v>2397</v>
      </c>
      <c r="B661" s="58" t="s">
        <v>2345</v>
      </c>
      <c r="C661" s="58" t="s">
        <v>2345</v>
      </c>
      <c r="D661" s="58" t="s">
        <v>2398</v>
      </c>
      <c r="E661" s="47"/>
      <c r="F661" s="78" t="s">
        <v>2399</v>
      </c>
      <c r="G661" s="78" t="s">
        <v>2402</v>
      </c>
      <c r="H661" s="79" t="s">
        <v>2403</v>
      </c>
      <c r="I661" s="124">
        <v>1</v>
      </c>
      <c r="J661" s="51">
        <v>42309</v>
      </c>
      <c r="K661" s="51">
        <v>42643</v>
      </c>
      <c r="L661" s="52">
        <f t="shared" si="67"/>
        <v>47.7</v>
      </c>
      <c r="M661" s="123"/>
      <c r="N661" s="54">
        <f t="shared" si="68"/>
        <v>0</v>
      </c>
      <c r="O661" s="55">
        <f t="shared" si="69"/>
        <v>0</v>
      </c>
      <c r="P661" s="55">
        <f t="shared" si="70"/>
        <v>0</v>
      </c>
      <c r="Q661" s="55">
        <f t="shared" si="71"/>
        <v>47.7</v>
      </c>
      <c r="R661" s="56"/>
    </row>
    <row r="662" spans="1:18" ht="89.25">
      <c r="A662" s="361" t="s">
        <v>2404</v>
      </c>
      <c r="B662" s="58" t="s">
        <v>2345</v>
      </c>
      <c r="C662" s="58" t="s">
        <v>2345</v>
      </c>
      <c r="D662" s="58" t="s">
        <v>2405</v>
      </c>
      <c r="E662" s="47" t="s">
        <v>2406</v>
      </c>
      <c r="F662" s="68" t="s">
        <v>2407</v>
      </c>
      <c r="G662" s="69" t="s">
        <v>2408</v>
      </c>
      <c r="H662" s="62" t="s">
        <v>2409</v>
      </c>
      <c r="I662" s="62">
        <v>1</v>
      </c>
      <c r="J662" s="63">
        <v>42309</v>
      </c>
      <c r="K662" s="63">
        <v>42460</v>
      </c>
      <c r="L662" s="52">
        <f t="shared" si="67"/>
        <v>21.6</v>
      </c>
      <c r="M662" s="123"/>
      <c r="N662" s="54">
        <f t="shared" si="68"/>
        <v>0</v>
      </c>
      <c r="O662" s="55">
        <f t="shared" si="69"/>
        <v>0</v>
      </c>
      <c r="P662" s="55">
        <f t="shared" si="70"/>
        <v>0</v>
      </c>
      <c r="Q662" s="55">
        <f t="shared" si="71"/>
        <v>21.6</v>
      </c>
      <c r="R662" s="56"/>
    </row>
    <row r="663" spans="1:18" ht="89.25">
      <c r="A663" s="361" t="s">
        <v>2404</v>
      </c>
      <c r="B663" s="58" t="s">
        <v>2345</v>
      </c>
      <c r="C663" s="58" t="s">
        <v>2345</v>
      </c>
      <c r="D663" s="58" t="s">
        <v>2405</v>
      </c>
      <c r="E663" s="47" t="s">
        <v>2406</v>
      </c>
      <c r="F663" s="68" t="s">
        <v>2407</v>
      </c>
      <c r="G663" s="68" t="s">
        <v>2410</v>
      </c>
      <c r="H663" s="62" t="s">
        <v>2411</v>
      </c>
      <c r="I663" s="62">
        <v>1</v>
      </c>
      <c r="J663" s="63">
        <v>42309</v>
      </c>
      <c r="K663" s="63">
        <v>42460</v>
      </c>
      <c r="L663" s="52">
        <f t="shared" si="67"/>
        <v>21.6</v>
      </c>
      <c r="M663" s="123"/>
      <c r="N663" s="54">
        <f t="shared" si="68"/>
        <v>0</v>
      </c>
      <c r="O663" s="55">
        <f t="shared" si="69"/>
        <v>0</v>
      </c>
      <c r="P663" s="55">
        <f t="shared" si="70"/>
        <v>0</v>
      </c>
      <c r="Q663" s="55">
        <f t="shared" si="71"/>
        <v>21.6</v>
      </c>
      <c r="R663" s="56"/>
    </row>
    <row r="664" spans="1:18" ht="114.75">
      <c r="A664" s="362" t="s">
        <v>2404</v>
      </c>
      <c r="B664" s="47" t="s">
        <v>2345</v>
      </c>
      <c r="C664" s="58" t="s">
        <v>2345</v>
      </c>
      <c r="D664" s="47" t="s">
        <v>2405</v>
      </c>
      <c r="E664" s="47" t="s">
        <v>2406</v>
      </c>
      <c r="F664" s="47" t="s">
        <v>2407</v>
      </c>
      <c r="G664" s="47" t="s">
        <v>2412</v>
      </c>
      <c r="H664" s="50" t="s">
        <v>2413</v>
      </c>
      <c r="I664" s="50">
        <v>1</v>
      </c>
      <c r="J664" s="51">
        <v>42154</v>
      </c>
      <c r="K664" s="51">
        <v>42154</v>
      </c>
      <c r="L664" s="52">
        <f t="shared" si="67"/>
        <v>0</v>
      </c>
      <c r="M664" s="123"/>
      <c r="N664" s="54">
        <f t="shared" si="68"/>
        <v>0</v>
      </c>
      <c r="O664" s="55">
        <f t="shared" si="69"/>
        <v>0</v>
      </c>
      <c r="P664" s="55">
        <f t="shared" si="70"/>
        <v>0</v>
      </c>
      <c r="Q664" s="55">
        <f t="shared" si="71"/>
        <v>0</v>
      </c>
      <c r="R664" s="56"/>
    </row>
    <row r="665" spans="1:18" ht="229.5">
      <c r="A665" s="362" t="s">
        <v>2414</v>
      </c>
      <c r="B665" s="47" t="s">
        <v>2345</v>
      </c>
      <c r="C665" s="58" t="s">
        <v>2345</v>
      </c>
      <c r="D665" s="47" t="s">
        <v>2415</v>
      </c>
      <c r="E665" s="47"/>
      <c r="F665" s="69" t="s">
        <v>2416</v>
      </c>
      <c r="G665" s="83" t="s">
        <v>2417</v>
      </c>
      <c r="H665" s="62" t="s">
        <v>158</v>
      </c>
      <c r="I665" s="62">
        <v>1</v>
      </c>
      <c r="J665" s="63">
        <v>42309</v>
      </c>
      <c r="K665" s="63">
        <v>42369</v>
      </c>
      <c r="L665" s="52">
        <f t="shared" si="67"/>
        <v>8.6</v>
      </c>
      <c r="M665" s="123"/>
      <c r="N665" s="54">
        <f t="shared" si="68"/>
        <v>0</v>
      </c>
      <c r="O665" s="55">
        <f t="shared" si="69"/>
        <v>0</v>
      </c>
      <c r="P665" s="55">
        <f t="shared" si="70"/>
        <v>0</v>
      </c>
      <c r="Q665" s="55">
        <f t="shared" si="71"/>
        <v>8.6</v>
      </c>
      <c r="R665" s="56"/>
    </row>
    <row r="666" spans="1:18" ht="229.5">
      <c r="A666" s="362" t="s">
        <v>2414</v>
      </c>
      <c r="B666" s="47" t="s">
        <v>2345</v>
      </c>
      <c r="C666" s="58" t="s">
        <v>2345</v>
      </c>
      <c r="D666" s="47" t="s">
        <v>2415</v>
      </c>
      <c r="E666" s="47"/>
      <c r="F666" s="69" t="s">
        <v>2416</v>
      </c>
      <c r="G666" s="68" t="s">
        <v>2418</v>
      </c>
      <c r="H666" s="62" t="s">
        <v>2419</v>
      </c>
      <c r="I666" s="62">
        <v>11</v>
      </c>
      <c r="J666" s="63">
        <v>42309</v>
      </c>
      <c r="K666" s="63">
        <v>42643</v>
      </c>
      <c r="L666" s="52">
        <f t="shared" si="67"/>
        <v>47.7</v>
      </c>
      <c r="M666" s="123"/>
      <c r="N666" s="54">
        <f t="shared" si="68"/>
        <v>0</v>
      </c>
      <c r="O666" s="55">
        <f t="shared" si="69"/>
        <v>0</v>
      </c>
      <c r="P666" s="55">
        <f t="shared" si="70"/>
        <v>0</v>
      </c>
      <c r="Q666" s="55">
        <f t="shared" si="71"/>
        <v>47.7</v>
      </c>
      <c r="R666" s="56"/>
    </row>
    <row r="667" spans="1:18" ht="229.5">
      <c r="A667" s="362" t="s">
        <v>2414</v>
      </c>
      <c r="B667" s="47" t="s">
        <v>2345</v>
      </c>
      <c r="C667" s="58" t="s">
        <v>2345</v>
      </c>
      <c r="D667" s="47" t="s">
        <v>2415</v>
      </c>
      <c r="E667" s="47"/>
      <c r="F667" s="69" t="s">
        <v>2416</v>
      </c>
      <c r="G667" s="218" t="s">
        <v>2420</v>
      </c>
      <c r="H667" s="62" t="s">
        <v>2421</v>
      </c>
      <c r="I667" s="62">
        <v>8</v>
      </c>
      <c r="J667" s="63">
        <v>42309</v>
      </c>
      <c r="K667" s="63">
        <v>42643</v>
      </c>
      <c r="L667" s="52">
        <f t="shared" si="67"/>
        <v>47.7</v>
      </c>
      <c r="M667" s="123"/>
      <c r="N667" s="54">
        <f t="shared" si="68"/>
        <v>0</v>
      </c>
      <c r="O667" s="55">
        <f t="shared" si="69"/>
        <v>0</v>
      </c>
      <c r="P667" s="55">
        <f t="shared" si="70"/>
        <v>0</v>
      </c>
      <c r="Q667" s="55">
        <f t="shared" si="71"/>
        <v>47.7</v>
      </c>
      <c r="R667" s="56"/>
    </row>
    <row r="668" spans="1:18" ht="114.75">
      <c r="A668" s="361" t="s">
        <v>2422</v>
      </c>
      <c r="B668" s="58" t="s">
        <v>2345</v>
      </c>
      <c r="C668" s="58" t="s">
        <v>2345</v>
      </c>
      <c r="D668" s="58" t="s">
        <v>2423</v>
      </c>
      <c r="E668" s="47"/>
      <c r="F668" s="68" t="s">
        <v>2424</v>
      </c>
      <c r="G668" s="69" t="s">
        <v>2425</v>
      </c>
      <c r="H668" s="62" t="s">
        <v>970</v>
      </c>
      <c r="I668" s="62">
        <v>19</v>
      </c>
      <c r="J668" s="63">
        <v>42402</v>
      </c>
      <c r="K668" s="63">
        <v>42643</v>
      </c>
      <c r="L668" s="52">
        <f t="shared" si="67"/>
        <v>34.4</v>
      </c>
      <c r="M668" s="123"/>
      <c r="N668" s="54">
        <f t="shared" si="68"/>
        <v>0</v>
      </c>
      <c r="O668" s="55">
        <f t="shared" si="69"/>
        <v>0</v>
      </c>
      <c r="P668" s="55">
        <f t="shared" si="70"/>
        <v>0</v>
      </c>
      <c r="Q668" s="55">
        <f t="shared" si="71"/>
        <v>34.4</v>
      </c>
      <c r="R668" s="56"/>
    </row>
    <row r="669" spans="1:18" ht="114.75">
      <c r="A669" s="361" t="s">
        <v>2422</v>
      </c>
      <c r="B669" s="58" t="s">
        <v>2345</v>
      </c>
      <c r="C669" s="58" t="s">
        <v>2345</v>
      </c>
      <c r="D669" s="58" t="s">
        <v>2423</v>
      </c>
      <c r="E669" s="47"/>
      <c r="F669" s="68" t="s">
        <v>2424</v>
      </c>
      <c r="G669" s="69" t="s">
        <v>2426</v>
      </c>
      <c r="H669" s="62" t="s">
        <v>2427</v>
      </c>
      <c r="I669" s="62">
        <v>8</v>
      </c>
      <c r="J669" s="63">
        <v>42402</v>
      </c>
      <c r="K669" s="63">
        <v>42643</v>
      </c>
      <c r="L669" s="52">
        <f t="shared" si="67"/>
        <v>34.4</v>
      </c>
      <c r="M669" s="123"/>
      <c r="N669" s="54">
        <f t="shared" si="68"/>
        <v>0</v>
      </c>
      <c r="O669" s="55">
        <f t="shared" si="69"/>
        <v>0</v>
      </c>
      <c r="P669" s="55">
        <f t="shared" si="70"/>
        <v>0</v>
      </c>
      <c r="Q669" s="55">
        <f t="shared" si="71"/>
        <v>34.4</v>
      </c>
      <c r="R669" s="56"/>
    </row>
    <row r="670" spans="1:18" ht="114.75">
      <c r="A670" s="361" t="s">
        <v>2422</v>
      </c>
      <c r="B670" s="58" t="s">
        <v>2345</v>
      </c>
      <c r="C670" s="58" t="s">
        <v>2345</v>
      </c>
      <c r="D670" s="58" t="s">
        <v>2423</v>
      </c>
      <c r="E670" s="47"/>
      <c r="F670" s="68" t="s">
        <v>2424</v>
      </c>
      <c r="G670" s="69" t="s">
        <v>2428</v>
      </c>
      <c r="H670" s="62" t="s">
        <v>970</v>
      </c>
      <c r="I670" s="62">
        <v>19</v>
      </c>
      <c r="J670" s="63">
        <v>42402</v>
      </c>
      <c r="K670" s="63">
        <v>42643</v>
      </c>
      <c r="L670" s="52">
        <f t="shared" si="67"/>
        <v>34.4</v>
      </c>
      <c r="M670" s="123"/>
      <c r="N670" s="54">
        <f t="shared" si="68"/>
        <v>0</v>
      </c>
      <c r="O670" s="55">
        <f t="shared" si="69"/>
        <v>0</v>
      </c>
      <c r="P670" s="55">
        <f t="shared" si="70"/>
        <v>0</v>
      </c>
      <c r="Q670" s="55">
        <f t="shared" si="71"/>
        <v>34.4</v>
      </c>
      <c r="R670" s="56"/>
    </row>
    <row r="671" spans="1:18" ht="344.25">
      <c r="A671" s="362" t="s">
        <v>2429</v>
      </c>
      <c r="B671" s="58" t="s">
        <v>2430</v>
      </c>
      <c r="C671" s="58" t="s">
        <v>2345</v>
      </c>
      <c r="D671" s="74" t="s">
        <v>2431</v>
      </c>
      <c r="E671" s="47" t="s">
        <v>2432</v>
      </c>
      <c r="F671" s="219" t="s">
        <v>2433</v>
      </c>
      <c r="G671" s="68" t="s">
        <v>2434</v>
      </c>
      <c r="H671" s="49" t="s">
        <v>2435</v>
      </c>
      <c r="I671" s="50">
        <v>6</v>
      </c>
      <c r="J671" s="51">
        <v>41974</v>
      </c>
      <c r="K671" s="51">
        <v>42460</v>
      </c>
      <c r="L671" s="52">
        <f t="shared" si="67"/>
        <v>69.400000000000006</v>
      </c>
      <c r="M671" s="123">
        <v>3</v>
      </c>
      <c r="N671" s="102">
        <f t="shared" si="68"/>
        <v>0.5</v>
      </c>
      <c r="O671" s="55">
        <f t="shared" si="69"/>
        <v>34.700000000000003</v>
      </c>
      <c r="P671" s="55">
        <f t="shared" si="70"/>
        <v>34.700000000000003</v>
      </c>
      <c r="Q671" s="55">
        <f t="shared" si="71"/>
        <v>69.400000000000006</v>
      </c>
      <c r="R671" s="56"/>
    </row>
    <row r="672" spans="1:18" ht="409.5">
      <c r="A672" s="474" t="s">
        <v>2436</v>
      </c>
      <c r="B672" s="58" t="s">
        <v>2437</v>
      </c>
      <c r="C672" s="58" t="s">
        <v>2345</v>
      </c>
      <c r="D672" s="58" t="s">
        <v>2438</v>
      </c>
      <c r="E672" s="68" t="s">
        <v>2439</v>
      </c>
      <c r="F672" s="221" t="s">
        <v>2440</v>
      </c>
      <c r="G672" s="222" t="s">
        <v>2441</v>
      </c>
      <c r="H672" s="223" t="s">
        <v>1831</v>
      </c>
      <c r="I672" s="224">
        <v>3</v>
      </c>
      <c r="J672" s="225">
        <v>42128</v>
      </c>
      <c r="K672" s="225">
        <v>42357</v>
      </c>
      <c r="L672" s="52">
        <f t="shared" si="67"/>
        <v>32.700000000000003</v>
      </c>
      <c r="M672" s="123">
        <v>2</v>
      </c>
      <c r="N672" s="102">
        <f t="shared" si="68"/>
        <v>0.66666666666666663</v>
      </c>
      <c r="O672" s="55">
        <f t="shared" si="69"/>
        <v>21.8</v>
      </c>
      <c r="P672" s="55">
        <f t="shared" si="70"/>
        <v>21.8</v>
      </c>
      <c r="Q672" s="55">
        <f t="shared" si="71"/>
        <v>32.700000000000003</v>
      </c>
      <c r="R672" s="56" t="s">
        <v>2442</v>
      </c>
    </row>
    <row r="673" spans="1:18" ht="409.5">
      <c r="A673" s="474" t="s">
        <v>2436</v>
      </c>
      <c r="B673" s="58" t="s">
        <v>2437</v>
      </c>
      <c r="C673" s="58" t="s">
        <v>2345</v>
      </c>
      <c r="D673" s="58" t="s">
        <v>2438</v>
      </c>
      <c r="E673" s="68" t="s">
        <v>2439</v>
      </c>
      <c r="F673" s="221" t="s">
        <v>2440</v>
      </c>
      <c r="G673" s="222" t="s">
        <v>2443</v>
      </c>
      <c r="H673" s="224" t="s">
        <v>1211</v>
      </c>
      <c r="I673" s="223">
        <v>7</v>
      </c>
      <c r="J673" s="225">
        <v>42128</v>
      </c>
      <c r="K673" s="225">
        <v>42369</v>
      </c>
      <c r="L673" s="52">
        <f t="shared" si="67"/>
        <v>34.4</v>
      </c>
      <c r="M673" s="123">
        <v>4</v>
      </c>
      <c r="N673" s="102">
        <f t="shared" si="68"/>
        <v>0.5714285714285714</v>
      </c>
      <c r="O673" s="55">
        <f t="shared" si="69"/>
        <v>19.7</v>
      </c>
      <c r="P673" s="55">
        <f t="shared" si="70"/>
        <v>19.7</v>
      </c>
      <c r="Q673" s="55">
        <f t="shared" si="71"/>
        <v>34.4</v>
      </c>
      <c r="R673" s="56" t="s">
        <v>2444</v>
      </c>
    </row>
    <row r="674" spans="1:18" ht="409.5">
      <c r="A674" s="474" t="s">
        <v>2436</v>
      </c>
      <c r="B674" s="58" t="s">
        <v>2437</v>
      </c>
      <c r="C674" s="58" t="s">
        <v>2345</v>
      </c>
      <c r="D674" s="58" t="s">
        <v>2438</v>
      </c>
      <c r="E674" s="68" t="s">
        <v>2439</v>
      </c>
      <c r="F674" s="221" t="s">
        <v>2440</v>
      </c>
      <c r="G674" s="226" t="s">
        <v>2445</v>
      </c>
      <c r="H674" s="227" t="s">
        <v>2446</v>
      </c>
      <c r="I674" s="223">
        <v>4</v>
      </c>
      <c r="J674" s="225">
        <v>42128</v>
      </c>
      <c r="K674" s="225">
        <v>42321</v>
      </c>
      <c r="L674" s="52">
        <f t="shared" si="67"/>
        <v>27.6</v>
      </c>
      <c r="M674" s="123">
        <v>3</v>
      </c>
      <c r="N674" s="102">
        <f t="shared" si="68"/>
        <v>0.75</v>
      </c>
      <c r="O674" s="55">
        <f t="shared" si="69"/>
        <v>20.7</v>
      </c>
      <c r="P674" s="55">
        <f t="shared" si="70"/>
        <v>20.7</v>
      </c>
      <c r="Q674" s="55">
        <f t="shared" si="71"/>
        <v>27.6</v>
      </c>
      <c r="R674" s="56" t="s">
        <v>2447</v>
      </c>
    </row>
    <row r="675" spans="1:18" ht="409.5">
      <c r="A675" s="474" t="s">
        <v>2436</v>
      </c>
      <c r="B675" s="58" t="s">
        <v>2437</v>
      </c>
      <c r="C675" s="216" t="s">
        <v>2345</v>
      </c>
      <c r="D675" s="58" t="s">
        <v>2438</v>
      </c>
      <c r="E675" s="68" t="s">
        <v>2439</v>
      </c>
      <c r="F675" s="221" t="s">
        <v>2440</v>
      </c>
      <c r="G675" s="226" t="s">
        <v>2448</v>
      </c>
      <c r="H675" s="227" t="s">
        <v>2449</v>
      </c>
      <c r="I675" s="223">
        <v>7</v>
      </c>
      <c r="J675" s="225">
        <v>42128</v>
      </c>
      <c r="K675" s="225">
        <v>42369</v>
      </c>
      <c r="L675" s="52">
        <f t="shared" si="67"/>
        <v>34.4</v>
      </c>
      <c r="M675" s="123">
        <v>4</v>
      </c>
      <c r="N675" s="102">
        <f t="shared" si="68"/>
        <v>0.5714285714285714</v>
      </c>
      <c r="O675" s="55">
        <f t="shared" si="69"/>
        <v>19.7</v>
      </c>
      <c r="P675" s="55">
        <f t="shared" si="70"/>
        <v>19.7</v>
      </c>
      <c r="Q675" s="55">
        <f t="shared" si="71"/>
        <v>34.4</v>
      </c>
      <c r="R675" s="56" t="s">
        <v>2450</v>
      </c>
    </row>
    <row r="676" spans="1:18" ht="409.5">
      <c r="A676" s="474" t="s">
        <v>2451</v>
      </c>
      <c r="B676" s="58" t="s">
        <v>2437</v>
      </c>
      <c r="C676" s="216" t="s">
        <v>2345</v>
      </c>
      <c r="D676" s="58" t="s">
        <v>2452</v>
      </c>
      <c r="E676" s="228"/>
      <c r="F676" s="228" t="s">
        <v>2453</v>
      </c>
      <c r="G676" s="229" t="s">
        <v>2454</v>
      </c>
      <c r="H676" s="223" t="s">
        <v>2455</v>
      </c>
      <c r="I676" s="227" t="s">
        <v>2456</v>
      </c>
      <c r="J676" s="230">
        <v>42095</v>
      </c>
      <c r="K676" s="230">
        <v>42368</v>
      </c>
      <c r="L676" s="52">
        <f t="shared" si="67"/>
        <v>39</v>
      </c>
      <c r="M676" s="173"/>
      <c r="N676" s="102">
        <f t="shared" si="68"/>
        <v>0</v>
      </c>
      <c r="O676" s="55">
        <f t="shared" si="69"/>
        <v>0</v>
      </c>
      <c r="P676" s="55">
        <f t="shared" si="70"/>
        <v>0</v>
      </c>
      <c r="Q676" s="55">
        <f t="shared" si="71"/>
        <v>39</v>
      </c>
      <c r="R676" s="56" t="s">
        <v>2457</v>
      </c>
    </row>
    <row r="677" spans="1:18" ht="409.5">
      <c r="A677" s="475" t="s">
        <v>2451</v>
      </c>
      <c r="B677" s="58" t="s">
        <v>2437</v>
      </c>
      <c r="C677" s="216" t="s">
        <v>2345</v>
      </c>
      <c r="D677" s="58" t="s">
        <v>2458</v>
      </c>
      <c r="E677" s="231"/>
      <c r="F677" s="231" t="s">
        <v>2453</v>
      </c>
      <c r="G677" s="222" t="s">
        <v>2459</v>
      </c>
      <c r="H677" s="227" t="s">
        <v>2460</v>
      </c>
      <c r="I677" s="227">
        <v>1</v>
      </c>
      <c r="J677" s="232">
        <v>42125</v>
      </c>
      <c r="K677" s="232">
        <v>42368</v>
      </c>
      <c r="L677" s="52">
        <f t="shared" si="67"/>
        <v>34.700000000000003</v>
      </c>
      <c r="M677" s="123"/>
      <c r="N677" s="102">
        <f t="shared" si="68"/>
        <v>0</v>
      </c>
      <c r="O677" s="55">
        <f t="shared" si="69"/>
        <v>0</v>
      </c>
      <c r="P677" s="55">
        <f t="shared" si="70"/>
        <v>0</v>
      </c>
      <c r="Q677" s="55">
        <f t="shared" si="71"/>
        <v>34.700000000000003</v>
      </c>
      <c r="R677" s="233"/>
    </row>
    <row r="678" spans="1:18" ht="409.5">
      <c r="A678" s="474" t="s">
        <v>2461</v>
      </c>
      <c r="B678" s="58" t="s">
        <v>2437</v>
      </c>
      <c r="C678" s="216" t="s">
        <v>2345</v>
      </c>
      <c r="D678" s="234" t="s">
        <v>2462</v>
      </c>
      <c r="E678" s="228"/>
      <c r="F678" s="228" t="s">
        <v>2463</v>
      </c>
      <c r="G678" s="226" t="s">
        <v>2464</v>
      </c>
      <c r="H678" s="223" t="s">
        <v>615</v>
      </c>
      <c r="I678" s="235">
        <v>3</v>
      </c>
      <c r="J678" s="225">
        <v>42156</v>
      </c>
      <c r="K678" s="225">
        <v>42369</v>
      </c>
      <c r="L678" s="52">
        <f t="shared" si="67"/>
        <v>30.4</v>
      </c>
      <c r="M678" s="123">
        <v>2</v>
      </c>
      <c r="N678" s="102">
        <f t="shared" si="68"/>
        <v>0.66666666666666663</v>
      </c>
      <c r="O678" s="55">
        <f t="shared" si="69"/>
        <v>20.3</v>
      </c>
      <c r="P678" s="55">
        <f t="shared" si="70"/>
        <v>20.3</v>
      </c>
      <c r="Q678" s="55">
        <f t="shared" si="71"/>
        <v>30.4</v>
      </c>
      <c r="R678" s="56" t="s">
        <v>2465</v>
      </c>
    </row>
    <row r="679" spans="1:18" ht="409.5">
      <c r="A679" s="474" t="s">
        <v>2466</v>
      </c>
      <c r="B679" s="58" t="s">
        <v>2437</v>
      </c>
      <c r="C679" s="216" t="s">
        <v>2345</v>
      </c>
      <c r="D679" s="81" t="s">
        <v>2467</v>
      </c>
      <c r="E679" s="67" t="s">
        <v>2468</v>
      </c>
      <c r="F679" s="228" t="s">
        <v>2469</v>
      </c>
      <c r="G679" s="228" t="s">
        <v>2470</v>
      </c>
      <c r="H679" s="223" t="s">
        <v>1687</v>
      </c>
      <c r="I679" s="224">
        <v>20</v>
      </c>
      <c r="J679" s="225">
        <v>42128</v>
      </c>
      <c r="K679" s="225">
        <v>42368</v>
      </c>
      <c r="L679" s="52">
        <f t="shared" si="67"/>
        <v>34.299999999999997</v>
      </c>
      <c r="M679" s="123">
        <v>8</v>
      </c>
      <c r="N679" s="102">
        <f t="shared" si="68"/>
        <v>0.4</v>
      </c>
      <c r="O679" s="55">
        <f t="shared" si="69"/>
        <v>13.7</v>
      </c>
      <c r="P679" s="55">
        <f t="shared" si="70"/>
        <v>13.7</v>
      </c>
      <c r="Q679" s="55">
        <f t="shared" si="71"/>
        <v>34.299999999999997</v>
      </c>
      <c r="R679" s="236"/>
    </row>
    <row r="680" spans="1:18" ht="409.5">
      <c r="A680" s="474" t="s">
        <v>2466</v>
      </c>
      <c r="B680" s="58" t="s">
        <v>2437</v>
      </c>
      <c r="C680" s="216" t="s">
        <v>2345</v>
      </c>
      <c r="D680" s="81" t="s">
        <v>2467</v>
      </c>
      <c r="E680" s="67" t="s">
        <v>2468</v>
      </c>
      <c r="F680" s="228" t="s">
        <v>2469</v>
      </c>
      <c r="G680" s="228" t="s">
        <v>2471</v>
      </c>
      <c r="H680" s="223" t="s">
        <v>1687</v>
      </c>
      <c r="I680" s="224">
        <v>20</v>
      </c>
      <c r="J680" s="225">
        <v>42128</v>
      </c>
      <c r="K680" s="225">
        <v>42429</v>
      </c>
      <c r="L680" s="52">
        <f t="shared" si="67"/>
        <v>43</v>
      </c>
      <c r="M680" s="123"/>
      <c r="N680" s="102">
        <f t="shared" si="68"/>
        <v>0</v>
      </c>
      <c r="O680" s="55">
        <f t="shared" si="69"/>
        <v>0</v>
      </c>
      <c r="P680" s="55">
        <f t="shared" si="70"/>
        <v>0</v>
      </c>
      <c r="Q680" s="55">
        <f t="shared" si="71"/>
        <v>43</v>
      </c>
      <c r="R680" s="236"/>
    </row>
    <row r="681" spans="1:18" ht="409.5">
      <c r="A681" s="474" t="s">
        <v>2466</v>
      </c>
      <c r="B681" s="58" t="s">
        <v>2437</v>
      </c>
      <c r="C681" s="216" t="s">
        <v>2345</v>
      </c>
      <c r="D681" s="81" t="s">
        <v>2467</v>
      </c>
      <c r="E681" s="67" t="s">
        <v>2468</v>
      </c>
      <c r="F681" s="228" t="s">
        <v>2469</v>
      </c>
      <c r="G681" s="228" t="s">
        <v>2472</v>
      </c>
      <c r="H681" s="224" t="s">
        <v>1831</v>
      </c>
      <c r="I681" s="224">
        <v>4</v>
      </c>
      <c r="J681" s="225">
        <v>42156</v>
      </c>
      <c r="K681" s="225">
        <v>42369</v>
      </c>
      <c r="L681" s="52">
        <f t="shared" si="67"/>
        <v>30.4</v>
      </c>
      <c r="M681" s="123">
        <v>3</v>
      </c>
      <c r="N681" s="102">
        <f t="shared" si="68"/>
        <v>0.75</v>
      </c>
      <c r="O681" s="55">
        <f t="shared" si="69"/>
        <v>22.8</v>
      </c>
      <c r="P681" s="55">
        <f t="shared" si="70"/>
        <v>22.8</v>
      </c>
      <c r="Q681" s="55">
        <f t="shared" si="71"/>
        <v>30.4</v>
      </c>
      <c r="R681" s="236"/>
    </row>
    <row r="682" spans="1:18" ht="409.5">
      <c r="A682" s="474" t="s">
        <v>2466</v>
      </c>
      <c r="B682" s="58" t="s">
        <v>2437</v>
      </c>
      <c r="C682" s="216" t="s">
        <v>2345</v>
      </c>
      <c r="D682" s="81" t="s">
        <v>2467</v>
      </c>
      <c r="E682" s="67" t="s">
        <v>2468</v>
      </c>
      <c r="F682" s="228" t="s">
        <v>2469</v>
      </c>
      <c r="G682" s="228" t="s">
        <v>2473</v>
      </c>
      <c r="H682" s="224" t="s">
        <v>970</v>
      </c>
      <c r="I682" s="224">
        <v>10</v>
      </c>
      <c r="J682" s="225">
        <v>42156</v>
      </c>
      <c r="K682" s="225">
        <v>42368</v>
      </c>
      <c r="L682" s="52">
        <f t="shared" si="67"/>
        <v>30.3</v>
      </c>
      <c r="M682" s="123">
        <v>5</v>
      </c>
      <c r="N682" s="102">
        <f t="shared" si="68"/>
        <v>0.5</v>
      </c>
      <c r="O682" s="55">
        <f t="shared" si="69"/>
        <v>15.2</v>
      </c>
      <c r="P682" s="55">
        <f t="shared" si="70"/>
        <v>15.2</v>
      </c>
      <c r="Q682" s="55">
        <f t="shared" si="71"/>
        <v>30.3</v>
      </c>
      <c r="R682" s="236"/>
    </row>
    <row r="683" spans="1:18" ht="409.5">
      <c r="A683" s="474" t="s">
        <v>2466</v>
      </c>
      <c r="B683" s="58" t="s">
        <v>2437</v>
      </c>
      <c r="C683" s="216" t="s">
        <v>2345</v>
      </c>
      <c r="D683" s="81" t="s">
        <v>2467</v>
      </c>
      <c r="E683" s="67" t="s">
        <v>2468</v>
      </c>
      <c r="F683" s="228" t="s">
        <v>2469</v>
      </c>
      <c r="G683" s="228" t="s">
        <v>2474</v>
      </c>
      <c r="H683" s="224" t="s">
        <v>615</v>
      </c>
      <c r="I683" s="224">
        <v>18</v>
      </c>
      <c r="J683" s="225">
        <v>42128</v>
      </c>
      <c r="K683" s="225">
        <v>42338</v>
      </c>
      <c r="L683" s="52">
        <f t="shared" si="67"/>
        <v>30</v>
      </c>
      <c r="M683" s="123">
        <v>14</v>
      </c>
      <c r="N683" s="102">
        <f t="shared" si="68"/>
        <v>0.77777777777777779</v>
      </c>
      <c r="O683" s="55">
        <f t="shared" si="69"/>
        <v>23.3</v>
      </c>
      <c r="P683" s="55">
        <f t="shared" si="70"/>
        <v>23.3</v>
      </c>
      <c r="Q683" s="55">
        <f t="shared" si="71"/>
        <v>30</v>
      </c>
      <c r="R683" s="236"/>
    </row>
    <row r="684" spans="1:18" ht="216.75">
      <c r="A684" s="474" t="s">
        <v>2475</v>
      </c>
      <c r="B684" s="58" t="s">
        <v>2437</v>
      </c>
      <c r="C684" s="216" t="s">
        <v>2345</v>
      </c>
      <c r="D684" s="81" t="s">
        <v>2476</v>
      </c>
      <c r="E684" s="67" t="s">
        <v>2477</v>
      </c>
      <c r="F684" s="218" t="s">
        <v>2478</v>
      </c>
      <c r="G684" s="218" t="s">
        <v>2479</v>
      </c>
      <c r="H684" s="76" t="s">
        <v>1687</v>
      </c>
      <c r="I684" s="237">
        <v>10</v>
      </c>
      <c r="J684" s="225">
        <v>42128</v>
      </c>
      <c r="K684" s="225">
        <v>42368</v>
      </c>
      <c r="L684" s="52">
        <f t="shared" si="67"/>
        <v>34.299999999999997</v>
      </c>
      <c r="M684" s="123"/>
      <c r="N684" s="102">
        <f t="shared" si="68"/>
        <v>0</v>
      </c>
      <c r="O684" s="55">
        <f t="shared" si="69"/>
        <v>0</v>
      </c>
      <c r="P684" s="55">
        <f t="shared" si="70"/>
        <v>0</v>
      </c>
      <c r="Q684" s="55">
        <f t="shared" si="71"/>
        <v>34.299999999999997</v>
      </c>
      <c r="R684" s="236"/>
    </row>
    <row r="685" spans="1:18" ht="216.75">
      <c r="A685" s="474" t="s">
        <v>2475</v>
      </c>
      <c r="B685" s="58" t="s">
        <v>2437</v>
      </c>
      <c r="C685" s="216" t="s">
        <v>2345</v>
      </c>
      <c r="D685" s="81" t="s">
        <v>2476</v>
      </c>
      <c r="E685" s="67" t="s">
        <v>2477</v>
      </c>
      <c r="F685" s="218" t="s">
        <v>2469</v>
      </c>
      <c r="G685" s="218" t="s">
        <v>2480</v>
      </c>
      <c r="H685" s="76" t="s">
        <v>1687</v>
      </c>
      <c r="I685" s="237">
        <v>10</v>
      </c>
      <c r="J685" s="225">
        <v>42128</v>
      </c>
      <c r="K685" s="225">
        <v>42429</v>
      </c>
      <c r="L685" s="52">
        <f t="shared" si="67"/>
        <v>43</v>
      </c>
      <c r="M685" s="123"/>
      <c r="N685" s="102">
        <f t="shared" si="68"/>
        <v>0</v>
      </c>
      <c r="O685" s="55">
        <f t="shared" si="69"/>
        <v>0</v>
      </c>
      <c r="P685" s="55">
        <f t="shared" si="70"/>
        <v>0</v>
      </c>
      <c r="Q685" s="55">
        <f t="shared" si="71"/>
        <v>43</v>
      </c>
      <c r="R685" s="236"/>
    </row>
    <row r="686" spans="1:18" ht="216.75">
      <c r="A686" s="474" t="s">
        <v>2475</v>
      </c>
      <c r="B686" s="58" t="s">
        <v>2437</v>
      </c>
      <c r="C686" s="216" t="s">
        <v>2345</v>
      </c>
      <c r="D686" s="81" t="s">
        <v>2476</v>
      </c>
      <c r="E686" s="67" t="s">
        <v>2477</v>
      </c>
      <c r="F686" s="218" t="s">
        <v>2469</v>
      </c>
      <c r="G686" s="163" t="s">
        <v>2481</v>
      </c>
      <c r="H686" s="237" t="s">
        <v>1831</v>
      </c>
      <c r="I686" s="237">
        <v>2</v>
      </c>
      <c r="J686" s="225">
        <v>42156</v>
      </c>
      <c r="K686" s="225">
        <v>42369</v>
      </c>
      <c r="L686" s="52">
        <f t="shared" si="67"/>
        <v>30.4</v>
      </c>
      <c r="M686" s="123"/>
      <c r="N686" s="102">
        <f t="shared" si="68"/>
        <v>0</v>
      </c>
      <c r="O686" s="55">
        <f t="shared" si="69"/>
        <v>0</v>
      </c>
      <c r="P686" s="55">
        <f t="shared" si="70"/>
        <v>0</v>
      </c>
      <c r="Q686" s="55">
        <f t="shared" si="71"/>
        <v>30.4</v>
      </c>
      <c r="R686" s="236"/>
    </row>
    <row r="687" spans="1:18" ht="216.75">
      <c r="A687" s="474" t="s">
        <v>2475</v>
      </c>
      <c r="B687" s="58" t="s">
        <v>2437</v>
      </c>
      <c r="C687" s="216" t="s">
        <v>2345</v>
      </c>
      <c r="D687" s="81" t="s">
        <v>2476</v>
      </c>
      <c r="E687" s="67" t="s">
        <v>2477</v>
      </c>
      <c r="F687" s="218" t="s">
        <v>2469</v>
      </c>
      <c r="G687" s="218" t="s">
        <v>2482</v>
      </c>
      <c r="H687" s="237" t="s">
        <v>970</v>
      </c>
      <c r="I687" s="237">
        <v>8</v>
      </c>
      <c r="J687" s="225">
        <v>42156</v>
      </c>
      <c r="K687" s="225">
        <v>42368</v>
      </c>
      <c r="L687" s="52">
        <f t="shared" si="67"/>
        <v>30.3</v>
      </c>
      <c r="M687" s="123">
        <v>2</v>
      </c>
      <c r="N687" s="102">
        <f t="shared" si="68"/>
        <v>0.25</v>
      </c>
      <c r="O687" s="55">
        <f t="shared" si="69"/>
        <v>7.6</v>
      </c>
      <c r="P687" s="55">
        <f t="shared" si="70"/>
        <v>7.6</v>
      </c>
      <c r="Q687" s="55">
        <f t="shared" si="71"/>
        <v>30.3</v>
      </c>
      <c r="R687" s="236"/>
    </row>
    <row r="688" spans="1:18" ht="165.75">
      <c r="A688" s="474" t="s">
        <v>2483</v>
      </c>
      <c r="B688" s="58" t="s">
        <v>2437</v>
      </c>
      <c r="C688" s="216" t="s">
        <v>2345</v>
      </c>
      <c r="D688" s="238" t="s">
        <v>2484</v>
      </c>
      <c r="E688" s="67"/>
      <c r="F688" s="67" t="s">
        <v>2485</v>
      </c>
      <c r="G688" s="67" t="s">
        <v>2486</v>
      </c>
      <c r="H688" s="237" t="s">
        <v>2487</v>
      </c>
      <c r="I688" s="237">
        <v>8</v>
      </c>
      <c r="J688" s="225">
        <v>42095</v>
      </c>
      <c r="K688" s="225">
        <v>42338</v>
      </c>
      <c r="L688" s="52">
        <f t="shared" si="67"/>
        <v>34.700000000000003</v>
      </c>
      <c r="M688" s="123">
        <v>6</v>
      </c>
      <c r="N688" s="102">
        <f t="shared" si="68"/>
        <v>0.75</v>
      </c>
      <c r="O688" s="55">
        <f t="shared" si="69"/>
        <v>26</v>
      </c>
      <c r="P688" s="55">
        <f t="shared" si="70"/>
        <v>26</v>
      </c>
      <c r="Q688" s="55">
        <f t="shared" si="71"/>
        <v>34.700000000000003</v>
      </c>
      <c r="R688" s="236" t="s">
        <v>2488</v>
      </c>
    </row>
    <row r="689" spans="1:18" ht="165.75">
      <c r="A689" s="474" t="s">
        <v>2483</v>
      </c>
      <c r="B689" s="58" t="s">
        <v>2437</v>
      </c>
      <c r="C689" s="216" t="s">
        <v>2345</v>
      </c>
      <c r="D689" s="238" t="s">
        <v>2484</v>
      </c>
      <c r="E689" s="67"/>
      <c r="F689" s="67" t="s">
        <v>2485</v>
      </c>
      <c r="G689" s="67" t="s">
        <v>2489</v>
      </c>
      <c r="H689" s="237" t="s">
        <v>2487</v>
      </c>
      <c r="I689" s="237">
        <v>8</v>
      </c>
      <c r="J689" s="225">
        <v>42095</v>
      </c>
      <c r="K689" s="225">
        <v>42338</v>
      </c>
      <c r="L689" s="52">
        <f t="shared" si="67"/>
        <v>34.700000000000003</v>
      </c>
      <c r="M689" s="123">
        <v>6</v>
      </c>
      <c r="N689" s="102">
        <f t="shared" si="68"/>
        <v>0.75</v>
      </c>
      <c r="O689" s="55">
        <f t="shared" si="69"/>
        <v>26</v>
      </c>
      <c r="P689" s="55">
        <f t="shared" si="70"/>
        <v>26</v>
      </c>
      <c r="Q689" s="55">
        <f t="shared" si="71"/>
        <v>34.700000000000003</v>
      </c>
      <c r="R689" s="236" t="s">
        <v>2490</v>
      </c>
    </row>
    <row r="690" spans="1:18" ht="165.75">
      <c r="A690" s="474" t="s">
        <v>2483</v>
      </c>
      <c r="B690" s="58" t="s">
        <v>2437</v>
      </c>
      <c r="C690" s="216" t="s">
        <v>2345</v>
      </c>
      <c r="D690" s="238" t="s">
        <v>2484</v>
      </c>
      <c r="E690" s="67"/>
      <c r="F690" s="67" t="s">
        <v>2485</v>
      </c>
      <c r="G690" s="83" t="s">
        <v>2491</v>
      </c>
      <c r="H690" s="76" t="s">
        <v>970</v>
      </c>
      <c r="I690" s="237">
        <v>14</v>
      </c>
      <c r="J690" s="225">
        <v>42095</v>
      </c>
      <c r="K690" s="225">
        <v>42338</v>
      </c>
      <c r="L690" s="52">
        <f t="shared" si="67"/>
        <v>34.700000000000003</v>
      </c>
      <c r="M690" s="123">
        <v>10</v>
      </c>
      <c r="N690" s="102">
        <f t="shared" si="68"/>
        <v>0.7142857142857143</v>
      </c>
      <c r="O690" s="55">
        <f t="shared" si="69"/>
        <v>24.8</v>
      </c>
      <c r="P690" s="55">
        <f t="shared" si="70"/>
        <v>24.8</v>
      </c>
      <c r="Q690" s="55">
        <f t="shared" si="71"/>
        <v>34.700000000000003</v>
      </c>
      <c r="R690" s="236"/>
    </row>
    <row r="691" spans="1:18" ht="357">
      <c r="A691" s="361" t="s">
        <v>2492</v>
      </c>
      <c r="B691" s="58" t="s">
        <v>2493</v>
      </c>
      <c r="C691" s="59" t="s">
        <v>2506</v>
      </c>
      <c r="D691" s="58" t="s">
        <v>2222</v>
      </c>
      <c r="E691" s="47" t="s">
        <v>1199</v>
      </c>
      <c r="F691" s="58" t="s">
        <v>2494</v>
      </c>
      <c r="G691" s="78" t="s">
        <v>2495</v>
      </c>
      <c r="H691" s="78" t="s">
        <v>2496</v>
      </c>
      <c r="I691" s="79">
        <v>3</v>
      </c>
      <c r="J691" s="51">
        <v>42278</v>
      </c>
      <c r="K691" s="51">
        <v>42400</v>
      </c>
      <c r="L691" s="52">
        <f t="shared" si="67"/>
        <v>17.399999999999999</v>
      </c>
      <c r="M691" s="123"/>
      <c r="N691" s="54">
        <f t="shared" si="68"/>
        <v>0</v>
      </c>
      <c r="O691" s="55">
        <f t="shared" si="69"/>
        <v>0</v>
      </c>
      <c r="P691" s="55">
        <f t="shared" si="70"/>
        <v>0</v>
      </c>
      <c r="Q691" s="55">
        <f t="shared" si="71"/>
        <v>17.399999999999999</v>
      </c>
      <c r="R691" s="56"/>
    </row>
    <row r="692" spans="1:18" ht="357">
      <c r="A692" s="361" t="s">
        <v>2492</v>
      </c>
      <c r="B692" s="58" t="s">
        <v>2493</v>
      </c>
      <c r="C692" s="59" t="s">
        <v>2506</v>
      </c>
      <c r="D692" s="58" t="s">
        <v>2222</v>
      </c>
      <c r="E692" s="47" t="s">
        <v>1199</v>
      </c>
      <c r="F692" s="58" t="s">
        <v>2497</v>
      </c>
      <c r="G692" s="78" t="s">
        <v>2498</v>
      </c>
      <c r="H692" s="78" t="s">
        <v>2499</v>
      </c>
      <c r="I692" s="79">
        <v>1</v>
      </c>
      <c r="J692" s="51">
        <v>42400</v>
      </c>
      <c r="K692" s="51">
        <v>42400</v>
      </c>
      <c r="L692" s="52">
        <f t="shared" si="67"/>
        <v>0</v>
      </c>
      <c r="M692" s="123"/>
      <c r="N692" s="54">
        <f t="shared" si="68"/>
        <v>0</v>
      </c>
      <c r="O692" s="55">
        <f t="shared" si="69"/>
        <v>0</v>
      </c>
      <c r="P692" s="55">
        <f t="shared" si="70"/>
        <v>0</v>
      </c>
      <c r="Q692" s="55">
        <f t="shared" si="71"/>
        <v>0</v>
      </c>
      <c r="R692" s="56"/>
    </row>
    <row r="693" spans="1:18" ht="357">
      <c r="A693" s="361" t="s">
        <v>2492</v>
      </c>
      <c r="B693" s="58" t="s">
        <v>2493</v>
      </c>
      <c r="C693" s="59" t="s">
        <v>2506</v>
      </c>
      <c r="D693" s="58" t="s">
        <v>2222</v>
      </c>
      <c r="E693" s="47" t="s">
        <v>1199</v>
      </c>
      <c r="F693" s="58" t="s">
        <v>2500</v>
      </c>
      <c r="G693" s="78" t="s">
        <v>2501</v>
      </c>
      <c r="H693" s="78" t="s">
        <v>2502</v>
      </c>
      <c r="I693" s="79">
        <v>1</v>
      </c>
      <c r="J693" s="51">
        <v>42400</v>
      </c>
      <c r="K693" s="51">
        <v>42400</v>
      </c>
      <c r="L693" s="52">
        <f t="shared" si="67"/>
        <v>0</v>
      </c>
      <c r="M693" s="123"/>
      <c r="N693" s="54">
        <f t="shared" si="68"/>
        <v>0</v>
      </c>
      <c r="O693" s="55">
        <f t="shared" si="69"/>
        <v>0</v>
      </c>
      <c r="P693" s="55">
        <f t="shared" si="70"/>
        <v>0</v>
      </c>
      <c r="Q693" s="55">
        <f t="shared" si="71"/>
        <v>0</v>
      </c>
      <c r="R693" s="56"/>
    </row>
    <row r="694" spans="1:18" ht="357">
      <c r="A694" s="361" t="s">
        <v>2492</v>
      </c>
      <c r="B694" s="58" t="s">
        <v>2493</v>
      </c>
      <c r="C694" s="59" t="s">
        <v>2506</v>
      </c>
      <c r="D694" s="58" t="s">
        <v>2222</v>
      </c>
      <c r="E694" s="47" t="s">
        <v>1199</v>
      </c>
      <c r="F694" s="58" t="s">
        <v>2503</v>
      </c>
      <c r="G694" s="78" t="s">
        <v>2504</v>
      </c>
      <c r="H694" s="78" t="s">
        <v>2505</v>
      </c>
      <c r="I694" s="79">
        <v>1</v>
      </c>
      <c r="J694" s="51">
        <v>42400</v>
      </c>
      <c r="K694" s="51">
        <v>42400</v>
      </c>
      <c r="L694" s="52">
        <f t="shared" si="67"/>
        <v>0</v>
      </c>
      <c r="M694" s="123"/>
      <c r="N694" s="54">
        <f t="shared" si="68"/>
        <v>0</v>
      </c>
      <c r="O694" s="55">
        <f t="shared" si="69"/>
        <v>0</v>
      </c>
      <c r="P694" s="55">
        <f t="shared" si="70"/>
        <v>0</v>
      </c>
      <c r="Q694" s="55">
        <f t="shared" si="71"/>
        <v>0</v>
      </c>
      <c r="R694" s="56"/>
    </row>
    <row r="695" spans="1:18" ht="409.5">
      <c r="A695" s="476" t="s">
        <v>2507</v>
      </c>
      <c r="B695" s="57" t="s">
        <v>2508</v>
      </c>
      <c r="C695" s="240" t="s">
        <v>2509</v>
      </c>
      <c r="D695" s="57" t="s">
        <v>2510</v>
      </c>
      <c r="E695" s="57" t="s">
        <v>2511</v>
      </c>
      <c r="F695" s="47" t="s">
        <v>2512</v>
      </c>
      <c r="G695" s="47" t="s">
        <v>2513</v>
      </c>
      <c r="H695" s="241" t="s">
        <v>615</v>
      </c>
      <c r="I695" s="50">
        <v>1</v>
      </c>
      <c r="J695" s="242">
        <v>42278</v>
      </c>
      <c r="K695" s="242">
        <v>42338</v>
      </c>
      <c r="L695" s="52">
        <f t="shared" si="67"/>
        <v>8.6</v>
      </c>
      <c r="M695" s="123"/>
      <c r="N695" s="54">
        <f t="shared" si="68"/>
        <v>0</v>
      </c>
      <c r="O695" s="55">
        <f t="shared" si="69"/>
        <v>0</v>
      </c>
      <c r="P695" s="55">
        <f t="shared" si="70"/>
        <v>0</v>
      </c>
      <c r="Q695" s="55">
        <f t="shared" si="71"/>
        <v>8.6</v>
      </c>
      <c r="R695" s="243"/>
    </row>
    <row r="696" spans="1:18" ht="409.5">
      <c r="A696" s="476" t="s">
        <v>2507</v>
      </c>
      <c r="B696" s="57" t="s">
        <v>2508</v>
      </c>
      <c r="C696" s="240" t="s">
        <v>2509</v>
      </c>
      <c r="D696" s="57" t="s">
        <v>2510</v>
      </c>
      <c r="E696" s="57" t="s">
        <v>2511</v>
      </c>
      <c r="F696" s="47" t="s">
        <v>2514</v>
      </c>
      <c r="G696" s="47" t="s">
        <v>2515</v>
      </c>
      <c r="H696" s="241" t="s">
        <v>2516</v>
      </c>
      <c r="I696" s="50">
        <v>11</v>
      </c>
      <c r="J696" s="242">
        <v>42309</v>
      </c>
      <c r="K696" s="242">
        <v>42643</v>
      </c>
      <c r="L696" s="52">
        <f t="shared" si="67"/>
        <v>47.7</v>
      </c>
      <c r="M696" s="123"/>
      <c r="N696" s="54">
        <f t="shared" si="68"/>
        <v>0</v>
      </c>
      <c r="O696" s="55">
        <f t="shared" si="69"/>
        <v>0</v>
      </c>
      <c r="P696" s="55">
        <f t="shared" si="70"/>
        <v>0</v>
      </c>
      <c r="Q696" s="55">
        <f t="shared" si="71"/>
        <v>47.7</v>
      </c>
      <c r="R696" s="243"/>
    </row>
    <row r="697" spans="1:18" ht="409.5">
      <c r="A697" s="476" t="s">
        <v>2507</v>
      </c>
      <c r="B697" s="57" t="s">
        <v>2508</v>
      </c>
      <c r="C697" s="240" t="s">
        <v>2509</v>
      </c>
      <c r="D697" s="57" t="s">
        <v>2510</v>
      </c>
      <c r="E697" s="57" t="s">
        <v>2511</v>
      </c>
      <c r="F697" s="47" t="s">
        <v>2517</v>
      </c>
      <c r="G697" s="47" t="s">
        <v>2518</v>
      </c>
      <c r="H697" s="49" t="s">
        <v>158</v>
      </c>
      <c r="I697" s="50">
        <v>1</v>
      </c>
      <c r="J697" s="242">
        <v>42309</v>
      </c>
      <c r="K697" s="242">
        <v>42459</v>
      </c>
      <c r="L697" s="52">
        <f t="shared" si="67"/>
        <v>21.4</v>
      </c>
      <c r="M697" s="123"/>
      <c r="N697" s="54">
        <f t="shared" si="68"/>
        <v>0</v>
      </c>
      <c r="O697" s="55">
        <f t="shared" si="69"/>
        <v>0</v>
      </c>
      <c r="P697" s="55">
        <f t="shared" si="70"/>
        <v>0</v>
      </c>
      <c r="Q697" s="55">
        <f t="shared" si="71"/>
        <v>21.4</v>
      </c>
      <c r="R697" s="243"/>
    </row>
    <row r="698" spans="1:18" ht="408">
      <c r="A698" s="362" t="s">
        <v>2519</v>
      </c>
      <c r="B698" s="47" t="s">
        <v>2520</v>
      </c>
      <c r="C698" s="240" t="s">
        <v>2509</v>
      </c>
      <c r="D698" s="47" t="s">
        <v>2521</v>
      </c>
      <c r="E698" s="47" t="s">
        <v>2522</v>
      </c>
      <c r="F698" s="47" t="s">
        <v>2523</v>
      </c>
      <c r="G698" s="47" t="s">
        <v>2524</v>
      </c>
      <c r="H698" s="49" t="s">
        <v>2525</v>
      </c>
      <c r="I698" s="50">
        <v>1</v>
      </c>
      <c r="J698" s="80">
        <v>42278</v>
      </c>
      <c r="K698" s="80">
        <v>42338</v>
      </c>
      <c r="L698" s="52">
        <f t="shared" si="67"/>
        <v>8.6</v>
      </c>
      <c r="M698" s="123"/>
      <c r="N698" s="54">
        <f t="shared" si="68"/>
        <v>0</v>
      </c>
      <c r="O698" s="55">
        <f t="shared" si="69"/>
        <v>0</v>
      </c>
      <c r="P698" s="55">
        <f t="shared" si="70"/>
        <v>0</v>
      </c>
      <c r="Q698" s="55">
        <f t="shared" si="71"/>
        <v>8.6</v>
      </c>
      <c r="R698" s="56"/>
    </row>
    <row r="699" spans="1:18" ht="408">
      <c r="A699" s="362" t="s">
        <v>2519</v>
      </c>
      <c r="B699" s="47" t="s">
        <v>2526</v>
      </c>
      <c r="C699" s="240" t="s">
        <v>2509</v>
      </c>
      <c r="D699" s="47" t="s">
        <v>2521</v>
      </c>
      <c r="E699" s="47" t="s">
        <v>2522</v>
      </c>
      <c r="F699" s="47" t="s">
        <v>2523</v>
      </c>
      <c r="G699" s="47" t="s">
        <v>2527</v>
      </c>
      <c r="H699" s="49" t="s">
        <v>158</v>
      </c>
      <c r="I699" s="50">
        <v>10</v>
      </c>
      <c r="J699" s="80">
        <v>42292</v>
      </c>
      <c r="K699" s="80">
        <v>42613</v>
      </c>
      <c r="L699" s="52">
        <f t="shared" si="67"/>
        <v>45.9</v>
      </c>
      <c r="M699" s="123"/>
      <c r="N699" s="54">
        <f t="shared" si="68"/>
        <v>0</v>
      </c>
      <c r="O699" s="55">
        <f t="shared" si="69"/>
        <v>0</v>
      </c>
      <c r="P699" s="55">
        <f t="shared" si="70"/>
        <v>0</v>
      </c>
      <c r="Q699" s="55">
        <f t="shared" si="71"/>
        <v>45.9</v>
      </c>
      <c r="R699" s="56"/>
    </row>
    <row r="700" spans="1:18" ht="408">
      <c r="A700" s="362" t="s">
        <v>2519</v>
      </c>
      <c r="B700" s="47" t="s">
        <v>2526</v>
      </c>
      <c r="C700" s="240" t="s">
        <v>2509</v>
      </c>
      <c r="D700" s="47" t="s">
        <v>2521</v>
      </c>
      <c r="E700" s="47" t="s">
        <v>2522</v>
      </c>
      <c r="F700" s="47" t="s">
        <v>2523</v>
      </c>
      <c r="G700" s="47" t="s">
        <v>2528</v>
      </c>
      <c r="H700" s="49" t="s">
        <v>2529</v>
      </c>
      <c r="I700" s="50">
        <v>10</v>
      </c>
      <c r="J700" s="80">
        <v>42292</v>
      </c>
      <c r="K700" s="80">
        <v>42613</v>
      </c>
      <c r="L700" s="52">
        <f t="shared" si="67"/>
        <v>45.9</v>
      </c>
      <c r="M700" s="123"/>
      <c r="N700" s="54">
        <f t="shared" si="68"/>
        <v>0</v>
      </c>
      <c r="O700" s="55">
        <f t="shared" si="69"/>
        <v>0</v>
      </c>
      <c r="P700" s="55">
        <f t="shared" si="70"/>
        <v>0</v>
      </c>
      <c r="Q700" s="55">
        <f t="shared" si="71"/>
        <v>45.9</v>
      </c>
      <c r="R700" s="56"/>
    </row>
    <row r="701" spans="1:18" ht="408">
      <c r="A701" s="362" t="s">
        <v>2519</v>
      </c>
      <c r="B701" s="47" t="s">
        <v>2526</v>
      </c>
      <c r="C701" s="240" t="s">
        <v>2509</v>
      </c>
      <c r="D701" s="47" t="s">
        <v>2521</v>
      </c>
      <c r="E701" s="47" t="s">
        <v>2522</v>
      </c>
      <c r="F701" s="47" t="s">
        <v>2523</v>
      </c>
      <c r="G701" s="47" t="s">
        <v>2530</v>
      </c>
      <c r="H701" s="49" t="s">
        <v>2531</v>
      </c>
      <c r="I701" s="175">
        <v>0.8</v>
      </c>
      <c r="J701" s="80">
        <v>42292</v>
      </c>
      <c r="K701" s="80">
        <v>42613</v>
      </c>
      <c r="L701" s="52">
        <f t="shared" si="67"/>
        <v>45.9</v>
      </c>
      <c r="M701" s="123"/>
      <c r="N701" s="54">
        <f t="shared" si="68"/>
        <v>0</v>
      </c>
      <c r="O701" s="55">
        <f t="shared" si="69"/>
        <v>0</v>
      </c>
      <c r="P701" s="55">
        <f t="shared" si="70"/>
        <v>0</v>
      </c>
      <c r="Q701" s="55">
        <f t="shared" si="71"/>
        <v>45.9</v>
      </c>
      <c r="R701" s="56"/>
    </row>
    <row r="702" spans="1:18" ht="409.5">
      <c r="A702" s="362" t="s">
        <v>2532</v>
      </c>
      <c r="B702" s="47" t="s">
        <v>2533</v>
      </c>
      <c r="C702" s="240" t="s">
        <v>2509</v>
      </c>
      <c r="D702" s="47" t="s">
        <v>2534</v>
      </c>
      <c r="E702" s="47" t="s">
        <v>2535</v>
      </c>
      <c r="F702" s="47" t="s">
        <v>2536</v>
      </c>
      <c r="G702" s="47" t="s">
        <v>2537</v>
      </c>
      <c r="H702" s="49" t="s">
        <v>1195</v>
      </c>
      <c r="I702" s="50">
        <v>1</v>
      </c>
      <c r="J702" s="80">
        <v>42278</v>
      </c>
      <c r="K702" s="80">
        <v>42338</v>
      </c>
      <c r="L702" s="52">
        <f t="shared" si="67"/>
        <v>8.6</v>
      </c>
      <c r="M702" s="123"/>
      <c r="N702" s="54">
        <f t="shared" si="68"/>
        <v>0</v>
      </c>
      <c r="O702" s="55">
        <f t="shared" si="69"/>
        <v>0</v>
      </c>
      <c r="P702" s="55">
        <f t="shared" si="70"/>
        <v>0</v>
      </c>
      <c r="Q702" s="55">
        <f t="shared" si="71"/>
        <v>8.6</v>
      </c>
      <c r="R702" s="56"/>
    </row>
    <row r="703" spans="1:18" ht="409.5">
      <c r="A703" s="362" t="s">
        <v>2532</v>
      </c>
      <c r="B703" s="47" t="s">
        <v>2533</v>
      </c>
      <c r="C703" s="240" t="s">
        <v>2509</v>
      </c>
      <c r="D703" s="47" t="s">
        <v>2538</v>
      </c>
      <c r="E703" s="47" t="s">
        <v>2535</v>
      </c>
      <c r="F703" s="47" t="s">
        <v>2536</v>
      </c>
      <c r="G703" s="47" t="s">
        <v>2539</v>
      </c>
      <c r="H703" s="49" t="s">
        <v>218</v>
      </c>
      <c r="I703" s="50">
        <v>1</v>
      </c>
      <c r="J703" s="80">
        <v>42278</v>
      </c>
      <c r="K703" s="80">
        <v>42338</v>
      </c>
      <c r="L703" s="52">
        <f t="shared" si="67"/>
        <v>8.6</v>
      </c>
      <c r="M703" s="123"/>
      <c r="N703" s="54">
        <f t="shared" si="68"/>
        <v>0</v>
      </c>
      <c r="O703" s="55">
        <f t="shared" si="69"/>
        <v>0</v>
      </c>
      <c r="P703" s="55">
        <f t="shared" si="70"/>
        <v>0</v>
      </c>
      <c r="Q703" s="55">
        <f t="shared" si="71"/>
        <v>8.6</v>
      </c>
      <c r="R703" s="56"/>
    </row>
    <row r="704" spans="1:18" ht="409.5">
      <c r="A704" s="362" t="s">
        <v>2532</v>
      </c>
      <c r="B704" s="47" t="s">
        <v>2526</v>
      </c>
      <c r="C704" s="240" t="s">
        <v>2509</v>
      </c>
      <c r="D704" s="47" t="s">
        <v>2538</v>
      </c>
      <c r="E704" s="47" t="s">
        <v>2535</v>
      </c>
      <c r="F704" s="47" t="s">
        <v>2536</v>
      </c>
      <c r="G704" s="47" t="s">
        <v>2540</v>
      </c>
      <c r="H704" s="49" t="s">
        <v>158</v>
      </c>
      <c r="I704" s="50">
        <v>10</v>
      </c>
      <c r="J704" s="80">
        <v>42292</v>
      </c>
      <c r="K704" s="80">
        <v>42613</v>
      </c>
      <c r="L704" s="52">
        <f t="shared" si="67"/>
        <v>45.9</v>
      </c>
      <c r="M704" s="123"/>
      <c r="N704" s="54">
        <f t="shared" si="68"/>
        <v>0</v>
      </c>
      <c r="O704" s="55">
        <f t="shared" si="69"/>
        <v>0</v>
      </c>
      <c r="P704" s="55">
        <f t="shared" si="70"/>
        <v>0</v>
      </c>
      <c r="Q704" s="55">
        <f t="shared" si="71"/>
        <v>45.9</v>
      </c>
      <c r="R704" s="56"/>
    </row>
    <row r="705" spans="1:18" ht="409.5">
      <c r="A705" s="362" t="s">
        <v>2532</v>
      </c>
      <c r="B705" s="47" t="s">
        <v>2526</v>
      </c>
      <c r="C705" s="240" t="s">
        <v>2509</v>
      </c>
      <c r="D705" s="47" t="s">
        <v>2538</v>
      </c>
      <c r="E705" s="47" t="s">
        <v>2535</v>
      </c>
      <c r="F705" s="47" t="s">
        <v>2536</v>
      </c>
      <c r="G705" s="47" t="s">
        <v>2541</v>
      </c>
      <c r="H705" s="49" t="s">
        <v>2529</v>
      </c>
      <c r="I705" s="50">
        <v>10</v>
      </c>
      <c r="J705" s="80">
        <v>42292</v>
      </c>
      <c r="K705" s="80">
        <v>42613</v>
      </c>
      <c r="L705" s="52">
        <f t="shared" si="67"/>
        <v>45.9</v>
      </c>
      <c r="M705" s="123"/>
      <c r="N705" s="54">
        <f t="shared" si="68"/>
        <v>0</v>
      </c>
      <c r="O705" s="55">
        <f t="shared" si="69"/>
        <v>0</v>
      </c>
      <c r="P705" s="55">
        <f t="shared" si="70"/>
        <v>0</v>
      </c>
      <c r="Q705" s="55">
        <f t="shared" si="71"/>
        <v>45.9</v>
      </c>
      <c r="R705" s="56"/>
    </row>
    <row r="706" spans="1:18" ht="409.5">
      <c r="A706" s="362" t="s">
        <v>2532</v>
      </c>
      <c r="B706" s="47" t="s">
        <v>2526</v>
      </c>
      <c r="C706" s="240" t="s">
        <v>2509</v>
      </c>
      <c r="D706" s="47" t="s">
        <v>2538</v>
      </c>
      <c r="E706" s="47" t="s">
        <v>2535</v>
      </c>
      <c r="F706" s="47" t="s">
        <v>2536</v>
      </c>
      <c r="G706" s="244" t="s">
        <v>2542</v>
      </c>
      <c r="H706" s="49" t="s">
        <v>2531</v>
      </c>
      <c r="I706" s="175">
        <v>0.8</v>
      </c>
      <c r="J706" s="80">
        <v>42292</v>
      </c>
      <c r="K706" s="80">
        <v>42613</v>
      </c>
      <c r="L706" s="52">
        <f t="shared" si="67"/>
        <v>45.9</v>
      </c>
      <c r="M706" s="123"/>
      <c r="N706" s="54">
        <f t="shared" si="68"/>
        <v>0</v>
      </c>
      <c r="O706" s="55">
        <f t="shared" si="69"/>
        <v>0</v>
      </c>
      <c r="P706" s="55">
        <f t="shared" si="70"/>
        <v>0</v>
      </c>
      <c r="Q706" s="55">
        <f t="shared" si="71"/>
        <v>45.9</v>
      </c>
      <c r="R706" s="56"/>
    </row>
    <row r="707" spans="1:18" ht="306">
      <c r="A707" s="361" t="s">
        <v>2543</v>
      </c>
      <c r="B707" s="58" t="s">
        <v>2544</v>
      </c>
      <c r="C707" s="240" t="s">
        <v>2509</v>
      </c>
      <c r="D707" s="47" t="s">
        <v>2545</v>
      </c>
      <c r="E707" s="47"/>
      <c r="F707" s="47" t="s">
        <v>2546</v>
      </c>
      <c r="G707" s="47" t="s">
        <v>2547</v>
      </c>
      <c r="H707" s="49" t="s">
        <v>158</v>
      </c>
      <c r="I707" s="50">
        <v>1</v>
      </c>
      <c r="J707" s="51">
        <v>42309</v>
      </c>
      <c r="K707" s="51">
        <v>42338</v>
      </c>
      <c r="L707" s="52">
        <f t="shared" ref="L707:L770" si="72">ROUND(((K707-J707)/7),1)</f>
        <v>4.0999999999999996</v>
      </c>
      <c r="M707" s="123"/>
      <c r="N707" s="54">
        <f t="shared" si="68"/>
        <v>0</v>
      </c>
      <c r="O707" s="55">
        <f t="shared" si="69"/>
        <v>0</v>
      </c>
      <c r="P707" s="55">
        <f t="shared" si="70"/>
        <v>0</v>
      </c>
      <c r="Q707" s="55">
        <f t="shared" si="71"/>
        <v>4.0999999999999996</v>
      </c>
      <c r="R707" s="56"/>
    </row>
    <row r="708" spans="1:18" ht="306">
      <c r="A708" s="361" t="s">
        <v>2543</v>
      </c>
      <c r="B708" s="58" t="s">
        <v>2544</v>
      </c>
      <c r="C708" s="240" t="s">
        <v>2509</v>
      </c>
      <c r="D708" s="47" t="s">
        <v>2545</v>
      </c>
      <c r="E708" s="47"/>
      <c r="F708" s="47" t="s">
        <v>2548</v>
      </c>
      <c r="G708" s="47" t="s">
        <v>2549</v>
      </c>
      <c r="H708" s="49" t="s">
        <v>158</v>
      </c>
      <c r="I708" s="50">
        <v>1</v>
      </c>
      <c r="J708" s="51">
        <v>42309</v>
      </c>
      <c r="K708" s="51">
        <v>42338</v>
      </c>
      <c r="L708" s="52">
        <f t="shared" si="72"/>
        <v>4.0999999999999996</v>
      </c>
      <c r="M708" s="123"/>
      <c r="N708" s="54">
        <f t="shared" ref="N708:N771" si="73">IF(M708=0,0,+M708/I708)</f>
        <v>0</v>
      </c>
      <c r="O708" s="55">
        <f t="shared" ref="O708:O771" si="74">ROUND((L708*N708),1)</f>
        <v>0</v>
      </c>
      <c r="P708" s="55">
        <f t="shared" ref="P708:P771" si="75">IF(K708&lt;=$D$7,O708,0)</f>
        <v>0</v>
      </c>
      <c r="Q708" s="55">
        <f t="shared" ref="Q708:Q771" si="76">IF($D$7&gt;=K708,L708,0)</f>
        <v>4.0999999999999996</v>
      </c>
      <c r="R708" s="56"/>
    </row>
    <row r="709" spans="1:18" ht="306">
      <c r="A709" s="361" t="s">
        <v>2543</v>
      </c>
      <c r="B709" s="58" t="s">
        <v>2544</v>
      </c>
      <c r="C709" s="240" t="s">
        <v>2509</v>
      </c>
      <c r="D709" s="47" t="s">
        <v>2545</v>
      </c>
      <c r="E709" s="47"/>
      <c r="F709" s="47" t="s">
        <v>2548</v>
      </c>
      <c r="G709" s="47" t="s">
        <v>2550</v>
      </c>
      <c r="H709" s="49" t="s">
        <v>2460</v>
      </c>
      <c r="I709" s="50">
        <v>10</v>
      </c>
      <c r="J709" s="51">
        <v>42309</v>
      </c>
      <c r="K709" s="51">
        <v>42612</v>
      </c>
      <c r="L709" s="52">
        <f t="shared" si="72"/>
        <v>43.3</v>
      </c>
      <c r="M709" s="123"/>
      <c r="N709" s="54">
        <f t="shared" si="73"/>
        <v>0</v>
      </c>
      <c r="O709" s="55">
        <f t="shared" si="74"/>
        <v>0</v>
      </c>
      <c r="P709" s="55">
        <f t="shared" si="75"/>
        <v>0</v>
      </c>
      <c r="Q709" s="55">
        <f t="shared" si="76"/>
        <v>43.3</v>
      </c>
      <c r="R709" s="56"/>
    </row>
    <row r="710" spans="1:18" ht="318.75">
      <c r="A710" s="361" t="s">
        <v>2543</v>
      </c>
      <c r="B710" s="58" t="s">
        <v>2544</v>
      </c>
      <c r="C710" s="240" t="s">
        <v>2509</v>
      </c>
      <c r="D710" s="47" t="s">
        <v>2551</v>
      </c>
      <c r="E710" s="47"/>
      <c r="F710" s="47" t="s">
        <v>2548</v>
      </c>
      <c r="G710" s="47" t="s">
        <v>2552</v>
      </c>
      <c r="H710" s="49" t="s">
        <v>2529</v>
      </c>
      <c r="I710" s="50">
        <v>10</v>
      </c>
      <c r="J710" s="51">
        <v>42309</v>
      </c>
      <c r="K710" s="51">
        <v>42612</v>
      </c>
      <c r="L710" s="52">
        <f t="shared" si="72"/>
        <v>43.3</v>
      </c>
      <c r="M710" s="123"/>
      <c r="N710" s="54">
        <f t="shared" si="73"/>
        <v>0</v>
      </c>
      <c r="O710" s="55">
        <f t="shared" si="74"/>
        <v>0</v>
      </c>
      <c r="P710" s="55">
        <f t="shared" si="75"/>
        <v>0</v>
      </c>
      <c r="Q710" s="55">
        <f t="shared" si="76"/>
        <v>43.3</v>
      </c>
      <c r="R710" s="56"/>
    </row>
    <row r="711" spans="1:18" ht="318.75">
      <c r="A711" s="361" t="s">
        <v>2543</v>
      </c>
      <c r="B711" s="58" t="s">
        <v>2544</v>
      </c>
      <c r="C711" s="240" t="s">
        <v>2509</v>
      </c>
      <c r="D711" s="47" t="s">
        <v>2551</v>
      </c>
      <c r="E711" s="47"/>
      <c r="F711" s="47" t="s">
        <v>2548</v>
      </c>
      <c r="G711" s="47" t="s">
        <v>2553</v>
      </c>
      <c r="H711" s="49" t="s">
        <v>158</v>
      </c>
      <c r="I711" s="50">
        <v>10</v>
      </c>
      <c r="J711" s="51">
        <v>42309</v>
      </c>
      <c r="K711" s="51">
        <v>42612</v>
      </c>
      <c r="L711" s="52">
        <f t="shared" si="72"/>
        <v>43.3</v>
      </c>
      <c r="M711" s="123"/>
      <c r="N711" s="54">
        <f t="shared" si="73"/>
        <v>0</v>
      </c>
      <c r="O711" s="55">
        <f t="shared" si="74"/>
        <v>0</v>
      </c>
      <c r="P711" s="55">
        <f t="shared" si="75"/>
        <v>0</v>
      </c>
      <c r="Q711" s="55">
        <f t="shared" si="76"/>
        <v>43.3</v>
      </c>
      <c r="R711" s="56"/>
    </row>
    <row r="712" spans="1:18" ht="395.25">
      <c r="A712" s="362" t="s">
        <v>2554</v>
      </c>
      <c r="B712" s="47" t="s">
        <v>2555</v>
      </c>
      <c r="C712" s="240" t="s">
        <v>2509</v>
      </c>
      <c r="D712" s="47" t="s">
        <v>2556</v>
      </c>
      <c r="E712" s="47"/>
      <c r="F712" s="47" t="s">
        <v>2557</v>
      </c>
      <c r="G712" s="47" t="s">
        <v>2558</v>
      </c>
      <c r="H712" s="49" t="s">
        <v>668</v>
      </c>
      <c r="I712" s="50">
        <v>1</v>
      </c>
      <c r="J712" s="80">
        <v>42278</v>
      </c>
      <c r="K712" s="80">
        <v>42338</v>
      </c>
      <c r="L712" s="52">
        <f t="shared" si="72"/>
        <v>8.6</v>
      </c>
      <c r="M712" s="123"/>
      <c r="N712" s="54">
        <f t="shared" si="73"/>
        <v>0</v>
      </c>
      <c r="O712" s="55">
        <f t="shared" si="74"/>
        <v>0</v>
      </c>
      <c r="P712" s="55">
        <f t="shared" si="75"/>
        <v>0</v>
      </c>
      <c r="Q712" s="55">
        <f t="shared" si="76"/>
        <v>8.6</v>
      </c>
      <c r="R712" s="56"/>
    </row>
    <row r="713" spans="1:18" ht="395.25">
      <c r="A713" s="362" t="s">
        <v>2554</v>
      </c>
      <c r="B713" s="47" t="s">
        <v>2555</v>
      </c>
      <c r="C713" s="240" t="s">
        <v>2509</v>
      </c>
      <c r="D713" s="47" t="s">
        <v>2556</v>
      </c>
      <c r="E713" s="47"/>
      <c r="F713" s="47" t="s">
        <v>2559</v>
      </c>
      <c r="G713" s="47" t="s">
        <v>2560</v>
      </c>
      <c r="H713" s="49" t="s">
        <v>2525</v>
      </c>
      <c r="I713" s="50">
        <v>1</v>
      </c>
      <c r="J713" s="80">
        <v>42278</v>
      </c>
      <c r="K713" s="80">
        <v>42338</v>
      </c>
      <c r="L713" s="52">
        <f t="shared" si="72"/>
        <v>8.6</v>
      </c>
      <c r="M713" s="123"/>
      <c r="N713" s="54">
        <f t="shared" si="73"/>
        <v>0</v>
      </c>
      <c r="O713" s="55">
        <f t="shared" si="74"/>
        <v>0</v>
      </c>
      <c r="P713" s="55">
        <f t="shared" si="75"/>
        <v>0</v>
      </c>
      <c r="Q713" s="55">
        <f t="shared" si="76"/>
        <v>8.6</v>
      </c>
      <c r="R713" s="56"/>
    </row>
    <row r="714" spans="1:18" ht="395.25">
      <c r="A714" s="362" t="s">
        <v>2554</v>
      </c>
      <c r="B714" s="47" t="s">
        <v>2555</v>
      </c>
      <c r="C714" s="240" t="s">
        <v>2509</v>
      </c>
      <c r="D714" s="47" t="s">
        <v>2556</v>
      </c>
      <c r="E714" s="47"/>
      <c r="F714" s="47" t="s">
        <v>2559</v>
      </c>
      <c r="G714" s="47" t="s">
        <v>2561</v>
      </c>
      <c r="H714" s="49" t="s">
        <v>159</v>
      </c>
      <c r="I714" s="50">
        <v>12</v>
      </c>
      <c r="J714" s="80">
        <v>42278</v>
      </c>
      <c r="K714" s="80">
        <v>42643</v>
      </c>
      <c r="L714" s="52">
        <f t="shared" si="72"/>
        <v>52.1</v>
      </c>
      <c r="M714" s="123"/>
      <c r="N714" s="54">
        <f t="shared" si="73"/>
        <v>0</v>
      </c>
      <c r="O714" s="55">
        <f t="shared" si="74"/>
        <v>0</v>
      </c>
      <c r="P714" s="55">
        <f t="shared" si="75"/>
        <v>0</v>
      </c>
      <c r="Q714" s="55">
        <f t="shared" si="76"/>
        <v>52.1</v>
      </c>
      <c r="R714" s="56"/>
    </row>
    <row r="715" spans="1:18" ht="395.25">
      <c r="A715" s="362" t="s">
        <v>2554</v>
      </c>
      <c r="B715" s="47" t="s">
        <v>2555</v>
      </c>
      <c r="C715" s="240" t="s">
        <v>2509</v>
      </c>
      <c r="D715" s="47" t="s">
        <v>2556</v>
      </c>
      <c r="E715" s="47"/>
      <c r="F715" s="47" t="s">
        <v>2559</v>
      </c>
      <c r="G715" s="47" t="s">
        <v>2562</v>
      </c>
      <c r="H715" s="49" t="s">
        <v>2529</v>
      </c>
      <c r="I715" s="50">
        <v>12</v>
      </c>
      <c r="J715" s="80">
        <v>42278</v>
      </c>
      <c r="K715" s="80">
        <v>42643</v>
      </c>
      <c r="L715" s="52">
        <f t="shared" si="72"/>
        <v>52.1</v>
      </c>
      <c r="M715" s="123"/>
      <c r="N715" s="54">
        <f t="shared" si="73"/>
        <v>0</v>
      </c>
      <c r="O715" s="55">
        <f t="shared" si="74"/>
        <v>0</v>
      </c>
      <c r="P715" s="55">
        <f t="shared" si="75"/>
        <v>0</v>
      </c>
      <c r="Q715" s="55">
        <f t="shared" si="76"/>
        <v>52.1</v>
      </c>
      <c r="R715" s="56"/>
    </row>
    <row r="716" spans="1:18" ht="293.25">
      <c r="A716" s="362" t="s">
        <v>2563</v>
      </c>
      <c r="B716" s="57" t="s">
        <v>2564</v>
      </c>
      <c r="C716" s="240" t="s">
        <v>2509</v>
      </c>
      <c r="D716" s="47" t="s">
        <v>2565</v>
      </c>
      <c r="E716" s="47" t="s">
        <v>2566</v>
      </c>
      <c r="F716" s="47" t="s">
        <v>2567</v>
      </c>
      <c r="G716" s="47" t="s">
        <v>2568</v>
      </c>
      <c r="H716" s="49" t="s">
        <v>158</v>
      </c>
      <c r="I716" s="50">
        <v>1</v>
      </c>
      <c r="J716" s="80">
        <v>42278</v>
      </c>
      <c r="K716" s="80">
        <v>42338</v>
      </c>
      <c r="L716" s="52">
        <f t="shared" si="72"/>
        <v>8.6</v>
      </c>
      <c r="M716" s="123"/>
      <c r="N716" s="54">
        <f t="shared" si="73"/>
        <v>0</v>
      </c>
      <c r="O716" s="55">
        <f t="shared" si="74"/>
        <v>0</v>
      </c>
      <c r="P716" s="55">
        <f t="shared" si="75"/>
        <v>0</v>
      </c>
      <c r="Q716" s="55">
        <f t="shared" si="76"/>
        <v>8.6</v>
      </c>
      <c r="R716" s="56"/>
    </row>
    <row r="717" spans="1:18" ht="293.25">
      <c r="A717" s="362" t="s">
        <v>2563</v>
      </c>
      <c r="B717" s="57" t="s">
        <v>2564</v>
      </c>
      <c r="C717" s="240" t="s">
        <v>2509</v>
      </c>
      <c r="D717" s="47" t="s">
        <v>2565</v>
      </c>
      <c r="E717" s="47" t="s">
        <v>2566</v>
      </c>
      <c r="F717" s="47" t="s">
        <v>2567</v>
      </c>
      <c r="G717" s="47" t="s">
        <v>2569</v>
      </c>
      <c r="H717" s="49" t="s">
        <v>438</v>
      </c>
      <c r="I717" s="50">
        <v>1</v>
      </c>
      <c r="J717" s="80">
        <v>42309</v>
      </c>
      <c r="K717" s="80">
        <v>42338</v>
      </c>
      <c r="L717" s="52">
        <f t="shared" si="72"/>
        <v>4.0999999999999996</v>
      </c>
      <c r="M717" s="123"/>
      <c r="N717" s="54">
        <f t="shared" si="73"/>
        <v>0</v>
      </c>
      <c r="O717" s="55">
        <f t="shared" si="74"/>
        <v>0</v>
      </c>
      <c r="P717" s="55">
        <f t="shared" si="75"/>
        <v>0</v>
      </c>
      <c r="Q717" s="55">
        <f t="shared" si="76"/>
        <v>4.0999999999999996</v>
      </c>
      <c r="R717" s="56"/>
    </row>
    <row r="718" spans="1:18" ht="191.25">
      <c r="A718" s="362" t="s">
        <v>2570</v>
      </c>
      <c r="B718" s="57" t="s">
        <v>2564</v>
      </c>
      <c r="C718" s="240" t="s">
        <v>2509</v>
      </c>
      <c r="D718" s="47" t="s">
        <v>2571</v>
      </c>
      <c r="E718" s="47"/>
      <c r="F718" s="47" t="s">
        <v>2572</v>
      </c>
      <c r="G718" s="47" t="s">
        <v>2573</v>
      </c>
      <c r="H718" s="49" t="s">
        <v>158</v>
      </c>
      <c r="I718" s="50">
        <v>1</v>
      </c>
      <c r="J718" s="80">
        <v>42278</v>
      </c>
      <c r="K718" s="80">
        <v>42338</v>
      </c>
      <c r="L718" s="52">
        <f t="shared" si="72"/>
        <v>8.6</v>
      </c>
      <c r="M718" s="123"/>
      <c r="N718" s="54">
        <f t="shared" si="73"/>
        <v>0</v>
      </c>
      <c r="O718" s="55">
        <f t="shared" si="74"/>
        <v>0</v>
      </c>
      <c r="P718" s="55">
        <f t="shared" si="75"/>
        <v>0</v>
      </c>
      <c r="Q718" s="55">
        <f t="shared" si="76"/>
        <v>8.6</v>
      </c>
      <c r="R718" s="56"/>
    </row>
    <row r="719" spans="1:18" ht="191.25">
      <c r="A719" s="362" t="s">
        <v>2570</v>
      </c>
      <c r="B719" s="57" t="s">
        <v>2564</v>
      </c>
      <c r="C719" s="240" t="s">
        <v>2509</v>
      </c>
      <c r="D719" s="47" t="s">
        <v>2571</v>
      </c>
      <c r="E719" s="47"/>
      <c r="F719" s="47" t="s">
        <v>2572</v>
      </c>
      <c r="G719" s="47" t="s">
        <v>2574</v>
      </c>
      <c r="H719" s="49" t="s">
        <v>438</v>
      </c>
      <c r="I719" s="50">
        <v>1</v>
      </c>
      <c r="J719" s="80">
        <v>42309</v>
      </c>
      <c r="K719" s="80">
        <v>42338</v>
      </c>
      <c r="L719" s="52">
        <f t="shared" si="72"/>
        <v>4.0999999999999996</v>
      </c>
      <c r="M719" s="123"/>
      <c r="N719" s="54">
        <f t="shared" si="73"/>
        <v>0</v>
      </c>
      <c r="O719" s="55">
        <f t="shared" si="74"/>
        <v>0</v>
      </c>
      <c r="P719" s="55">
        <f t="shared" si="75"/>
        <v>0</v>
      </c>
      <c r="Q719" s="55">
        <f t="shared" si="76"/>
        <v>4.0999999999999996</v>
      </c>
      <c r="R719" s="56"/>
    </row>
    <row r="720" spans="1:18" ht="409.5">
      <c r="A720" s="448" t="s">
        <v>2575</v>
      </c>
      <c r="B720" s="57" t="s">
        <v>2508</v>
      </c>
      <c r="C720" s="240" t="s">
        <v>2509</v>
      </c>
      <c r="D720" s="57" t="s">
        <v>2576</v>
      </c>
      <c r="E720" s="57" t="s">
        <v>2577</v>
      </c>
      <c r="F720" s="47" t="s">
        <v>2578</v>
      </c>
      <c r="G720" s="47" t="s">
        <v>2579</v>
      </c>
      <c r="H720" s="49" t="s">
        <v>2580</v>
      </c>
      <c r="I720" s="50">
        <v>1</v>
      </c>
      <c r="J720" s="80">
        <v>42278</v>
      </c>
      <c r="K720" s="80">
        <v>42338</v>
      </c>
      <c r="L720" s="52">
        <f t="shared" si="72"/>
        <v>8.6</v>
      </c>
      <c r="M720" s="123"/>
      <c r="N720" s="54">
        <f t="shared" si="73"/>
        <v>0</v>
      </c>
      <c r="O720" s="55">
        <f t="shared" si="74"/>
        <v>0</v>
      </c>
      <c r="P720" s="55">
        <f t="shared" si="75"/>
        <v>0</v>
      </c>
      <c r="Q720" s="55">
        <f t="shared" si="76"/>
        <v>8.6</v>
      </c>
      <c r="R720" s="56"/>
    </row>
    <row r="721" spans="1:18" ht="409.5">
      <c r="A721" s="448" t="s">
        <v>2575</v>
      </c>
      <c r="B721" s="57" t="s">
        <v>2508</v>
      </c>
      <c r="C721" s="240" t="s">
        <v>2509</v>
      </c>
      <c r="D721" s="57" t="s">
        <v>2576</v>
      </c>
      <c r="E721" s="57" t="s">
        <v>2577</v>
      </c>
      <c r="F721" s="47" t="s">
        <v>2578</v>
      </c>
      <c r="G721" s="47" t="s">
        <v>2581</v>
      </c>
      <c r="H721" s="49" t="s">
        <v>2582</v>
      </c>
      <c r="I721" s="50">
        <v>1</v>
      </c>
      <c r="J721" s="80">
        <v>42278</v>
      </c>
      <c r="K721" s="80">
        <v>42338</v>
      </c>
      <c r="L721" s="52">
        <f t="shared" si="72"/>
        <v>8.6</v>
      </c>
      <c r="M721" s="123"/>
      <c r="N721" s="54">
        <f t="shared" si="73"/>
        <v>0</v>
      </c>
      <c r="O721" s="55">
        <f t="shared" si="74"/>
        <v>0</v>
      </c>
      <c r="P721" s="55">
        <f t="shared" si="75"/>
        <v>0</v>
      </c>
      <c r="Q721" s="55">
        <f t="shared" si="76"/>
        <v>8.6</v>
      </c>
      <c r="R721" s="56"/>
    </row>
    <row r="722" spans="1:18" ht="409.5">
      <c r="A722" s="448" t="s">
        <v>2575</v>
      </c>
      <c r="B722" s="57" t="s">
        <v>2508</v>
      </c>
      <c r="C722" s="240" t="s">
        <v>2509</v>
      </c>
      <c r="D722" s="57" t="s">
        <v>2576</v>
      </c>
      <c r="E722" s="57" t="s">
        <v>2577</v>
      </c>
      <c r="F722" s="47" t="s">
        <v>2578</v>
      </c>
      <c r="G722" s="47" t="s">
        <v>2583</v>
      </c>
      <c r="H722" s="49" t="s">
        <v>2584</v>
      </c>
      <c r="I722" s="175">
        <v>0.9</v>
      </c>
      <c r="J722" s="80">
        <v>42278</v>
      </c>
      <c r="K722" s="80">
        <v>42643</v>
      </c>
      <c r="L722" s="52">
        <f t="shared" si="72"/>
        <v>52.1</v>
      </c>
      <c r="M722" s="123"/>
      <c r="N722" s="54">
        <f t="shared" si="73"/>
        <v>0</v>
      </c>
      <c r="O722" s="55">
        <f t="shared" si="74"/>
        <v>0</v>
      </c>
      <c r="P722" s="55">
        <f t="shared" si="75"/>
        <v>0</v>
      </c>
      <c r="Q722" s="55">
        <f t="shared" si="76"/>
        <v>52.1</v>
      </c>
      <c r="R722" s="56"/>
    </row>
    <row r="723" spans="1:18" ht="409.5">
      <c r="A723" s="448" t="s">
        <v>2575</v>
      </c>
      <c r="B723" s="57" t="s">
        <v>2508</v>
      </c>
      <c r="C723" s="240" t="s">
        <v>2509</v>
      </c>
      <c r="D723" s="57" t="s">
        <v>2576</v>
      </c>
      <c r="E723" s="57" t="s">
        <v>2577</v>
      </c>
      <c r="F723" s="47" t="s">
        <v>2578</v>
      </c>
      <c r="G723" s="47" t="s">
        <v>2585</v>
      </c>
      <c r="H723" s="49" t="s">
        <v>158</v>
      </c>
      <c r="I723" s="50">
        <v>12</v>
      </c>
      <c r="J723" s="80">
        <v>42278</v>
      </c>
      <c r="K723" s="80">
        <v>42643</v>
      </c>
      <c r="L723" s="52">
        <f t="shared" si="72"/>
        <v>52.1</v>
      </c>
      <c r="M723" s="123"/>
      <c r="N723" s="54">
        <f t="shared" si="73"/>
        <v>0</v>
      </c>
      <c r="O723" s="55">
        <f t="shared" si="74"/>
        <v>0</v>
      </c>
      <c r="P723" s="55">
        <f t="shared" si="75"/>
        <v>0</v>
      </c>
      <c r="Q723" s="55">
        <f t="shared" si="76"/>
        <v>52.1</v>
      </c>
      <c r="R723" s="56"/>
    </row>
    <row r="724" spans="1:18" ht="293.25">
      <c r="A724" s="362" t="s">
        <v>2586</v>
      </c>
      <c r="B724" s="47" t="s">
        <v>2587</v>
      </c>
      <c r="C724" s="240" t="s">
        <v>2509</v>
      </c>
      <c r="D724" s="47" t="s">
        <v>2588</v>
      </c>
      <c r="E724" s="47" t="s">
        <v>2589</v>
      </c>
      <c r="F724" s="143" t="s">
        <v>2590</v>
      </c>
      <c r="G724" s="47" t="s">
        <v>2591</v>
      </c>
      <c r="H724" s="49" t="s">
        <v>2592</v>
      </c>
      <c r="I724" s="50">
        <v>12</v>
      </c>
      <c r="J724" s="80">
        <v>42278</v>
      </c>
      <c r="K724" s="80">
        <v>42643</v>
      </c>
      <c r="L724" s="52">
        <f t="shared" si="72"/>
        <v>52.1</v>
      </c>
      <c r="M724" s="123"/>
      <c r="N724" s="54">
        <f t="shared" si="73"/>
        <v>0</v>
      </c>
      <c r="O724" s="55">
        <f t="shared" si="74"/>
        <v>0</v>
      </c>
      <c r="P724" s="55">
        <f t="shared" si="75"/>
        <v>0</v>
      </c>
      <c r="Q724" s="55">
        <f t="shared" si="76"/>
        <v>52.1</v>
      </c>
      <c r="R724" s="56"/>
    </row>
    <row r="725" spans="1:18" ht="293.25">
      <c r="A725" s="362" t="s">
        <v>2586</v>
      </c>
      <c r="B725" s="47" t="s">
        <v>2587</v>
      </c>
      <c r="C725" s="240" t="s">
        <v>2509</v>
      </c>
      <c r="D725" s="47" t="s">
        <v>2588</v>
      </c>
      <c r="E725" s="47" t="s">
        <v>2589</v>
      </c>
      <c r="F725" s="143" t="s">
        <v>2590</v>
      </c>
      <c r="G725" s="47" t="s">
        <v>2593</v>
      </c>
      <c r="H725" s="49" t="s">
        <v>2592</v>
      </c>
      <c r="I725" s="50">
        <v>12</v>
      </c>
      <c r="J725" s="80">
        <v>42278</v>
      </c>
      <c r="K725" s="80">
        <v>42643</v>
      </c>
      <c r="L725" s="52">
        <f t="shared" si="72"/>
        <v>52.1</v>
      </c>
      <c r="M725" s="123"/>
      <c r="N725" s="54">
        <f t="shared" si="73"/>
        <v>0</v>
      </c>
      <c r="O725" s="55">
        <f t="shared" si="74"/>
        <v>0</v>
      </c>
      <c r="P725" s="55">
        <f t="shared" si="75"/>
        <v>0</v>
      </c>
      <c r="Q725" s="55">
        <f t="shared" si="76"/>
        <v>52.1</v>
      </c>
      <c r="R725" s="56"/>
    </row>
    <row r="726" spans="1:18" ht="409.5">
      <c r="A726" s="362" t="s">
        <v>2594</v>
      </c>
      <c r="B726" s="47" t="s">
        <v>2595</v>
      </c>
      <c r="C726" s="240" t="s">
        <v>2509</v>
      </c>
      <c r="D726" s="47" t="s">
        <v>2596</v>
      </c>
      <c r="E726" s="47" t="s">
        <v>2597</v>
      </c>
      <c r="F726" s="47" t="s">
        <v>2598</v>
      </c>
      <c r="G726" s="47" t="s">
        <v>2599</v>
      </c>
      <c r="H726" s="49" t="s">
        <v>158</v>
      </c>
      <c r="I726" s="50">
        <v>10</v>
      </c>
      <c r="J726" s="80">
        <v>42292</v>
      </c>
      <c r="K726" s="80">
        <v>42613</v>
      </c>
      <c r="L726" s="52">
        <f t="shared" si="72"/>
        <v>45.9</v>
      </c>
      <c r="M726" s="123"/>
      <c r="N726" s="54">
        <f t="shared" si="73"/>
        <v>0</v>
      </c>
      <c r="O726" s="55">
        <f t="shared" si="74"/>
        <v>0</v>
      </c>
      <c r="P726" s="55">
        <f t="shared" si="75"/>
        <v>0</v>
      </c>
      <c r="Q726" s="55">
        <f t="shared" si="76"/>
        <v>45.9</v>
      </c>
      <c r="R726" s="56"/>
    </row>
    <row r="727" spans="1:18" ht="409.5">
      <c r="A727" s="362" t="s">
        <v>2594</v>
      </c>
      <c r="B727" s="47" t="s">
        <v>2595</v>
      </c>
      <c r="C727" s="240" t="s">
        <v>2509</v>
      </c>
      <c r="D727" s="47" t="s">
        <v>2596</v>
      </c>
      <c r="E727" s="47" t="s">
        <v>2597</v>
      </c>
      <c r="F727" s="47" t="s">
        <v>2600</v>
      </c>
      <c r="G727" s="47" t="s">
        <v>2601</v>
      </c>
      <c r="H727" s="49" t="s">
        <v>2529</v>
      </c>
      <c r="I727" s="50">
        <v>10</v>
      </c>
      <c r="J727" s="80">
        <v>42292</v>
      </c>
      <c r="K727" s="80">
        <v>42613</v>
      </c>
      <c r="L727" s="52">
        <f t="shared" si="72"/>
        <v>45.9</v>
      </c>
      <c r="M727" s="123"/>
      <c r="N727" s="54">
        <f t="shared" si="73"/>
        <v>0</v>
      </c>
      <c r="O727" s="55">
        <f t="shared" si="74"/>
        <v>0</v>
      </c>
      <c r="P727" s="55">
        <f t="shared" si="75"/>
        <v>0</v>
      </c>
      <c r="Q727" s="55">
        <f t="shared" si="76"/>
        <v>45.9</v>
      </c>
      <c r="R727" s="56"/>
    </row>
    <row r="728" spans="1:18" ht="409.5">
      <c r="A728" s="362" t="s">
        <v>2594</v>
      </c>
      <c r="B728" s="47" t="s">
        <v>2595</v>
      </c>
      <c r="C728" s="240" t="s">
        <v>2509</v>
      </c>
      <c r="D728" s="47" t="s">
        <v>2596</v>
      </c>
      <c r="E728" s="47" t="s">
        <v>2597</v>
      </c>
      <c r="F728" s="47" t="s">
        <v>2600</v>
      </c>
      <c r="G728" s="47" t="s">
        <v>2602</v>
      </c>
      <c r="H728" s="49" t="s">
        <v>2531</v>
      </c>
      <c r="I728" s="245">
        <v>0.9</v>
      </c>
      <c r="J728" s="80">
        <v>42292</v>
      </c>
      <c r="K728" s="80">
        <v>42613</v>
      </c>
      <c r="L728" s="52">
        <f t="shared" si="72"/>
        <v>45.9</v>
      </c>
      <c r="M728" s="123"/>
      <c r="N728" s="54">
        <f t="shared" si="73"/>
        <v>0</v>
      </c>
      <c r="O728" s="55">
        <f t="shared" si="74"/>
        <v>0</v>
      </c>
      <c r="P728" s="55">
        <f t="shared" si="75"/>
        <v>0</v>
      </c>
      <c r="Q728" s="55">
        <f t="shared" si="76"/>
        <v>45.9</v>
      </c>
      <c r="R728" s="56"/>
    </row>
    <row r="729" spans="1:18" ht="229.5">
      <c r="A729" s="362" t="s">
        <v>2603</v>
      </c>
      <c r="B729" s="47" t="s">
        <v>2587</v>
      </c>
      <c r="C729" s="240" t="s">
        <v>2509</v>
      </c>
      <c r="D729" s="47" t="s">
        <v>2604</v>
      </c>
      <c r="E729" s="47" t="s">
        <v>2605</v>
      </c>
      <c r="F729" s="47" t="s">
        <v>2606</v>
      </c>
      <c r="G729" s="47" t="s">
        <v>2607</v>
      </c>
      <c r="H729" s="246" t="s">
        <v>2608</v>
      </c>
      <c r="I729" s="50">
        <v>4</v>
      </c>
      <c r="J729" s="80">
        <v>42278</v>
      </c>
      <c r="K729" s="80">
        <v>42643</v>
      </c>
      <c r="L729" s="52">
        <f t="shared" si="72"/>
        <v>52.1</v>
      </c>
      <c r="M729" s="123"/>
      <c r="N729" s="54">
        <f t="shared" si="73"/>
        <v>0</v>
      </c>
      <c r="O729" s="55">
        <f t="shared" si="74"/>
        <v>0</v>
      </c>
      <c r="P729" s="55">
        <f t="shared" si="75"/>
        <v>0</v>
      </c>
      <c r="Q729" s="55">
        <f t="shared" si="76"/>
        <v>52.1</v>
      </c>
      <c r="R729" s="56"/>
    </row>
    <row r="730" spans="1:18" ht="409.5">
      <c r="A730" s="362" t="s">
        <v>2609</v>
      </c>
      <c r="B730" s="47" t="s">
        <v>2610</v>
      </c>
      <c r="C730" s="240" t="s">
        <v>2509</v>
      </c>
      <c r="D730" s="47" t="s">
        <v>121</v>
      </c>
      <c r="E730" s="47"/>
      <c r="F730" s="47" t="s">
        <v>2611</v>
      </c>
      <c r="G730" s="47" t="s">
        <v>2612</v>
      </c>
      <c r="H730" s="49" t="s">
        <v>158</v>
      </c>
      <c r="I730" s="50">
        <v>12</v>
      </c>
      <c r="J730" s="80">
        <v>42278</v>
      </c>
      <c r="K730" s="80">
        <v>42643</v>
      </c>
      <c r="L730" s="52">
        <f t="shared" si="72"/>
        <v>52.1</v>
      </c>
      <c r="M730" s="123"/>
      <c r="N730" s="54">
        <f t="shared" si="73"/>
        <v>0</v>
      </c>
      <c r="O730" s="55">
        <f t="shared" si="74"/>
        <v>0</v>
      </c>
      <c r="P730" s="55">
        <f t="shared" si="75"/>
        <v>0</v>
      </c>
      <c r="Q730" s="55">
        <f t="shared" si="76"/>
        <v>52.1</v>
      </c>
      <c r="R730" s="56"/>
    </row>
    <row r="731" spans="1:18" ht="409.5">
      <c r="A731" s="362" t="s">
        <v>2609</v>
      </c>
      <c r="B731" s="47" t="s">
        <v>2587</v>
      </c>
      <c r="C731" s="240" t="s">
        <v>2509</v>
      </c>
      <c r="D731" s="47" t="s">
        <v>121</v>
      </c>
      <c r="E731" s="47"/>
      <c r="F731" s="47" t="s">
        <v>2611</v>
      </c>
      <c r="G731" s="47" t="s">
        <v>2613</v>
      </c>
      <c r="H731" s="49" t="s">
        <v>158</v>
      </c>
      <c r="I731" s="50">
        <v>12</v>
      </c>
      <c r="J731" s="80">
        <v>42278</v>
      </c>
      <c r="K731" s="80">
        <v>42643</v>
      </c>
      <c r="L731" s="52">
        <f t="shared" si="72"/>
        <v>52.1</v>
      </c>
      <c r="M731" s="123"/>
      <c r="N731" s="54">
        <f t="shared" si="73"/>
        <v>0</v>
      </c>
      <c r="O731" s="55">
        <f t="shared" si="74"/>
        <v>0</v>
      </c>
      <c r="P731" s="55">
        <f t="shared" si="75"/>
        <v>0</v>
      </c>
      <c r="Q731" s="55">
        <f t="shared" si="76"/>
        <v>52.1</v>
      </c>
      <c r="R731" s="56"/>
    </row>
    <row r="732" spans="1:18" ht="255">
      <c r="A732" s="362" t="s">
        <v>2614</v>
      </c>
      <c r="B732" s="47" t="s">
        <v>2610</v>
      </c>
      <c r="C732" s="240" t="s">
        <v>2509</v>
      </c>
      <c r="D732" s="47" t="s">
        <v>2615</v>
      </c>
      <c r="E732" s="47"/>
      <c r="F732" s="47" t="s">
        <v>2616</v>
      </c>
      <c r="G732" s="47" t="s">
        <v>2617</v>
      </c>
      <c r="H732" s="49" t="s">
        <v>158</v>
      </c>
      <c r="I732" s="50">
        <v>2</v>
      </c>
      <c r="J732" s="80">
        <v>42278</v>
      </c>
      <c r="K732" s="80">
        <v>42643</v>
      </c>
      <c r="L732" s="52">
        <f t="shared" si="72"/>
        <v>52.1</v>
      </c>
      <c r="M732" s="123"/>
      <c r="N732" s="54">
        <f t="shared" si="73"/>
        <v>0</v>
      </c>
      <c r="O732" s="55">
        <f t="shared" si="74"/>
        <v>0</v>
      </c>
      <c r="P732" s="55">
        <f t="shared" si="75"/>
        <v>0</v>
      </c>
      <c r="Q732" s="55">
        <f t="shared" si="76"/>
        <v>52.1</v>
      </c>
      <c r="R732" s="56"/>
    </row>
    <row r="733" spans="1:18" ht="255">
      <c r="A733" s="362" t="s">
        <v>2614</v>
      </c>
      <c r="B733" s="47" t="s">
        <v>2587</v>
      </c>
      <c r="C733" s="240" t="s">
        <v>2509</v>
      </c>
      <c r="D733" s="47" t="s">
        <v>2615</v>
      </c>
      <c r="E733" s="47"/>
      <c r="F733" s="47" t="s">
        <v>2616</v>
      </c>
      <c r="G733" s="47" t="s">
        <v>2613</v>
      </c>
      <c r="H733" s="49" t="s">
        <v>158</v>
      </c>
      <c r="I733" s="50">
        <v>12</v>
      </c>
      <c r="J733" s="80">
        <v>42278</v>
      </c>
      <c r="K733" s="80">
        <v>42643</v>
      </c>
      <c r="L733" s="52">
        <f t="shared" si="72"/>
        <v>52.1</v>
      </c>
      <c r="M733" s="123"/>
      <c r="N733" s="54">
        <f t="shared" si="73"/>
        <v>0</v>
      </c>
      <c r="O733" s="55">
        <f t="shared" si="74"/>
        <v>0</v>
      </c>
      <c r="P733" s="55">
        <f t="shared" si="75"/>
        <v>0</v>
      </c>
      <c r="Q733" s="55">
        <f t="shared" si="76"/>
        <v>52.1</v>
      </c>
      <c r="R733" s="56"/>
    </row>
    <row r="734" spans="1:18" ht="293.25">
      <c r="A734" s="362" t="s">
        <v>2618</v>
      </c>
      <c r="B734" s="47" t="s">
        <v>2587</v>
      </c>
      <c r="C734" s="240" t="s">
        <v>2509</v>
      </c>
      <c r="D734" s="47" t="s">
        <v>101</v>
      </c>
      <c r="E734" s="47" t="s">
        <v>2619</v>
      </c>
      <c r="F734" s="47" t="s">
        <v>2620</v>
      </c>
      <c r="G734" s="47" t="s">
        <v>2621</v>
      </c>
      <c r="H734" s="49" t="s">
        <v>158</v>
      </c>
      <c r="I734" s="50">
        <v>4</v>
      </c>
      <c r="J734" s="80">
        <v>42248</v>
      </c>
      <c r="K734" s="80">
        <v>42369</v>
      </c>
      <c r="L734" s="52">
        <f t="shared" si="72"/>
        <v>17.3</v>
      </c>
      <c r="M734" s="123"/>
      <c r="N734" s="54">
        <f t="shared" si="73"/>
        <v>0</v>
      </c>
      <c r="O734" s="55">
        <f t="shared" si="74"/>
        <v>0</v>
      </c>
      <c r="P734" s="55">
        <f t="shared" si="75"/>
        <v>0</v>
      </c>
      <c r="Q734" s="55">
        <f t="shared" si="76"/>
        <v>17.3</v>
      </c>
      <c r="R734" s="56"/>
    </row>
    <row r="735" spans="1:18" ht="293.25">
      <c r="A735" s="362" t="s">
        <v>2618</v>
      </c>
      <c r="B735" s="47" t="s">
        <v>2587</v>
      </c>
      <c r="C735" s="240" t="s">
        <v>2509</v>
      </c>
      <c r="D735" s="47" t="s">
        <v>101</v>
      </c>
      <c r="E735" s="47" t="s">
        <v>2619</v>
      </c>
      <c r="F735" s="47" t="s">
        <v>2620</v>
      </c>
      <c r="G735" s="47" t="s">
        <v>2622</v>
      </c>
      <c r="H735" s="49" t="s">
        <v>158</v>
      </c>
      <c r="I735" s="50">
        <v>3</v>
      </c>
      <c r="J735" s="80">
        <v>42278</v>
      </c>
      <c r="K735" s="80">
        <v>42369</v>
      </c>
      <c r="L735" s="52">
        <f t="shared" si="72"/>
        <v>13</v>
      </c>
      <c r="M735" s="123"/>
      <c r="N735" s="54">
        <f t="shared" si="73"/>
        <v>0</v>
      </c>
      <c r="O735" s="55">
        <f t="shared" si="74"/>
        <v>0</v>
      </c>
      <c r="P735" s="55">
        <f t="shared" si="75"/>
        <v>0</v>
      </c>
      <c r="Q735" s="55">
        <f t="shared" si="76"/>
        <v>13</v>
      </c>
      <c r="R735" s="56"/>
    </row>
    <row r="736" spans="1:18" ht="293.25">
      <c r="A736" s="362" t="s">
        <v>2618</v>
      </c>
      <c r="B736" s="47" t="s">
        <v>2587</v>
      </c>
      <c r="C736" s="240" t="s">
        <v>2509</v>
      </c>
      <c r="D736" s="47" t="s">
        <v>101</v>
      </c>
      <c r="E736" s="47" t="s">
        <v>2619</v>
      </c>
      <c r="F736" s="47" t="s">
        <v>2623</v>
      </c>
      <c r="G736" s="47" t="s">
        <v>2624</v>
      </c>
      <c r="H736" s="49" t="s">
        <v>1357</v>
      </c>
      <c r="I736" s="50">
        <v>1</v>
      </c>
      <c r="J736" s="80">
        <v>42278</v>
      </c>
      <c r="K736" s="80">
        <v>42369</v>
      </c>
      <c r="L736" s="52">
        <f t="shared" si="72"/>
        <v>13</v>
      </c>
      <c r="M736" s="123"/>
      <c r="N736" s="54">
        <f t="shared" si="73"/>
        <v>0</v>
      </c>
      <c r="O736" s="55">
        <f t="shared" si="74"/>
        <v>0</v>
      </c>
      <c r="P736" s="55">
        <f t="shared" si="75"/>
        <v>0</v>
      </c>
      <c r="Q736" s="55">
        <f t="shared" si="76"/>
        <v>13</v>
      </c>
      <c r="R736" s="56"/>
    </row>
    <row r="737" spans="1:18" ht="280.5">
      <c r="A737" s="362" t="s">
        <v>2625</v>
      </c>
      <c r="B737" s="47" t="s">
        <v>2610</v>
      </c>
      <c r="C737" s="240" t="s">
        <v>2509</v>
      </c>
      <c r="D737" s="47" t="s">
        <v>2626</v>
      </c>
      <c r="E737" s="47" t="s">
        <v>2627</v>
      </c>
      <c r="F737" s="47" t="s">
        <v>2616</v>
      </c>
      <c r="G737" s="47" t="s">
        <v>2628</v>
      </c>
      <c r="H737" s="49" t="s">
        <v>158</v>
      </c>
      <c r="I737" s="50">
        <v>2</v>
      </c>
      <c r="J737" s="80">
        <v>42278</v>
      </c>
      <c r="K737" s="80">
        <v>42643</v>
      </c>
      <c r="L737" s="52">
        <f t="shared" si="72"/>
        <v>52.1</v>
      </c>
      <c r="M737" s="123"/>
      <c r="N737" s="54">
        <f t="shared" si="73"/>
        <v>0</v>
      </c>
      <c r="O737" s="55">
        <f t="shared" si="74"/>
        <v>0</v>
      </c>
      <c r="P737" s="55">
        <f t="shared" si="75"/>
        <v>0</v>
      </c>
      <c r="Q737" s="55">
        <f t="shared" si="76"/>
        <v>52.1</v>
      </c>
      <c r="R737" s="56"/>
    </row>
    <row r="738" spans="1:18" ht="280.5">
      <c r="A738" s="362" t="s">
        <v>2625</v>
      </c>
      <c r="B738" s="47" t="s">
        <v>2629</v>
      </c>
      <c r="C738" s="240" t="s">
        <v>2509</v>
      </c>
      <c r="D738" s="47" t="s">
        <v>2626</v>
      </c>
      <c r="E738" s="47" t="s">
        <v>2627</v>
      </c>
      <c r="F738" s="47" t="s">
        <v>2616</v>
      </c>
      <c r="G738" s="47" t="s">
        <v>2630</v>
      </c>
      <c r="H738" s="49" t="s">
        <v>158</v>
      </c>
      <c r="I738" s="50">
        <v>12</v>
      </c>
      <c r="J738" s="80">
        <v>42278</v>
      </c>
      <c r="K738" s="80">
        <v>42643</v>
      </c>
      <c r="L738" s="52">
        <f t="shared" si="72"/>
        <v>52.1</v>
      </c>
      <c r="M738" s="123"/>
      <c r="N738" s="54">
        <f t="shared" si="73"/>
        <v>0</v>
      </c>
      <c r="O738" s="55">
        <f t="shared" si="74"/>
        <v>0</v>
      </c>
      <c r="P738" s="55">
        <f t="shared" si="75"/>
        <v>0</v>
      </c>
      <c r="Q738" s="55">
        <f t="shared" si="76"/>
        <v>52.1</v>
      </c>
      <c r="R738" s="56"/>
    </row>
    <row r="739" spans="1:18" ht="255">
      <c r="A739" s="362" t="s">
        <v>2631</v>
      </c>
      <c r="B739" s="47" t="s">
        <v>2629</v>
      </c>
      <c r="C739" s="240" t="s">
        <v>2509</v>
      </c>
      <c r="D739" s="47" t="s">
        <v>2632</v>
      </c>
      <c r="E739" s="47"/>
      <c r="F739" s="47" t="s">
        <v>2616</v>
      </c>
      <c r="G739" s="47" t="s">
        <v>2633</v>
      </c>
      <c r="H739" s="49" t="s">
        <v>158</v>
      </c>
      <c r="I739" s="50">
        <v>2</v>
      </c>
      <c r="J739" s="80">
        <v>42278</v>
      </c>
      <c r="K739" s="80">
        <v>42643</v>
      </c>
      <c r="L739" s="52">
        <f t="shared" si="72"/>
        <v>52.1</v>
      </c>
      <c r="M739" s="123"/>
      <c r="N739" s="54">
        <f t="shared" si="73"/>
        <v>0</v>
      </c>
      <c r="O739" s="55">
        <f t="shared" si="74"/>
        <v>0</v>
      </c>
      <c r="P739" s="55">
        <f t="shared" si="75"/>
        <v>0</v>
      </c>
      <c r="Q739" s="55">
        <f t="shared" si="76"/>
        <v>52.1</v>
      </c>
      <c r="R739" s="56"/>
    </row>
    <row r="740" spans="1:18" ht="255">
      <c r="A740" s="362" t="s">
        <v>2631</v>
      </c>
      <c r="B740" s="47" t="s">
        <v>2610</v>
      </c>
      <c r="C740" s="240" t="s">
        <v>2509</v>
      </c>
      <c r="D740" s="47" t="s">
        <v>2632</v>
      </c>
      <c r="E740" s="47"/>
      <c r="F740" s="47" t="s">
        <v>2616</v>
      </c>
      <c r="G740" s="47" t="s">
        <v>2634</v>
      </c>
      <c r="H740" s="49" t="s">
        <v>158</v>
      </c>
      <c r="I740" s="50">
        <v>12</v>
      </c>
      <c r="J740" s="80">
        <v>42278</v>
      </c>
      <c r="K740" s="80">
        <v>42643</v>
      </c>
      <c r="L740" s="52">
        <f t="shared" si="72"/>
        <v>52.1</v>
      </c>
      <c r="M740" s="123"/>
      <c r="N740" s="54">
        <f t="shared" si="73"/>
        <v>0</v>
      </c>
      <c r="O740" s="55">
        <f t="shared" si="74"/>
        <v>0</v>
      </c>
      <c r="P740" s="55">
        <f t="shared" si="75"/>
        <v>0</v>
      </c>
      <c r="Q740" s="55">
        <f t="shared" si="76"/>
        <v>52.1</v>
      </c>
      <c r="R740" s="56"/>
    </row>
    <row r="741" spans="1:18" ht="255">
      <c r="A741" s="362" t="s">
        <v>2631</v>
      </c>
      <c r="B741" s="47" t="s">
        <v>2610</v>
      </c>
      <c r="C741" s="240" t="s">
        <v>2509</v>
      </c>
      <c r="D741" s="47" t="s">
        <v>2632</v>
      </c>
      <c r="E741" s="47"/>
      <c r="F741" s="47" t="s">
        <v>2616</v>
      </c>
      <c r="G741" s="47" t="s">
        <v>2635</v>
      </c>
      <c r="H741" s="49" t="s">
        <v>2636</v>
      </c>
      <c r="I741" s="50">
        <v>1</v>
      </c>
      <c r="J741" s="80">
        <v>42278</v>
      </c>
      <c r="K741" s="80">
        <v>42460</v>
      </c>
      <c r="L741" s="52">
        <f t="shared" si="72"/>
        <v>26</v>
      </c>
      <c r="M741" s="123"/>
      <c r="N741" s="54">
        <f t="shared" si="73"/>
        <v>0</v>
      </c>
      <c r="O741" s="55">
        <f t="shared" si="74"/>
        <v>0</v>
      </c>
      <c r="P741" s="55">
        <f t="shared" si="75"/>
        <v>0</v>
      </c>
      <c r="Q741" s="55">
        <f t="shared" si="76"/>
        <v>26</v>
      </c>
      <c r="R741" s="56"/>
    </row>
    <row r="742" spans="1:18" ht="255">
      <c r="A742" s="362" t="s">
        <v>2631</v>
      </c>
      <c r="B742" s="47" t="s">
        <v>2610</v>
      </c>
      <c r="C742" s="240" t="s">
        <v>2509</v>
      </c>
      <c r="D742" s="47" t="s">
        <v>2632</v>
      </c>
      <c r="E742" s="47"/>
      <c r="F742" s="47" t="s">
        <v>2616</v>
      </c>
      <c r="G742" s="47" t="s">
        <v>2637</v>
      </c>
      <c r="H742" s="49" t="s">
        <v>2636</v>
      </c>
      <c r="I742" s="50">
        <v>5</v>
      </c>
      <c r="J742" s="80">
        <v>42309</v>
      </c>
      <c r="K742" s="80">
        <v>42460</v>
      </c>
      <c r="L742" s="52">
        <f t="shared" si="72"/>
        <v>21.6</v>
      </c>
      <c r="M742" s="123"/>
      <c r="N742" s="54">
        <f t="shared" si="73"/>
        <v>0</v>
      </c>
      <c r="O742" s="55">
        <f t="shared" si="74"/>
        <v>0</v>
      </c>
      <c r="P742" s="55">
        <f t="shared" si="75"/>
        <v>0</v>
      </c>
      <c r="Q742" s="55">
        <f t="shared" si="76"/>
        <v>21.6</v>
      </c>
      <c r="R742" s="56"/>
    </row>
    <row r="743" spans="1:18" ht="293.25">
      <c r="A743" s="362" t="s">
        <v>1468</v>
      </c>
      <c r="B743" s="49" t="s">
        <v>2638</v>
      </c>
      <c r="C743" s="240" t="s">
        <v>2509</v>
      </c>
      <c r="D743" s="47" t="s">
        <v>2639</v>
      </c>
      <c r="E743" s="47"/>
      <c r="F743" s="47" t="s">
        <v>2640</v>
      </c>
      <c r="G743" s="47" t="s">
        <v>2641</v>
      </c>
      <c r="H743" s="49" t="s">
        <v>970</v>
      </c>
      <c r="I743" s="50">
        <v>1</v>
      </c>
      <c r="J743" s="80">
        <v>42278</v>
      </c>
      <c r="K743" s="80">
        <v>42643</v>
      </c>
      <c r="L743" s="52">
        <f t="shared" si="72"/>
        <v>52.1</v>
      </c>
      <c r="M743" s="123"/>
      <c r="N743" s="54">
        <f t="shared" si="73"/>
        <v>0</v>
      </c>
      <c r="O743" s="55">
        <f t="shared" si="74"/>
        <v>0</v>
      </c>
      <c r="P743" s="55">
        <f t="shared" si="75"/>
        <v>0</v>
      </c>
      <c r="Q743" s="55">
        <f t="shared" si="76"/>
        <v>52.1</v>
      </c>
      <c r="R743" s="56"/>
    </row>
    <row r="744" spans="1:18" ht="293.25">
      <c r="A744" s="362" t="s">
        <v>1468</v>
      </c>
      <c r="B744" s="49" t="s">
        <v>2638</v>
      </c>
      <c r="C744" s="240" t="s">
        <v>2509</v>
      </c>
      <c r="D744" s="47" t="s">
        <v>2639</v>
      </c>
      <c r="E744" s="47"/>
      <c r="F744" s="47" t="s">
        <v>2640</v>
      </c>
      <c r="G744" s="47" t="s">
        <v>2642</v>
      </c>
      <c r="H744" s="49" t="s">
        <v>158</v>
      </c>
      <c r="I744" s="50">
        <v>1</v>
      </c>
      <c r="J744" s="80">
        <v>42278</v>
      </c>
      <c r="K744" s="80">
        <v>42643</v>
      </c>
      <c r="L744" s="52">
        <f t="shared" si="72"/>
        <v>52.1</v>
      </c>
      <c r="M744" s="123"/>
      <c r="N744" s="54">
        <f t="shared" si="73"/>
        <v>0</v>
      </c>
      <c r="O744" s="55">
        <f t="shared" si="74"/>
        <v>0</v>
      </c>
      <c r="P744" s="55">
        <f t="shared" si="75"/>
        <v>0</v>
      </c>
      <c r="Q744" s="55">
        <f t="shared" si="76"/>
        <v>52.1</v>
      </c>
      <c r="R744" s="56"/>
    </row>
    <row r="745" spans="1:18" ht="409.5">
      <c r="A745" s="362" t="s">
        <v>2643</v>
      </c>
      <c r="B745" s="57" t="s">
        <v>2508</v>
      </c>
      <c r="C745" s="240" t="s">
        <v>2509</v>
      </c>
      <c r="D745" s="47" t="s">
        <v>2644</v>
      </c>
      <c r="E745" s="47" t="s">
        <v>2645</v>
      </c>
      <c r="F745" s="47" t="s">
        <v>2646</v>
      </c>
      <c r="G745" s="47" t="s">
        <v>2647</v>
      </c>
      <c r="H745" s="49" t="s">
        <v>2648</v>
      </c>
      <c r="I745" s="50">
        <v>4</v>
      </c>
      <c r="J745" s="80">
        <v>42278</v>
      </c>
      <c r="K745" s="80">
        <v>42428</v>
      </c>
      <c r="L745" s="52">
        <f t="shared" si="72"/>
        <v>21.4</v>
      </c>
      <c r="M745" s="123"/>
      <c r="N745" s="54">
        <f t="shared" si="73"/>
        <v>0</v>
      </c>
      <c r="O745" s="55">
        <f t="shared" si="74"/>
        <v>0</v>
      </c>
      <c r="P745" s="55">
        <f t="shared" si="75"/>
        <v>0</v>
      </c>
      <c r="Q745" s="55">
        <f t="shared" si="76"/>
        <v>21.4</v>
      </c>
      <c r="R745" s="56"/>
    </row>
    <row r="746" spans="1:18" ht="409.5">
      <c r="A746" s="362" t="s">
        <v>2643</v>
      </c>
      <c r="B746" s="57" t="s">
        <v>2508</v>
      </c>
      <c r="C746" s="240" t="s">
        <v>2509</v>
      </c>
      <c r="D746" s="47" t="s">
        <v>2644</v>
      </c>
      <c r="E746" s="47" t="s">
        <v>2645</v>
      </c>
      <c r="F746" s="47" t="s">
        <v>2646</v>
      </c>
      <c r="G746" s="47" t="s">
        <v>2649</v>
      </c>
      <c r="H746" s="49" t="s">
        <v>438</v>
      </c>
      <c r="I746" s="50">
        <v>4</v>
      </c>
      <c r="J746" s="80">
        <v>42278</v>
      </c>
      <c r="K746" s="80">
        <v>42428</v>
      </c>
      <c r="L746" s="52">
        <f t="shared" si="72"/>
        <v>21.4</v>
      </c>
      <c r="M746" s="123"/>
      <c r="N746" s="54">
        <f t="shared" si="73"/>
        <v>0</v>
      </c>
      <c r="O746" s="55">
        <f t="shared" si="74"/>
        <v>0</v>
      </c>
      <c r="P746" s="55">
        <f t="shared" si="75"/>
        <v>0</v>
      </c>
      <c r="Q746" s="55">
        <f t="shared" si="76"/>
        <v>21.4</v>
      </c>
      <c r="R746" s="56"/>
    </row>
    <row r="747" spans="1:18" ht="409.5">
      <c r="A747" s="362" t="s">
        <v>2643</v>
      </c>
      <c r="B747" s="47" t="s">
        <v>2533</v>
      </c>
      <c r="C747" s="240" t="s">
        <v>2509</v>
      </c>
      <c r="D747" s="47" t="s">
        <v>2644</v>
      </c>
      <c r="E747" s="47" t="s">
        <v>2645</v>
      </c>
      <c r="F747" s="47" t="s">
        <v>2646</v>
      </c>
      <c r="G747" s="47" t="s">
        <v>2650</v>
      </c>
      <c r="H747" s="49" t="s">
        <v>2584</v>
      </c>
      <c r="I747" s="175">
        <v>0.8</v>
      </c>
      <c r="J747" s="80">
        <v>42278</v>
      </c>
      <c r="K747" s="80">
        <v>42428</v>
      </c>
      <c r="L747" s="52">
        <f t="shared" si="72"/>
        <v>21.4</v>
      </c>
      <c r="M747" s="123"/>
      <c r="N747" s="54">
        <f t="shared" si="73"/>
        <v>0</v>
      </c>
      <c r="O747" s="55">
        <f t="shared" si="74"/>
        <v>0</v>
      </c>
      <c r="P747" s="55">
        <f t="shared" si="75"/>
        <v>0</v>
      </c>
      <c r="Q747" s="55">
        <f t="shared" si="76"/>
        <v>21.4</v>
      </c>
      <c r="R747" s="56"/>
    </row>
    <row r="748" spans="1:18" ht="242.25">
      <c r="A748" s="362" t="s">
        <v>2651</v>
      </c>
      <c r="B748" s="47" t="s">
        <v>2652</v>
      </c>
      <c r="C748" s="240" t="s">
        <v>2509</v>
      </c>
      <c r="D748" s="47" t="s">
        <v>2653</v>
      </c>
      <c r="E748" s="47"/>
      <c r="F748" s="47" t="s">
        <v>2654</v>
      </c>
      <c r="G748" s="47" t="s">
        <v>2655</v>
      </c>
      <c r="H748" s="49" t="s">
        <v>2656</v>
      </c>
      <c r="I748" s="50">
        <v>3</v>
      </c>
      <c r="J748" s="80">
        <v>42278</v>
      </c>
      <c r="K748" s="80">
        <v>42460</v>
      </c>
      <c r="L748" s="52">
        <f t="shared" si="72"/>
        <v>26</v>
      </c>
      <c r="M748" s="123"/>
      <c r="N748" s="54">
        <f t="shared" si="73"/>
        <v>0</v>
      </c>
      <c r="O748" s="55">
        <f t="shared" si="74"/>
        <v>0</v>
      </c>
      <c r="P748" s="55">
        <f t="shared" si="75"/>
        <v>0</v>
      </c>
      <c r="Q748" s="55">
        <f t="shared" si="76"/>
        <v>26</v>
      </c>
      <c r="R748" s="56"/>
    </row>
    <row r="749" spans="1:18" ht="242.25">
      <c r="A749" s="362" t="s">
        <v>2651</v>
      </c>
      <c r="B749" s="47" t="s">
        <v>2652</v>
      </c>
      <c r="C749" s="240" t="s">
        <v>2509</v>
      </c>
      <c r="D749" s="47" t="s">
        <v>2653</v>
      </c>
      <c r="E749" s="47"/>
      <c r="F749" s="47" t="s">
        <v>2654</v>
      </c>
      <c r="G749" s="47" t="s">
        <v>2657</v>
      </c>
      <c r="H749" s="49" t="s">
        <v>615</v>
      </c>
      <c r="I749" s="50">
        <v>1</v>
      </c>
      <c r="J749" s="80">
        <v>42309</v>
      </c>
      <c r="K749" s="80">
        <v>42338</v>
      </c>
      <c r="L749" s="52">
        <f t="shared" si="72"/>
        <v>4.0999999999999996</v>
      </c>
      <c r="M749" s="123"/>
      <c r="N749" s="54">
        <f t="shared" si="73"/>
        <v>0</v>
      </c>
      <c r="O749" s="55">
        <f t="shared" si="74"/>
        <v>0</v>
      </c>
      <c r="P749" s="55">
        <f t="shared" si="75"/>
        <v>0</v>
      </c>
      <c r="Q749" s="55">
        <f t="shared" si="76"/>
        <v>4.0999999999999996</v>
      </c>
      <c r="R749" s="56"/>
    </row>
    <row r="750" spans="1:18" ht="409.5">
      <c r="A750" s="362" t="s">
        <v>2658</v>
      </c>
      <c r="B750" s="47" t="s">
        <v>2587</v>
      </c>
      <c r="C750" s="240" t="s">
        <v>2509</v>
      </c>
      <c r="D750" s="47" t="s">
        <v>2659</v>
      </c>
      <c r="E750" s="47" t="s">
        <v>2660</v>
      </c>
      <c r="F750" s="47" t="s">
        <v>2661</v>
      </c>
      <c r="G750" s="66" t="s">
        <v>2662</v>
      </c>
      <c r="H750" s="49" t="s">
        <v>2663</v>
      </c>
      <c r="I750" s="50">
        <v>1</v>
      </c>
      <c r="J750" s="80">
        <v>42370</v>
      </c>
      <c r="K750" s="80">
        <v>42428</v>
      </c>
      <c r="L750" s="52">
        <f t="shared" si="72"/>
        <v>8.3000000000000007</v>
      </c>
      <c r="M750" s="123"/>
      <c r="N750" s="54">
        <f t="shared" si="73"/>
        <v>0</v>
      </c>
      <c r="O750" s="55">
        <f t="shared" si="74"/>
        <v>0</v>
      </c>
      <c r="P750" s="55">
        <f t="shared" si="75"/>
        <v>0</v>
      </c>
      <c r="Q750" s="55">
        <f t="shared" si="76"/>
        <v>8.3000000000000007</v>
      </c>
      <c r="R750" s="56"/>
    </row>
    <row r="751" spans="1:18" ht="409.5">
      <c r="A751" s="362" t="s">
        <v>2658</v>
      </c>
      <c r="B751" s="47" t="s">
        <v>2587</v>
      </c>
      <c r="C751" s="240" t="s">
        <v>2509</v>
      </c>
      <c r="D751" s="47" t="s">
        <v>2659</v>
      </c>
      <c r="E751" s="47" t="s">
        <v>2660</v>
      </c>
      <c r="F751" s="47" t="s">
        <v>2661</v>
      </c>
      <c r="G751" s="66" t="s">
        <v>2664</v>
      </c>
      <c r="H751" s="49" t="s">
        <v>2663</v>
      </c>
      <c r="I751" s="50">
        <v>1</v>
      </c>
      <c r="J751" s="80">
        <v>42370</v>
      </c>
      <c r="K751" s="80">
        <v>42428</v>
      </c>
      <c r="L751" s="52">
        <f t="shared" si="72"/>
        <v>8.3000000000000007</v>
      </c>
      <c r="M751" s="123"/>
      <c r="N751" s="54">
        <f t="shared" si="73"/>
        <v>0</v>
      </c>
      <c r="O751" s="55">
        <f t="shared" si="74"/>
        <v>0</v>
      </c>
      <c r="P751" s="55">
        <f t="shared" si="75"/>
        <v>0</v>
      </c>
      <c r="Q751" s="55">
        <f t="shared" si="76"/>
        <v>8.3000000000000007</v>
      </c>
      <c r="R751" s="56"/>
    </row>
    <row r="752" spans="1:18" ht="409.5">
      <c r="A752" s="362" t="s">
        <v>2658</v>
      </c>
      <c r="B752" s="47" t="s">
        <v>2665</v>
      </c>
      <c r="C752" s="240" t="s">
        <v>2509</v>
      </c>
      <c r="D752" s="47" t="s">
        <v>2659</v>
      </c>
      <c r="E752" s="47" t="s">
        <v>2660</v>
      </c>
      <c r="F752" s="47" t="s">
        <v>2666</v>
      </c>
      <c r="G752" s="66" t="s">
        <v>2667</v>
      </c>
      <c r="H752" s="49" t="s">
        <v>2656</v>
      </c>
      <c r="I752" s="50">
        <v>3</v>
      </c>
      <c r="J752" s="80">
        <v>42278</v>
      </c>
      <c r="K752" s="80">
        <v>42460</v>
      </c>
      <c r="L752" s="52">
        <f t="shared" si="72"/>
        <v>26</v>
      </c>
      <c r="M752" s="123"/>
      <c r="N752" s="54">
        <f t="shared" si="73"/>
        <v>0</v>
      </c>
      <c r="O752" s="55">
        <f t="shared" si="74"/>
        <v>0</v>
      </c>
      <c r="P752" s="55">
        <f t="shared" si="75"/>
        <v>0</v>
      </c>
      <c r="Q752" s="55">
        <f t="shared" si="76"/>
        <v>26</v>
      </c>
      <c r="R752" s="56"/>
    </row>
    <row r="753" spans="1:18" ht="409.5">
      <c r="A753" s="362" t="s">
        <v>2658</v>
      </c>
      <c r="B753" s="47" t="s">
        <v>2587</v>
      </c>
      <c r="C753" s="240" t="s">
        <v>2509</v>
      </c>
      <c r="D753" s="47" t="s">
        <v>2659</v>
      </c>
      <c r="E753" s="47" t="s">
        <v>2660</v>
      </c>
      <c r="F753" s="47" t="s">
        <v>2668</v>
      </c>
      <c r="G753" s="66" t="s">
        <v>2669</v>
      </c>
      <c r="H753" s="49" t="s">
        <v>2670</v>
      </c>
      <c r="I753" s="50">
        <v>1</v>
      </c>
      <c r="J753" s="80">
        <v>42309</v>
      </c>
      <c r="K753" s="80">
        <v>42338</v>
      </c>
      <c r="L753" s="52">
        <f t="shared" si="72"/>
        <v>4.0999999999999996</v>
      </c>
      <c r="M753" s="123"/>
      <c r="N753" s="54">
        <f t="shared" si="73"/>
        <v>0</v>
      </c>
      <c r="O753" s="55">
        <f t="shared" si="74"/>
        <v>0</v>
      </c>
      <c r="P753" s="55">
        <f t="shared" si="75"/>
        <v>0</v>
      </c>
      <c r="Q753" s="55">
        <f t="shared" si="76"/>
        <v>4.0999999999999996</v>
      </c>
      <c r="R753" s="56"/>
    </row>
    <row r="754" spans="1:18" ht="395.25">
      <c r="A754" s="362" t="s">
        <v>2671</v>
      </c>
      <c r="B754" s="47" t="s">
        <v>2672</v>
      </c>
      <c r="C754" s="240" t="s">
        <v>2509</v>
      </c>
      <c r="D754" s="47" t="s">
        <v>2673</v>
      </c>
      <c r="E754" s="47" t="s">
        <v>2674</v>
      </c>
      <c r="F754" s="47" t="s">
        <v>2616</v>
      </c>
      <c r="G754" s="47" t="s">
        <v>2675</v>
      </c>
      <c r="H754" s="49" t="s">
        <v>158</v>
      </c>
      <c r="I754" s="50">
        <v>12</v>
      </c>
      <c r="J754" s="80">
        <v>42278</v>
      </c>
      <c r="K754" s="80">
        <v>42643</v>
      </c>
      <c r="L754" s="52">
        <f t="shared" si="72"/>
        <v>52.1</v>
      </c>
      <c r="M754" s="123"/>
      <c r="N754" s="54">
        <f t="shared" si="73"/>
        <v>0</v>
      </c>
      <c r="O754" s="55">
        <f t="shared" si="74"/>
        <v>0</v>
      </c>
      <c r="P754" s="55">
        <f t="shared" si="75"/>
        <v>0</v>
      </c>
      <c r="Q754" s="55">
        <f t="shared" si="76"/>
        <v>52.1</v>
      </c>
      <c r="R754" s="56"/>
    </row>
    <row r="755" spans="1:18" ht="395.25">
      <c r="A755" s="362" t="s">
        <v>2671</v>
      </c>
      <c r="B755" s="47" t="s">
        <v>2587</v>
      </c>
      <c r="C755" s="240" t="s">
        <v>2509</v>
      </c>
      <c r="D755" s="47" t="s">
        <v>2673</v>
      </c>
      <c r="E755" s="47" t="s">
        <v>2674</v>
      </c>
      <c r="F755" s="47" t="s">
        <v>2616</v>
      </c>
      <c r="G755" s="47" t="s">
        <v>2676</v>
      </c>
      <c r="H755" s="49" t="s">
        <v>158</v>
      </c>
      <c r="I755" s="50">
        <v>12</v>
      </c>
      <c r="J755" s="80">
        <v>42278</v>
      </c>
      <c r="K755" s="80">
        <v>42643</v>
      </c>
      <c r="L755" s="52">
        <f t="shared" si="72"/>
        <v>52.1</v>
      </c>
      <c r="M755" s="123"/>
      <c r="N755" s="54">
        <f t="shared" si="73"/>
        <v>0</v>
      </c>
      <c r="O755" s="55">
        <f t="shared" si="74"/>
        <v>0</v>
      </c>
      <c r="P755" s="55">
        <f t="shared" si="75"/>
        <v>0</v>
      </c>
      <c r="Q755" s="55">
        <f t="shared" si="76"/>
        <v>52.1</v>
      </c>
      <c r="R755" s="56"/>
    </row>
    <row r="756" spans="1:18" ht="395.25">
      <c r="A756" s="362" t="s">
        <v>2671</v>
      </c>
      <c r="B756" s="47" t="s">
        <v>2587</v>
      </c>
      <c r="C756" s="240" t="s">
        <v>2509</v>
      </c>
      <c r="D756" s="47" t="s">
        <v>2673</v>
      </c>
      <c r="E756" s="47" t="s">
        <v>2674</v>
      </c>
      <c r="F756" s="47" t="s">
        <v>2677</v>
      </c>
      <c r="G756" s="66" t="s">
        <v>2678</v>
      </c>
      <c r="H756" s="49" t="s">
        <v>2679</v>
      </c>
      <c r="I756" s="50">
        <v>1</v>
      </c>
      <c r="J756" s="80">
        <v>42278</v>
      </c>
      <c r="K756" s="80">
        <v>42338</v>
      </c>
      <c r="L756" s="52">
        <f t="shared" si="72"/>
        <v>8.6</v>
      </c>
      <c r="M756" s="123"/>
      <c r="N756" s="54">
        <f t="shared" si="73"/>
        <v>0</v>
      </c>
      <c r="O756" s="55">
        <f t="shared" si="74"/>
        <v>0</v>
      </c>
      <c r="P756" s="55">
        <f t="shared" si="75"/>
        <v>0</v>
      </c>
      <c r="Q756" s="55">
        <f t="shared" si="76"/>
        <v>8.6</v>
      </c>
      <c r="R756" s="56"/>
    </row>
    <row r="757" spans="1:18" ht="409.5">
      <c r="A757" s="362" t="s">
        <v>2680</v>
      </c>
      <c r="B757" s="47" t="s">
        <v>2681</v>
      </c>
      <c r="C757" s="240" t="s">
        <v>2509</v>
      </c>
      <c r="D757" s="47" t="s">
        <v>2682</v>
      </c>
      <c r="E757" s="47" t="s">
        <v>2683</v>
      </c>
      <c r="F757" s="47" t="s">
        <v>2684</v>
      </c>
      <c r="G757" s="66" t="s">
        <v>2685</v>
      </c>
      <c r="H757" s="49" t="s">
        <v>1193</v>
      </c>
      <c r="I757" s="50">
        <v>4</v>
      </c>
      <c r="J757" s="80">
        <v>42248</v>
      </c>
      <c r="K757" s="80">
        <v>42338</v>
      </c>
      <c r="L757" s="52">
        <f t="shared" si="72"/>
        <v>12.9</v>
      </c>
      <c r="M757" s="123"/>
      <c r="N757" s="54">
        <f t="shared" si="73"/>
        <v>0</v>
      </c>
      <c r="O757" s="55">
        <f t="shared" si="74"/>
        <v>0</v>
      </c>
      <c r="P757" s="55">
        <f t="shared" si="75"/>
        <v>0</v>
      </c>
      <c r="Q757" s="55">
        <f t="shared" si="76"/>
        <v>12.9</v>
      </c>
      <c r="R757" s="56"/>
    </row>
    <row r="758" spans="1:18" ht="409.5">
      <c r="A758" s="362" t="s">
        <v>2680</v>
      </c>
      <c r="B758" s="47" t="s">
        <v>2681</v>
      </c>
      <c r="C758" s="240" t="s">
        <v>2509</v>
      </c>
      <c r="D758" s="47" t="s">
        <v>2682</v>
      </c>
      <c r="E758" s="47" t="s">
        <v>2683</v>
      </c>
      <c r="F758" s="47" t="s">
        <v>2684</v>
      </c>
      <c r="G758" s="66" t="s">
        <v>2686</v>
      </c>
      <c r="H758" s="49" t="s">
        <v>158</v>
      </c>
      <c r="I758" s="50">
        <v>1</v>
      </c>
      <c r="J758" s="80">
        <v>42278</v>
      </c>
      <c r="K758" s="80">
        <v>42353</v>
      </c>
      <c r="L758" s="52">
        <f t="shared" si="72"/>
        <v>10.7</v>
      </c>
      <c r="M758" s="123"/>
      <c r="N758" s="54">
        <f t="shared" si="73"/>
        <v>0</v>
      </c>
      <c r="O758" s="55">
        <f t="shared" si="74"/>
        <v>0</v>
      </c>
      <c r="P758" s="55">
        <f t="shared" si="75"/>
        <v>0</v>
      </c>
      <c r="Q758" s="55">
        <f t="shared" si="76"/>
        <v>10.7</v>
      </c>
      <c r="R758" s="56"/>
    </row>
    <row r="759" spans="1:18" ht="409.5">
      <c r="A759" s="362" t="s">
        <v>2680</v>
      </c>
      <c r="B759" s="47" t="s">
        <v>2681</v>
      </c>
      <c r="C759" s="240" t="s">
        <v>2509</v>
      </c>
      <c r="D759" s="47" t="s">
        <v>2682</v>
      </c>
      <c r="E759" s="47" t="s">
        <v>2683</v>
      </c>
      <c r="F759" s="47" t="s">
        <v>2684</v>
      </c>
      <c r="G759" s="66" t="s">
        <v>2687</v>
      </c>
      <c r="H759" s="49" t="s">
        <v>2688</v>
      </c>
      <c r="I759" s="175">
        <v>1</v>
      </c>
      <c r="J759" s="80">
        <v>42278</v>
      </c>
      <c r="K759" s="80">
        <v>42643</v>
      </c>
      <c r="L759" s="52">
        <f t="shared" si="72"/>
        <v>52.1</v>
      </c>
      <c r="M759" s="123"/>
      <c r="N759" s="54">
        <f t="shared" si="73"/>
        <v>0</v>
      </c>
      <c r="O759" s="55">
        <f t="shared" si="74"/>
        <v>0</v>
      </c>
      <c r="P759" s="55">
        <f t="shared" si="75"/>
        <v>0</v>
      </c>
      <c r="Q759" s="55">
        <f t="shared" si="76"/>
        <v>52.1</v>
      </c>
      <c r="R759" s="56"/>
    </row>
    <row r="760" spans="1:18" ht="409.5">
      <c r="A760" s="362" t="s">
        <v>2689</v>
      </c>
      <c r="B760" s="47" t="s">
        <v>2681</v>
      </c>
      <c r="C760" s="240" t="s">
        <v>2509</v>
      </c>
      <c r="D760" s="47" t="s">
        <v>2690</v>
      </c>
      <c r="E760" s="47" t="s">
        <v>2691</v>
      </c>
      <c r="F760" s="47" t="s">
        <v>2512</v>
      </c>
      <c r="G760" s="47" t="s">
        <v>2692</v>
      </c>
      <c r="H760" s="49" t="s">
        <v>615</v>
      </c>
      <c r="I760" s="50">
        <v>1</v>
      </c>
      <c r="J760" s="80">
        <v>42278</v>
      </c>
      <c r="K760" s="80">
        <v>42338</v>
      </c>
      <c r="L760" s="52">
        <f t="shared" si="72"/>
        <v>8.6</v>
      </c>
      <c r="M760" s="123"/>
      <c r="N760" s="54">
        <f t="shared" si="73"/>
        <v>0</v>
      </c>
      <c r="O760" s="55">
        <f t="shared" si="74"/>
        <v>0</v>
      </c>
      <c r="P760" s="55">
        <f t="shared" si="75"/>
        <v>0</v>
      </c>
      <c r="Q760" s="55">
        <f t="shared" si="76"/>
        <v>8.6</v>
      </c>
      <c r="R760" s="56"/>
    </row>
    <row r="761" spans="1:18" ht="409.5">
      <c r="A761" s="362" t="s">
        <v>2689</v>
      </c>
      <c r="B761" s="47" t="s">
        <v>2681</v>
      </c>
      <c r="C761" s="240" t="s">
        <v>2509</v>
      </c>
      <c r="D761" s="47" t="s">
        <v>2690</v>
      </c>
      <c r="E761" s="47" t="s">
        <v>2691</v>
      </c>
      <c r="F761" s="47" t="s">
        <v>2693</v>
      </c>
      <c r="G761" s="47" t="s">
        <v>2694</v>
      </c>
      <c r="H761" s="49" t="s">
        <v>158</v>
      </c>
      <c r="I761" s="50">
        <v>2</v>
      </c>
      <c r="J761" s="80">
        <v>42278</v>
      </c>
      <c r="K761" s="80">
        <v>42551</v>
      </c>
      <c r="L761" s="52">
        <f t="shared" si="72"/>
        <v>39</v>
      </c>
      <c r="M761" s="123"/>
      <c r="N761" s="54">
        <f t="shared" si="73"/>
        <v>0</v>
      </c>
      <c r="O761" s="55">
        <f t="shared" si="74"/>
        <v>0</v>
      </c>
      <c r="P761" s="55">
        <f t="shared" si="75"/>
        <v>0</v>
      </c>
      <c r="Q761" s="55">
        <f t="shared" si="76"/>
        <v>39</v>
      </c>
      <c r="R761" s="56"/>
    </row>
    <row r="762" spans="1:18" ht="127.5">
      <c r="A762" s="362" t="s">
        <v>2695</v>
      </c>
      <c r="B762" s="57" t="s">
        <v>2508</v>
      </c>
      <c r="C762" s="240" t="s">
        <v>2509</v>
      </c>
      <c r="D762" s="47" t="s">
        <v>2696</v>
      </c>
      <c r="E762" s="47"/>
      <c r="F762" s="47" t="s">
        <v>2567</v>
      </c>
      <c r="G762" s="47" t="s">
        <v>2697</v>
      </c>
      <c r="H762" s="49" t="s">
        <v>158</v>
      </c>
      <c r="I762" s="50">
        <v>1</v>
      </c>
      <c r="J762" s="80">
        <v>42278</v>
      </c>
      <c r="K762" s="80">
        <v>42338</v>
      </c>
      <c r="L762" s="52">
        <f t="shared" si="72"/>
        <v>8.6</v>
      </c>
      <c r="M762" s="123"/>
      <c r="N762" s="54">
        <f t="shared" si="73"/>
        <v>0</v>
      </c>
      <c r="O762" s="55">
        <f t="shared" si="74"/>
        <v>0</v>
      </c>
      <c r="P762" s="55">
        <f t="shared" si="75"/>
        <v>0</v>
      </c>
      <c r="Q762" s="55">
        <f t="shared" si="76"/>
        <v>8.6</v>
      </c>
      <c r="R762" s="56"/>
    </row>
    <row r="763" spans="1:18" ht="127.5">
      <c r="A763" s="362" t="s">
        <v>2695</v>
      </c>
      <c r="B763" s="57" t="s">
        <v>2508</v>
      </c>
      <c r="C763" s="240" t="s">
        <v>2509</v>
      </c>
      <c r="D763" s="47" t="s">
        <v>2696</v>
      </c>
      <c r="E763" s="47"/>
      <c r="F763" s="47" t="s">
        <v>2567</v>
      </c>
      <c r="G763" s="47" t="s">
        <v>2698</v>
      </c>
      <c r="H763" s="49" t="s">
        <v>438</v>
      </c>
      <c r="I763" s="50">
        <v>1</v>
      </c>
      <c r="J763" s="80">
        <v>42309</v>
      </c>
      <c r="K763" s="80">
        <v>42338</v>
      </c>
      <c r="L763" s="52">
        <f t="shared" si="72"/>
        <v>4.0999999999999996</v>
      </c>
      <c r="M763" s="123"/>
      <c r="N763" s="54">
        <f t="shared" si="73"/>
        <v>0</v>
      </c>
      <c r="O763" s="55">
        <f t="shared" si="74"/>
        <v>0</v>
      </c>
      <c r="P763" s="55">
        <f t="shared" si="75"/>
        <v>0</v>
      </c>
      <c r="Q763" s="55">
        <f t="shared" si="76"/>
        <v>4.0999999999999996</v>
      </c>
      <c r="R763" s="56"/>
    </row>
    <row r="764" spans="1:18" ht="216.75">
      <c r="A764" s="474" t="s">
        <v>2699</v>
      </c>
      <c r="B764" s="247" t="s">
        <v>2700</v>
      </c>
      <c r="C764" s="240" t="s">
        <v>2509</v>
      </c>
      <c r="D764" s="47" t="s">
        <v>2701</v>
      </c>
      <c r="E764" s="47" t="s">
        <v>2702</v>
      </c>
      <c r="F764" s="47" t="s">
        <v>2703</v>
      </c>
      <c r="G764" s="220" t="s">
        <v>2704</v>
      </c>
      <c r="H764" s="220" t="s">
        <v>2705</v>
      </c>
      <c r="I764" s="50">
        <v>1</v>
      </c>
      <c r="J764" s="248">
        <v>42278</v>
      </c>
      <c r="K764" s="248">
        <v>42429</v>
      </c>
      <c r="L764" s="52">
        <f t="shared" si="72"/>
        <v>21.6</v>
      </c>
      <c r="M764" s="249"/>
      <c r="N764" s="54">
        <f t="shared" si="73"/>
        <v>0</v>
      </c>
      <c r="O764" s="55">
        <f t="shared" si="74"/>
        <v>0</v>
      </c>
      <c r="P764" s="55">
        <f t="shared" si="75"/>
        <v>0</v>
      </c>
      <c r="Q764" s="55">
        <f t="shared" si="76"/>
        <v>21.6</v>
      </c>
      <c r="R764" s="250"/>
    </row>
    <row r="765" spans="1:18" ht="89.25">
      <c r="A765" s="474" t="s">
        <v>2706</v>
      </c>
      <c r="B765" s="247" t="s">
        <v>2707</v>
      </c>
      <c r="C765" s="240" t="s">
        <v>2509</v>
      </c>
      <c r="D765" s="47" t="s">
        <v>2708</v>
      </c>
      <c r="E765" s="47"/>
      <c r="F765" s="47" t="s">
        <v>2709</v>
      </c>
      <c r="G765" s="220" t="s">
        <v>2710</v>
      </c>
      <c r="H765" s="220" t="s">
        <v>438</v>
      </c>
      <c r="I765" s="50">
        <v>1</v>
      </c>
      <c r="J765" s="248">
        <v>42309</v>
      </c>
      <c r="K765" s="248">
        <v>42338</v>
      </c>
      <c r="L765" s="52">
        <f t="shared" si="72"/>
        <v>4.0999999999999996</v>
      </c>
      <c r="M765" s="249"/>
      <c r="N765" s="54">
        <f t="shared" si="73"/>
        <v>0</v>
      </c>
      <c r="O765" s="55">
        <f t="shared" si="74"/>
        <v>0</v>
      </c>
      <c r="P765" s="55">
        <f t="shared" si="75"/>
        <v>0</v>
      </c>
      <c r="Q765" s="55">
        <f t="shared" si="76"/>
        <v>4.0999999999999996</v>
      </c>
      <c r="R765" s="250"/>
    </row>
    <row r="766" spans="1:18" ht="89.25">
      <c r="A766" s="474" t="s">
        <v>2706</v>
      </c>
      <c r="B766" s="247" t="s">
        <v>2707</v>
      </c>
      <c r="C766" s="240" t="s">
        <v>2509</v>
      </c>
      <c r="D766" s="47" t="s">
        <v>2708</v>
      </c>
      <c r="E766" s="47"/>
      <c r="F766" s="47" t="s">
        <v>2711</v>
      </c>
      <c r="G766" s="220" t="s">
        <v>2712</v>
      </c>
      <c r="H766" s="220" t="s">
        <v>2713</v>
      </c>
      <c r="I766" s="251">
        <v>1</v>
      </c>
      <c r="J766" s="248">
        <v>42339</v>
      </c>
      <c r="K766" s="248">
        <v>42428</v>
      </c>
      <c r="L766" s="52">
        <f t="shared" si="72"/>
        <v>12.7</v>
      </c>
      <c r="M766" s="249"/>
      <c r="N766" s="54">
        <f t="shared" si="73"/>
        <v>0</v>
      </c>
      <c r="O766" s="55">
        <f t="shared" si="74"/>
        <v>0</v>
      </c>
      <c r="P766" s="55">
        <f t="shared" si="75"/>
        <v>0</v>
      </c>
      <c r="Q766" s="55">
        <f t="shared" si="76"/>
        <v>12.7</v>
      </c>
      <c r="R766" s="250"/>
    </row>
    <row r="767" spans="1:18" ht="242.25">
      <c r="A767" s="474" t="s">
        <v>2714</v>
      </c>
      <c r="B767" s="247" t="s">
        <v>2715</v>
      </c>
      <c r="C767" s="240" t="s">
        <v>2509</v>
      </c>
      <c r="D767" s="47" t="s">
        <v>2716</v>
      </c>
      <c r="E767" s="47" t="s">
        <v>2717</v>
      </c>
      <c r="F767" s="47" t="s">
        <v>2709</v>
      </c>
      <c r="G767" s="220" t="s">
        <v>2710</v>
      </c>
      <c r="H767" s="220" t="s">
        <v>438</v>
      </c>
      <c r="I767" s="50">
        <v>1</v>
      </c>
      <c r="J767" s="248">
        <v>42309</v>
      </c>
      <c r="K767" s="248">
        <v>42338</v>
      </c>
      <c r="L767" s="52">
        <f t="shared" si="72"/>
        <v>4.0999999999999996</v>
      </c>
      <c r="M767" s="249"/>
      <c r="N767" s="54">
        <f t="shared" si="73"/>
        <v>0</v>
      </c>
      <c r="O767" s="55">
        <f t="shared" si="74"/>
        <v>0</v>
      </c>
      <c r="P767" s="55">
        <f t="shared" si="75"/>
        <v>0</v>
      </c>
      <c r="Q767" s="55">
        <f t="shared" si="76"/>
        <v>4.0999999999999996</v>
      </c>
      <c r="R767" s="250"/>
    </row>
    <row r="768" spans="1:18" ht="242.25">
      <c r="A768" s="474" t="s">
        <v>2714</v>
      </c>
      <c r="B768" s="247" t="s">
        <v>2715</v>
      </c>
      <c r="C768" s="240" t="s">
        <v>2509</v>
      </c>
      <c r="D768" s="47" t="s">
        <v>2716</v>
      </c>
      <c r="E768" s="47" t="s">
        <v>2717</v>
      </c>
      <c r="F768" s="47" t="s">
        <v>2711</v>
      </c>
      <c r="G768" s="220" t="s">
        <v>2712</v>
      </c>
      <c r="H768" s="220" t="s">
        <v>2713</v>
      </c>
      <c r="I768" s="251">
        <v>1</v>
      </c>
      <c r="J768" s="248">
        <v>42339</v>
      </c>
      <c r="K768" s="248">
        <v>42428</v>
      </c>
      <c r="L768" s="52">
        <f t="shared" si="72"/>
        <v>12.7</v>
      </c>
      <c r="M768" s="249"/>
      <c r="N768" s="54">
        <f t="shared" si="73"/>
        <v>0</v>
      </c>
      <c r="O768" s="55">
        <f t="shared" si="74"/>
        <v>0</v>
      </c>
      <c r="P768" s="55">
        <f t="shared" si="75"/>
        <v>0</v>
      </c>
      <c r="Q768" s="55">
        <f t="shared" si="76"/>
        <v>12.7</v>
      </c>
      <c r="R768" s="250"/>
    </row>
    <row r="769" spans="1:18" ht="344.25">
      <c r="A769" s="474" t="s">
        <v>2718</v>
      </c>
      <c r="B769" s="252" t="s">
        <v>2719</v>
      </c>
      <c r="C769" s="240" t="s">
        <v>2509</v>
      </c>
      <c r="D769" s="58" t="s">
        <v>2720</v>
      </c>
      <c r="E769" s="58" t="s">
        <v>1692</v>
      </c>
      <c r="F769" s="47" t="s">
        <v>2721</v>
      </c>
      <c r="G769" s="47" t="s">
        <v>2722</v>
      </c>
      <c r="H769" s="49" t="s">
        <v>158</v>
      </c>
      <c r="I769" s="50">
        <v>1</v>
      </c>
      <c r="J769" s="80">
        <v>42311</v>
      </c>
      <c r="K769" s="80">
        <v>42338</v>
      </c>
      <c r="L769" s="52">
        <f t="shared" si="72"/>
        <v>3.9</v>
      </c>
      <c r="M769" s="101"/>
      <c r="N769" s="54">
        <f t="shared" si="73"/>
        <v>0</v>
      </c>
      <c r="O769" s="55">
        <f t="shared" si="74"/>
        <v>0</v>
      </c>
      <c r="P769" s="55">
        <f t="shared" si="75"/>
        <v>0</v>
      </c>
      <c r="Q769" s="55">
        <f t="shared" si="76"/>
        <v>3.9</v>
      </c>
      <c r="R769" s="56"/>
    </row>
    <row r="770" spans="1:18" ht="344.25">
      <c r="A770" s="474" t="s">
        <v>2718</v>
      </c>
      <c r="B770" s="252" t="s">
        <v>2719</v>
      </c>
      <c r="C770" s="240" t="s">
        <v>2509</v>
      </c>
      <c r="D770" s="58" t="s">
        <v>2720</v>
      </c>
      <c r="E770" s="58" t="s">
        <v>1692</v>
      </c>
      <c r="F770" s="47" t="s">
        <v>2721</v>
      </c>
      <c r="G770" s="47" t="s">
        <v>2723</v>
      </c>
      <c r="H770" s="49" t="s">
        <v>158</v>
      </c>
      <c r="I770" s="50">
        <v>1</v>
      </c>
      <c r="J770" s="80">
        <v>42339</v>
      </c>
      <c r="K770" s="80">
        <v>42369</v>
      </c>
      <c r="L770" s="52">
        <f t="shared" si="72"/>
        <v>4.3</v>
      </c>
      <c r="M770" s="101"/>
      <c r="N770" s="54">
        <f t="shared" si="73"/>
        <v>0</v>
      </c>
      <c r="O770" s="55">
        <f t="shared" si="74"/>
        <v>0</v>
      </c>
      <c r="P770" s="55">
        <f t="shared" si="75"/>
        <v>0</v>
      </c>
      <c r="Q770" s="55">
        <f t="shared" si="76"/>
        <v>4.3</v>
      </c>
      <c r="R770" s="56"/>
    </row>
    <row r="771" spans="1:18" ht="165.75">
      <c r="A771" s="474" t="s">
        <v>2724</v>
      </c>
      <c r="B771" s="252" t="s">
        <v>2725</v>
      </c>
      <c r="C771" s="240" t="s">
        <v>2509</v>
      </c>
      <c r="D771" s="152" t="s">
        <v>2726</v>
      </c>
      <c r="E771" s="58"/>
      <c r="F771" s="47" t="s">
        <v>2727</v>
      </c>
      <c r="G771" s="47" t="s">
        <v>2728</v>
      </c>
      <c r="H771" s="49" t="s">
        <v>158</v>
      </c>
      <c r="I771" s="50">
        <v>1</v>
      </c>
      <c r="J771" s="80">
        <v>42309</v>
      </c>
      <c r="K771" s="80">
        <v>42369</v>
      </c>
      <c r="L771" s="52">
        <f t="shared" ref="L771:L834" si="77">ROUND(((K771-J771)/7),1)</f>
        <v>8.6</v>
      </c>
      <c r="M771" s="101"/>
      <c r="N771" s="54">
        <f t="shared" si="73"/>
        <v>0</v>
      </c>
      <c r="O771" s="55">
        <f t="shared" si="74"/>
        <v>0</v>
      </c>
      <c r="P771" s="55">
        <f t="shared" si="75"/>
        <v>0</v>
      </c>
      <c r="Q771" s="55">
        <f t="shared" si="76"/>
        <v>8.6</v>
      </c>
      <c r="R771" s="56"/>
    </row>
    <row r="772" spans="1:18" ht="165.75">
      <c r="A772" s="474" t="s">
        <v>2724</v>
      </c>
      <c r="B772" s="252" t="s">
        <v>2725</v>
      </c>
      <c r="C772" s="240" t="s">
        <v>2509</v>
      </c>
      <c r="D772" s="152" t="s">
        <v>2726</v>
      </c>
      <c r="E772" s="58"/>
      <c r="F772" s="47" t="s">
        <v>2729</v>
      </c>
      <c r="G772" s="47" t="s">
        <v>2730</v>
      </c>
      <c r="H772" s="49" t="s">
        <v>2731</v>
      </c>
      <c r="I772" s="50">
        <v>4</v>
      </c>
      <c r="J772" s="80">
        <v>42387</v>
      </c>
      <c r="K772" s="80">
        <v>42521</v>
      </c>
      <c r="L772" s="52">
        <f t="shared" si="77"/>
        <v>19.100000000000001</v>
      </c>
      <c r="M772" s="101"/>
      <c r="N772" s="54">
        <f t="shared" ref="N772:N784" si="78">IF(M772=0,0,+M772/I772)</f>
        <v>0</v>
      </c>
      <c r="O772" s="55">
        <f t="shared" ref="O772:O784" si="79">ROUND((L772*N772),1)</f>
        <v>0</v>
      </c>
      <c r="P772" s="55">
        <f t="shared" ref="P772:P784" si="80">IF(K772&lt;=$D$7,O772,0)</f>
        <v>0</v>
      </c>
      <c r="Q772" s="55">
        <f t="shared" ref="Q772:Q784" si="81">IF($D$7&gt;=K772,L772,0)</f>
        <v>19.100000000000001</v>
      </c>
      <c r="R772" s="56"/>
    </row>
    <row r="773" spans="1:18" ht="318.75">
      <c r="A773" s="474" t="s">
        <v>2732</v>
      </c>
      <c r="B773" s="247" t="s">
        <v>2733</v>
      </c>
      <c r="C773" s="240" t="s">
        <v>2509</v>
      </c>
      <c r="D773" s="47" t="s">
        <v>2734</v>
      </c>
      <c r="E773" s="47"/>
      <c r="F773" s="47" t="s">
        <v>2735</v>
      </c>
      <c r="G773" s="220" t="s">
        <v>2736</v>
      </c>
      <c r="H773" s="220" t="s">
        <v>2737</v>
      </c>
      <c r="I773" s="50">
        <v>2</v>
      </c>
      <c r="J773" s="248">
        <v>42309</v>
      </c>
      <c r="K773" s="248">
        <v>42460</v>
      </c>
      <c r="L773" s="52">
        <f t="shared" si="77"/>
        <v>21.6</v>
      </c>
      <c r="M773" s="249"/>
      <c r="N773" s="54">
        <f t="shared" si="78"/>
        <v>0</v>
      </c>
      <c r="O773" s="55">
        <f t="shared" si="79"/>
        <v>0</v>
      </c>
      <c r="P773" s="55">
        <f t="shared" si="80"/>
        <v>0</v>
      </c>
      <c r="Q773" s="55">
        <f t="shared" si="81"/>
        <v>21.6</v>
      </c>
      <c r="R773" s="250"/>
    </row>
    <row r="774" spans="1:18" ht="165.75">
      <c r="A774" s="474" t="s">
        <v>2738</v>
      </c>
      <c r="B774" s="247" t="s">
        <v>2733</v>
      </c>
      <c r="C774" s="240" t="s">
        <v>2509</v>
      </c>
      <c r="D774" s="47" t="s">
        <v>2739</v>
      </c>
      <c r="E774" s="47" t="s">
        <v>2740</v>
      </c>
      <c r="F774" s="47" t="s">
        <v>2741</v>
      </c>
      <c r="G774" s="220" t="s">
        <v>2742</v>
      </c>
      <c r="H774" s="220" t="s">
        <v>2737</v>
      </c>
      <c r="I774" s="50">
        <v>2</v>
      </c>
      <c r="J774" s="248">
        <v>42309</v>
      </c>
      <c r="K774" s="248">
        <v>42460</v>
      </c>
      <c r="L774" s="52">
        <f t="shared" si="77"/>
        <v>21.6</v>
      </c>
      <c r="M774" s="249"/>
      <c r="N774" s="54">
        <f t="shared" si="78"/>
        <v>0</v>
      </c>
      <c r="O774" s="55">
        <f t="shared" si="79"/>
        <v>0</v>
      </c>
      <c r="P774" s="55">
        <f t="shared" si="80"/>
        <v>0</v>
      </c>
      <c r="Q774" s="55">
        <f t="shared" si="81"/>
        <v>21.6</v>
      </c>
      <c r="R774" s="250"/>
    </row>
    <row r="775" spans="1:18" ht="165.75">
      <c r="A775" s="474" t="s">
        <v>2738</v>
      </c>
      <c r="B775" s="247" t="s">
        <v>2733</v>
      </c>
      <c r="C775" s="240" t="s">
        <v>2509</v>
      </c>
      <c r="D775" s="47" t="s">
        <v>2743</v>
      </c>
      <c r="E775" s="47"/>
      <c r="F775" s="47" t="s">
        <v>2744</v>
      </c>
      <c r="G775" s="220" t="s">
        <v>2745</v>
      </c>
      <c r="H775" s="253" t="s">
        <v>2746</v>
      </c>
      <c r="I775" s="50">
        <v>2</v>
      </c>
      <c r="J775" s="248">
        <v>42309</v>
      </c>
      <c r="K775" s="248">
        <v>42460</v>
      </c>
      <c r="L775" s="52">
        <f t="shared" si="77"/>
        <v>21.6</v>
      </c>
      <c r="M775" s="249"/>
      <c r="N775" s="54">
        <f t="shared" si="78"/>
        <v>0</v>
      </c>
      <c r="O775" s="55">
        <f t="shared" si="79"/>
        <v>0</v>
      </c>
      <c r="P775" s="55">
        <f t="shared" si="80"/>
        <v>0</v>
      </c>
      <c r="Q775" s="55">
        <f t="shared" si="81"/>
        <v>21.6</v>
      </c>
      <c r="R775" s="250"/>
    </row>
    <row r="776" spans="1:18" ht="331.5">
      <c r="A776" s="474" t="s">
        <v>2747</v>
      </c>
      <c r="B776" s="247" t="s">
        <v>2707</v>
      </c>
      <c r="C776" s="240" t="s">
        <v>2509</v>
      </c>
      <c r="D776" s="47" t="s">
        <v>2748</v>
      </c>
      <c r="E776" s="47"/>
      <c r="F776" s="47" t="s">
        <v>2749</v>
      </c>
      <c r="G776" s="220" t="s">
        <v>2750</v>
      </c>
      <c r="H776" s="220" t="s">
        <v>438</v>
      </c>
      <c r="I776" s="50">
        <v>1</v>
      </c>
      <c r="J776" s="248">
        <v>42309</v>
      </c>
      <c r="K776" s="248">
        <v>42369</v>
      </c>
      <c r="L776" s="52">
        <f t="shared" si="77"/>
        <v>8.6</v>
      </c>
      <c r="M776" s="249"/>
      <c r="N776" s="54">
        <f t="shared" si="78"/>
        <v>0</v>
      </c>
      <c r="O776" s="55">
        <f t="shared" si="79"/>
        <v>0</v>
      </c>
      <c r="P776" s="55">
        <f t="shared" si="80"/>
        <v>0</v>
      </c>
      <c r="Q776" s="55">
        <f t="shared" si="81"/>
        <v>8.6</v>
      </c>
      <c r="R776" s="250"/>
    </row>
    <row r="777" spans="1:18" ht="331.5">
      <c r="A777" s="474" t="s">
        <v>2747</v>
      </c>
      <c r="B777" s="247" t="s">
        <v>2751</v>
      </c>
      <c r="C777" s="240" t="s">
        <v>2509</v>
      </c>
      <c r="D777" s="47" t="s">
        <v>2748</v>
      </c>
      <c r="E777" s="47"/>
      <c r="F777" s="47" t="s">
        <v>2752</v>
      </c>
      <c r="G777" s="220" t="s">
        <v>2753</v>
      </c>
      <c r="H777" s="220" t="s">
        <v>1195</v>
      </c>
      <c r="I777" s="50">
        <v>1</v>
      </c>
      <c r="J777" s="248">
        <v>42309</v>
      </c>
      <c r="K777" s="248">
        <v>42428</v>
      </c>
      <c r="L777" s="52">
        <f t="shared" si="77"/>
        <v>17</v>
      </c>
      <c r="M777" s="249"/>
      <c r="N777" s="54">
        <f t="shared" si="78"/>
        <v>0</v>
      </c>
      <c r="O777" s="55">
        <f t="shared" si="79"/>
        <v>0</v>
      </c>
      <c r="P777" s="55">
        <f t="shared" si="80"/>
        <v>0</v>
      </c>
      <c r="Q777" s="55">
        <f t="shared" si="81"/>
        <v>17</v>
      </c>
      <c r="R777" s="250"/>
    </row>
    <row r="778" spans="1:18" ht="331.5">
      <c r="A778" s="474" t="s">
        <v>2747</v>
      </c>
      <c r="B778" s="247" t="s">
        <v>2751</v>
      </c>
      <c r="C778" s="240" t="s">
        <v>2509</v>
      </c>
      <c r="D778" s="47" t="s">
        <v>2748</v>
      </c>
      <c r="E778" s="47"/>
      <c r="F778" s="47" t="s">
        <v>2754</v>
      </c>
      <c r="G778" s="220" t="s">
        <v>2755</v>
      </c>
      <c r="H778" s="220" t="s">
        <v>438</v>
      </c>
      <c r="I778" s="50">
        <v>4</v>
      </c>
      <c r="J778" s="248">
        <v>42309</v>
      </c>
      <c r="K778" s="248">
        <v>42429</v>
      </c>
      <c r="L778" s="52">
        <f t="shared" si="77"/>
        <v>17.100000000000001</v>
      </c>
      <c r="M778" s="249"/>
      <c r="N778" s="54">
        <f t="shared" si="78"/>
        <v>0</v>
      </c>
      <c r="O778" s="55">
        <f t="shared" si="79"/>
        <v>0</v>
      </c>
      <c r="P778" s="55">
        <f t="shared" si="80"/>
        <v>0</v>
      </c>
      <c r="Q778" s="55">
        <f t="shared" si="81"/>
        <v>17.100000000000001</v>
      </c>
      <c r="R778" s="250"/>
    </row>
    <row r="779" spans="1:18" ht="165.75">
      <c r="A779" s="474" t="s">
        <v>2756</v>
      </c>
      <c r="B779" s="247" t="s">
        <v>2757</v>
      </c>
      <c r="C779" s="240" t="s">
        <v>2509</v>
      </c>
      <c r="D779" s="47" t="s">
        <v>2758</v>
      </c>
      <c r="E779" s="47"/>
      <c r="F779" s="47" t="s">
        <v>2759</v>
      </c>
      <c r="G779" s="220" t="s">
        <v>2760</v>
      </c>
      <c r="H779" s="220" t="s">
        <v>438</v>
      </c>
      <c r="I779" s="50">
        <v>4</v>
      </c>
      <c r="J779" s="248">
        <v>42309</v>
      </c>
      <c r="K779" s="248">
        <v>42429</v>
      </c>
      <c r="L779" s="52">
        <f t="shared" si="77"/>
        <v>17.100000000000001</v>
      </c>
      <c r="M779" s="249"/>
      <c r="N779" s="54">
        <f t="shared" si="78"/>
        <v>0</v>
      </c>
      <c r="O779" s="55">
        <f t="shared" si="79"/>
        <v>0</v>
      </c>
      <c r="P779" s="55">
        <f t="shared" si="80"/>
        <v>0</v>
      </c>
      <c r="Q779" s="55">
        <f t="shared" si="81"/>
        <v>17.100000000000001</v>
      </c>
      <c r="R779" s="250"/>
    </row>
    <row r="780" spans="1:18" ht="331.5">
      <c r="A780" s="474" t="s">
        <v>2761</v>
      </c>
      <c r="B780" s="247" t="s">
        <v>2762</v>
      </c>
      <c r="C780" s="240" t="s">
        <v>2509</v>
      </c>
      <c r="D780" s="47" t="s">
        <v>2763</v>
      </c>
      <c r="E780" s="47"/>
      <c r="F780" s="47" t="s">
        <v>2764</v>
      </c>
      <c r="G780" s="220" t="s">
        <v>2765</v>
      </c>
      <c r="H780" s="220" t="s">
        <v>158</v>
      </c>
      <c r="I780" s="50">
        <v>2</v>
      </c>
      <c r="J780" s="248">
        <v>42309</v>
      </c>
      <c r="K780" s="248">
        <v>42400</v>
      </c>
      <c r="L780" s="52">
        <f t="shared" si="77"/>
        <v>13</v>
      </c>
      <c r="M780" s="249"/>
      <c r="N780" s="54">
        <f t="shared" si="78"/>
        <v>0</v>
      </c>
      <c r="O780" s="55">
        <f t="shared" si="79"/>
        <v>0</v>
      </c>
      <c r="P780" s="55">
        <f t="shared" si="80"/>
        <v>0</v>
      </c>
      <c r="Q780" s="55">
        <f t="shared" si="81"/>
        <v>13</v>
      </c>
      <c r="R780" s="250"/>
    </row>
    <row r="781" spans="1:18" ht="293.25">
      <c r="A781" s="474" t="s">
        <v>2766</v>
      </c>
      <c r="B781" s="247" t="s">
        <v>2707</v>
      </c>
      <c r="C781" s="240" t="s">
        <v>2509</v>
      </c>
      <c r="D781" s="47" t="s">
        <v>2767</v>
      </c>
      <c r="E781" s="47" t="s">
        <v>2768</v>
      </c>
      <c r="F781" s="47" t="s">
        <v>2749</v>
      </c>
      <c r="G781" s="220" t="s">
        <v>2750</v>
      </c>
      <c r="H781" s="220" t="s">
        <v>438</v>
      </c>
      <c r="I781" s="50">
        <v>1</v>
      </c>
      <c r="J781" s="248">
        <v>42309</v>
      </c>
      <c r="K781" s="248">
        <v>42369</v>
      </c>
      <c r="L781" s="52">
        <f t="shared" si="77"/>
        <v>8.6</v>
      </c>
      <c r="M781" s="249"/>
      <c r="N781" s="54">
        <f t="shared" si="78"/>
        <v>0</v>
      </c>
      <c r="O781" s="55">
        <f t="shared" si="79"/>
        <v>0</v>
      </c>
      <c r="P781" s="55">
        <f t="shared" si="80"/>
        <v>0</v>
      </c>
      <c r="Q781" s="55">
        <f t="shared" si="81"/>
        <v>8.6</v>
      </c>
      <c r="R781" s="250"/>
    </row>
    <row r="782" spans="1:18" ht="293.25">
      <c r="A782" s="474" t="s">
        <v>2766</v>
      </c>
      <c r="B782" s="247" t="s">
        <v>2707</v>
      </c>
      <c r="C782" s="240" t="s">
        <v>2509</v>
      </c>
      <c r="D782" s="47" t="s">
        <v>2767</v>
      </c>
      <c r="E782" s="47" t="s">
        <v>2768</v>
      </c>
      <c r="F782" s="47" t="s">
        <v>2752</v>
      </c>
      <c r="G782" s="220" t="s">
        <v>2769</v>
      </c>
      <c r="H782" s="220" t="s">
        <v>1195</v>
      </c>
      <c r="I782" s="50">
        <v>1</v>
      </c>
      <c r="J782" s="248">
        <v>42309</v>
      </c>
      <c r="K782" s="248">
        <v>42428</v>
      </c>
      <c r="L782" s="52">
        <f t="shared" si="77"/>
        <v>17</v>
      </c>
      <c r="M782" s="249"/>
      <c r="N782" s="54">
        <f t="shared" si="78"/>
        <v>0</v>
      </c>
      <c r="O782" s="55">
        <f t="shared" si="79"/>
        <v>0</v>
      </c>
      <c r="P782" s="55">
        <f t="shared" si="80"/>
        <v>0</v>
      </c>
      <c r="Q782" s="55">
        <f t="shared" si="81"/>
        <v>17</v>
      </c>
      <c r="R782" s="250"/>
    </row>
    <row r="783" spans="1:18" ht="293.25">
      <c r="A783" s="474" t="s">
        <v>2766</v>
      </c>
      <c r="B783" s="247" t="s">
        <v>2707</v>
      </c>
      <c r="C783" s="240" t="s">
        <v>2509</v>
      </c>
      <c r="D783" s="47" t="s">
        <v>2767</v>
      </c>
      <c r="E783" s="47" t="s">
        <v>2768</v>
      </c>
      <c r="F783" s="47" t="s">
        <v>2754</v>
      </c>
      <c r="G783" s="220" t="s">
        <v>2755</v>
      </c>
      <c r="H783" s="220" t="s">
        <v>438</v>
      </c>
      <c r="I783" s="50">
        <v>4</v>
      </c>
      <c r="J783" s="248">
        <v>42309</v>
      </c>
      <c r="K783" s="248">
        <v>42429</v>
      </c>
      <c r="L783" s="52">
        <f t="shared" si="77"/>
        <v>17.100000000000001</v>
      </c>
      <c r="M783" s="249"/>
      <c r="N783" s="54">
        <f t="shared" si="78"/>
        <v>0</v>
      </c>
      <c r="O783" s="55">
        <f t="shared" si="79"/>
        <v>0</v>
      </c>
      <c r="P783" s="55">
        <f t="shared" si="80"/>
        <v>0</v>
      </c>
      <c r="Q783" s="55">
        <f t="shared" si="81"/>
        <v>17.100000000000001</v>
      </c>
      <c r="R783" s="250"/>
    </row>
    <row r="784" spans="1:18" ht="178.5">
      <c r="A784" s="474" t="s">
        <v>2770</v>
      </c>
      <c r="B784" s="247" t="s">
        <v>2715</v>
      </c>
      <c r="C784" s="240" t="s">
        <v>2509</v>
      </c>
      <c r="D784" s="47" t="s">
        <v>2771</v>
      </c>
      <c r="E784" s="47"/>
      <c r="F784" s="47" t="s">
        <v>2772</v>
      </c>
      <c r="G784" s="220" t="s">
        <v>2773</v>
      </c>
      <c r="H784" s="253" t="s">
        <v>2774</v>
      </c>
      <c r="I784" s="50">
        <v>2</v>
      </c>
      <c r="J784" s="248">
        <v>42309</v>
      </c>
      <c r="K784" s="248">
        <v>42460</v>
      </c>
      <c r="L784" s="52">
        <f t="shared" si="77"/>
        <v>21.6</v>
      </c>
      <c r="M784" s="249"/>
      <c r="N784" s="54">
        <f t="shared" si="78"/>
        <v>0</v>
      </c>
      <c r="O784" s="55">
        <f t="shared" si="79"/>
        <v>0</v>
      </c>
      <c r="P784" s="55">
        <f t="shared" si="80"/>
        <v>0</v>
      </c>
      <c r="Q784" s="55">
        <f t="shared" si="81"/>
        <v>21.6</v>
      </c>
      <c r="R784" s="250"/>
    </row>
    <row r="785" spans="1:18" ht="127.5">
      <c r="A785" s="477" t="s">
        <v>2775</v>
      </c>
      <c r="B785" s="255" t="s">
        <v>2776</v>
      </c>
      <c r="C785" s="254" t="s">
        <v>2777</v>
      </c>
      <c r="D785" s="254" t="s">
        <v>2778</v>
      </c>
      <c r="E785" s="254" t="s">
        <v>2779</v>
      </c>
      <c r="F785" s="254" t="s">
        <v>2780</v>
      </c>
      <c r="G785" s="254" t="s">
        <v>2781</v>
      </c>
      <c r="H785" s="254" t="s">
        <v>2782</v>
      </c>
      <c r="I785" s="254">
        <v>1</v>
      </c>
      <c r="J785" s="261">
        <v>42278</v>
      </c>
      <c r="K785" s="261">
        <v>42368</v>
      </c>
      <c r="L785" s="52">
        <f t="shared" si="77"/>
        <v>12.9</v>
      </c>
      <c r="M785" s="258"/>
      <c r="N785" s="259">
        <f>IF(M785=0,0,+M785/I785)</f>
        <v>0</v>
      </c>
      <c r="O785" s="257">
        <f>ROUND((L785*N785),1)</f>
        <v>0</v>
      </c>
      <c r="P785" s="257">
        <f>IF(K785&lt;=$D$7,O785,0)</f>
        <v>0</v>
      </c>
      <c r="Q785" s="257">
        <f>IF($D$7&gt;=K785,L785,0)</f>
        <v>12.9</v>
      </c>
      <c r="R785" s="260"/>
    </row>
    <row r="786" spans="1:18" ht="127.5">
      <c r="A786" s="477" t="s">
        <v>2775</v>
      </c>
      <c r="B786" s="255" t="s">
        <v>2776</v>
      </c>
      <c r="C786" s="254" t="s">
        <v>2777</v>
      </c>
      <c r="D786" s="254" t="s">
        <v>2778</v>
      </c>
      <c r="E786" s="254" t="s">
        <v>2779</v>
      </c>
      <c r="F786" s="254" t="s">
        <v>2780</v>
      </c>
      <c r="G786" s="254" t="s">
        <v>2783</v>
      </c>
      <c r="H786" s="254" t="s">
        <v>2784</v>
      </c>
      <c r="I786" s="206">
        <v>5</v>
      </c>
      <c r="J786" s="256">
        <v>42339</v>
      </c>
      <c r="K786" s="256">
        <v>42401</v>
      </c>
      <c r="L786" s="52">
        <f t="shared" si="77"/>
        <v>8.9</v>
      </c>
      <c r="M786" s="258"/>
      <c r="N786" s="259">
        <f t="shared" ref="N786:N816" si="82">IF(M786=0,0,+M786/I786)</f>
        <v>0</v>
      </c>
      <c r="O786" s="257">
        <f t="shared" ref="O786:O816" si="83">ROUND((L786*N786),1)</f>
        <v>0</v>
      </c>
      <c r="P786" s="257">
        <f t="shared" ref="P786:P816" si="84">IF(K786&lt;=$D$7,O786,0)</f>
        <v>0</v>
      </c>
      <c r="Q786" s="257">
        <f t="shared" ref="Q786:Q816" si="85">IF($D$7&gt;=K786,L786,0)</f>
        <v>8.9</v>
      </c>
      <c r="R786" s="260"/>
    </row>
    <row r="787" spans="1:18" ht="191.25">
      <c r="A787" s="478" t="s">
        <v>2785</v>
      </c>
      <c r="B787" s="255" t="s">
        <v>2786</v>
      </c>
      <c r="C787" s="254" t="s">
        <v>2777</v>
      </c>
      <c r="D787" s="206" t="s">
        <v>2787</v>
      </c>
      <c r="E787" s="206"/>
      <c r="F787" s="206" t="s">
        <v>2788</v>
      </c>
      <c r="G787" s="254" t="s">
        <v>2789</v>
      </c>
      <c r="H787" s="254" t="s">
        <v>2790</v>
      </c>
      <c r="I787" s="206">
        <v>4</v>
      </c>
      <c r="J787" s="261">
        <v>42278</v>
      </c>
      <c r="K787" s="261">
        <v>42643</v>
      </c>
      <c r="L787" s="52">
        <f t="shared" si="77"/>
        <v>52.1</v>
      </c>
      <c r="M787" s="258"/>
      <c r="N787" s="259">
        <f t="shared" si="82"/>
        <v>0</v>
      </c>
      <c r="O787" s="257">
        <f t="shared" si="83"/>
        <v>0</v>
      </c>
      <c r="P787" s="257">
        <f t="shared" si="84"/>
        <v>0</v>
      </c>
      <c r="Q787" s="257">
        <f t="shared" si="85"/>
        <v>52.1</v>
      </c>
      <c r="R787" s="262"/>
    </row>
    <row r="788" spans="1:18" ht="191.25">
      <c r="A788" s="478" t="s">
        <v>2785</v>
      </c>
      <c r="B788" s="255" t="s">
        <v>2786</v>
      </c>
      <c r="C788" s="254" t="s">
        <v>2777</v>
      </c>
      <c r="D788" s="206" t="s">
        <v>2787</v>
      </c>
      <c r="E788" s="206"/>
      <c r="F788" s="254" t="s">
        <v>2791</v>
      </c>
      <c r="G788" s="254" t="s">
        <v>2792</v>
      </c>
      <c r="H788" s="254" t="s">
        <v>2790</v>
      </c>
      <c r="I788" s="206">
        <v>4</v>
      </c>
      <c r="J788" s="261">
        <v>42278</v>
      </c>
      <c r="K788" s="261">
        <v>42643</v>
      </c>
      <c r="L788" s="52">
        <f t="shared" si="77"/>
        <v>52.1</v>
      </c>
      <c r="M788" s="258"/>
      <c r="N788" s="259">
        <f t="shared" si="82"/>
        <v>0</v>
      </c>
      <c r="O788" s="257">
        <f t="shared" si="83"/>
        <v>0</v>
      </c>
      <c r="P788" s="257">
        <f t="shared" si="84"/>
        <v>0</v>
      </c>
      <c r="Q788" s="257">
        <f t="shared" si="85"/>
        <v>52.1</v>
      </c>
      <c r="R788" s="262"/>
    </row>
    <row r="789" spans="1:18" ht="216.75">
      <c r="A789" s="478" t="s">
        <v>2793</v>
      </c>
      <c r="B789" s="206" t="s">
        <v>2794</v>
      </c>
      <c r="C789" s="254" t="s">
        <v>2777</v>
      </c>
      <c r="D789" s="206" t="s">
        <v>2795</v>
      </c>
      <c r="E789" s="206"/>
      <c r="F789" s="206" t="s">
        <v>2796</v>
      </c>
      <c r="G789" s="254" t="s">
        <v>2781</v>
      </c>
      <c r="H789" s="254" t="s">
        <v>2782</v>
      </c>
      <c r="I789" s="206">
        <v>1</v>
      </c>
      <c r="J789" s="256">
        <v>42278</v>
      </c>
      <c r="K789" s="256">
        <v>42368</v>
      </c>
      <c r="L789" s="52">
        <f t="shared" si="77"/>
        <v>12.9</v>
      </c>
      <c r="M789" s="258"/>
      <c r="N789" s="259">
        <f t="shared" si="82"/>
        <v>0</v>
      </c>
      <c r="O789" s="257">
        <f t="shared" si="83"/>
        <v>0</v>
      </c>
      <c r="P789" s="257">
        <f t="shared" si="84"/>
        <v>0</v>
      </c>
      <c r="Q789" s="257">
        <f t="shared" si="85"/>
        <v>12.9</v>
      </c>
      <c r="R789" s="262"/>
    </row>
    <row r="790" spans="1:18" ht="216.75">
      <c r="A790" s="478" t="s">
        <v>2793</v>
      </c>
      <c r="B790" s="206" t="s">
        <v>2794</v>
      </c>
      <c r="C790" s="254" t="s">
        <v>2777</v>
      </c>
      <c r="D790" s="206" t="s">
        <v>2795</v>
      </c>
      <c r="E790" s="206"/>
      <c r="F790" s="206" t="s">
        <v>2796</v>
      </c>
      <c r="G790" s="254" t="s">
        <v>2797</v>
      </c>
      <c r="H790" s="254" t="s">
        <v>2798</v>
      </c>
      <c r="I790" s="206">
        <v>2</v>
      </c>
      <c r="J790" s="256">
        <v>42278</v>
      </c>
      <c r="K790" s="256">
        <v>42369</v>
      </c>
      <c r="L790" s="52">
        <f t="shared" si="77"/>
        <v>13</v>
      </c>
      <c r="M790" s="258"/>
      <c r="N790" s="259">
        <f t="shared" si="82"/>
        <v>0</v>
      </c>
      <c r="O790" s="257">
        <f t="shared" si="83"/>
        <v>0</v>
      </c>
      <c r="P790" s="257">
        <f t="shared" si="84"/>
        <v>0</v>
      </c>
      <c r="Q790" s="257">
        <f t="shared" si="85"/>
        <v>13</v>
      </c>
      <c r="R790" s="262"/>
    </row>
    <row r="791" spans="1:18" ht="216.75">
      <c r="A791" s="478" t="s">
        <v>2793</v>
      </c>
      <c r="B791" s="206" t="s">
        <v>2794</v>
      </c>
      <c r="C791" s="254" t="s">
        <v>2777</v>
      </c>
      <c r="D791" s="206" t="s">
        <v>2795</v>
      </c>
      <c r="E791" s="206"/>
      <c r="F791" s="206" t="s">
        <v>2796</v>
      </c>
      <c r="G791" s="254" t="s">
        <v>2783</v>
      </c>
      <c r="H791" s="254" t="s">
        <v>2784</v>
      </c>
      <c r="I791" s="206">
        <v>5</v>
      </c>
      <c r="J791" s="256">
        <v>42339</v>
      </c>
      <c r="K791" s="256">
        <v>42401</v>
      </c>
      <c r="L791" s="52">
        <f t="shared" si="77"/>
        <v>8.9</v>
      </c>
      <c r="M791" s="258"/>
      <c r="N791" s="259">
        <f t="shared" si="82"/>
        <v>0</v>
      </c>
      <c r="O791" s="257">
        <f t="shared" si="83"/>
        <v>0</v>
      </c>
      <c r="P791" s="257">
        <f t="shared" si="84"/>
        <v>0</v>
      </c>
      <c r="Q791" s="257">
        <f t="shared" si="85"/>
        <v>8.9</v>
      </c>
      <c r="R791" s="262"/>
    </row>
    <row r="792" spans="1:18" ht="89.25">
      <c r="A792" s="478" t="s">
        <v>2799</v>
      </c>
      <c r="B792" s="206" t="s">
        <v>2794</v>
      </c>
      <c r="C792" s="254" t="s">
        <v>2777</v>
      </c>
      <c r="D792" s="206" t="s">
        <v>2800</v>
      </c>
      <c r="E792" s="206" t="s">
        <v>2801</v>
      </c>
      <c r="F792" s="206" t="s">
        <v>2802</v>
      </c>
      <c r="G792" s="254" t="s">
        <v>2803</v>
      </c>
      <c r="H792" s="254" t="s">
        <v>2804</v>
      </c>
      <c r="I792" s="206">
        <v>1</v>
      </c>
      <c r="J792" s="256">
        <v>42401</v>
      </c>
      <c r="K792" s="256">
        <v>42551</v>
      </c>
      <c r="L792" s="52">
        <f t="shared" si="77"/>
        <v>21.4</v>
      </c>
      <c r="M792" s="258"/>
      <c r="N792" s="259">
        <f t="shared" si="82"/>
        <v>0</v>
      </c>
      <c r="O792" s="257">
        <f t="shared" si="83"/>
        <v>0</v>
      </c>
      <c r="P792" s="257">
        <f t="shared" si="84"/>
        <v>0</v>
      </c>
      <c r="Q792" s="257">
        <f t="shared" si="85"/>
        <v>21.4</v>
      </c>
      <c r="R792" s="262"/>
    </row>
    <row r="793" spans="1:18" ht="89.25">
      <c r="A793" s="478" t="s">
        <v>2799</v>
      </c>
      <c r="B793" s="206" t="s">
        <v>2794</v>
      </c>
      <c r="C793" s="254" t="s">
        <v>2777</v>
      </c>
      <c r="D793" s="206" t="s">
        <v>2800</v>
      </c>
      <c r="E793" s="206" t="s">
        <v>2801</v>
      </c>
      <c r="F793" s="206" t="s">
        <v>2802</v>
      </c>
      <c r="G793" s="254" t="s">
        <v>2805</v>
      </c>
      <c r="H793" s="254" t="s">
        <v>438</v>
      </c>
      <c r="I793" s="206">
        <v>2</v>
      </c>
      <c r="J793" s="256">
        <v>42552</v>
      </c>
      <c r="K793" s="256">
        <v>42581</v>
      </c>
      <c r="L793" s="52">
        <f t="shared" si="77"/>
        <v>4.0999999999999996</v>
      </c>
      <c r="M793" s="258"/>
      <c r="N793" s="259">
        <f t="shared" si="82"/>
        <v>0</v>
      </c>
      <c r="O793" s="257">
        <f t="shared" si="83"/>
        <v>0</v>
      </c>
      <c r="P793" s="257">
        <f t="shared" si="84"/>
        <v>0</v>
      </c>
      <c r="Q793" s="257">
        <f t="shared" si="85"/>
        <v>4.0999999999999996</v>
      </c>
      <c r="R793" s="262"/>
    </row>
    <row r="794" spans="1:18" ht="89.25">
      <c r="A794" s="478" t="s">
        <v>2799</v>
      </c>
      <c r="B794" s="206" t="s">
        <v>2794</v>
      </c>
      <c r="C794" s="254" t="s">
        <v>2777</v>
      </c>
      <c r="D794" s="206" t="s">
        <v>2800</v>
      </c>
      <c r="E794" s="206" t="s">
        <v>2801</v>
      </c>
      <c r="F794" s="206" t="s">
        <v>2802</v>
      </c>
      <c r="G794" s="254" t="s">
        <v>2806</v>
      </c>
      <c r="H794" s="254" t="s">
        <v>2807</v>
      </c>
      <c r="I794" s="206">
        <v>1</v>
      </c>
      <c r="J794" s="256">
        <v>42583</v>
      </c>
      <c r="K794" s="256">
        <v>42612</v>
      </c>
      <c r="L794" s="52">
        <f t="shared" si="77"/>
        <v>4.0999999999999996</v>
      </c>
      <c r="M794" s="258"/>
      <c r="N794" s="259">
        <f t="shared" si="82"/>
        <v>0</v>
      </c>
      <c r="O794" s="257">
        <f t="shared" si="83"/>
        <v>0</v>
      </c>
      <c r="P794" s="257">
        <f t="shared" si="84"/>
        <v>0</v>
      </c>
      <c r="Q794" s="257">
        <f t="shared" si="85"/>
        <v>4.0999999999999996</v>
      </c>
      <c r="R794" s="262"/>
    </row>
    <row r="795" spans="1:18" ht="89.25">
      <c r="A795" s="478" t="s">
        <v>2799</v>
      </c>
      <c r="B795" s="206" t="s">
        <v>2794</v>
      </c>
      <c r="C795" s="254" t="s">
        <v>2777</v>
      </c>
      <c r="D795" s="206" t="s">
        <v>2800</v>
      </c>
      <c r="E795" s="206" t="s">
        <v>2801</v>
      </c>
      <c r="F795" s="206" t="s">
        <v>2802</v>
      </c>
      <c r="G795" s="254" t="s">
        <v>2808</v>
      </c>
      <c r="H795" s="254" t="s">
        <v>438</v>
      </c>
      <c r="I795" s="206">
        <v>1</v>
      </c>
      <c r="J795" s="256">
        <v>42614</v>
      </c>
      <c r="K795" s="256">
        <v>42643</v>
      </c>
      <c r="L795" s="52">
        <f t="shared" si="77"/>
        <v>4.0999999999999996</v>
      </c>
      <c r="M795" s="258"/>
      <c r="N795" s="259">
        <f t="shared" si="82"/>
        <v>0</v>
      </c>
      <c r="O795" s="257">
        <f t="shared" si="83"/>
        <v>0</v>
      </c>
      <c r="P795" s="257">
        <f t="shared" si="84"/>
        <v>0</v>
      </c>
      <c r="Q795" s="257">
        <f t="shared" si="85"/>
        <v>4.0999999999999996</v>
      </c>
      <c r="R795" s="262"/>
    </row>
    <row r="796" spans="1:18" ht="153">
      <c r="A796" s="478" t="s">
        <v>2809</v>
      </c>
      <c r="B796" s="263" t="s">
        <v>2810</v>
      </c>
      <c r="C796" s="254" t="s">
        <v>2777</v>
      </c>
      <c r="D796" s="206" t="s">
        <v>2811</v>
      </c>
      <c r="E796" s="206"/>
      <c r="F796" s="206" t="s">
        <v>2812</v>
      </c>
      <c r="G796" s="254" t="s">
        <v>2781</v>
      </c>
      <c r="H796" s="254" t="s">
        <v>2782</v>
      </c>
      <c r="I796" s="206">
        <v>1</v>
      </c>
      <c r="J796" s="256">
        <v>42278</v>
      </c>
      <c r="K796" s="256">
        <v>42338</v>
      </c>
      <c r="L796" s="52">
        <f t="shared" si="77"/>
        <v>8.6</v>
      </c>
      <c r="M796" s="258"/>
      <c r="N796" s="259">
        <f t="shared" si="82"/>
        <v>0</v>
      </c>
      <c r="O796" s="257">
        <f t="shared" si="83"/>
        <v>0</v>
      </c>
      <c r="P796" s="257">
        <f t="shared" si="84"/>
        <v>0</v>
      </c>
      <c r="Q796" s="257">
        <f t="shared" si="85"/>
        <v>8.6</v>
      </c>
      <c r="R796" s="262"/>
    </row>
    <row r="797" spans="1:18" ht="153">
      <c r="A797" s="478" t="s">
        <v>2809</v>
      </c>
      <c r="B797" s="263" t="s">
        <v>2810</v>
      </c>
      <c r="C797" s="254" t="s">
        <v>2777</v>
      </c>
      <c r="D797" s="206" t="s">
        <v>2811</v>
      </c>
      <c r="E797" s="206"/>
      <c r="F797" s="206" t="s">
        <v>2812</v>
      </c>
      <c r="G797" s="254" t="s">
        <v>2783</v>
      </c>
      <c r="H797" s="254" t="s">
        <v>2813</v>
      </c>
      <c r="I797" s="206">
        <v>5</v>
      </c>
      <c r="J797" s="256">
        <v>42339</v>
      </c>
      <c r="K797" s="256">
        <v>42401</v>
      </c>
      <c r="L797" s="52">
        <f t="shared" si="77"/>
        <v>8.9</v>
      </c>
      <c r="M797" s="258"/>
      <c r="N797" s="259">
        <f t="shared" si="82"/>
        <v>0</v>
      </c>
      <c r="O797" s="257">
        <f t="shared" si="83"/>
        <v>0</v>
      </c>
      <c r="P797" s="257">
        <f t="shared" si="84"/>
        <v>0</v>
      </c>
      <c r="Q797" s="257">
        <f t="shared" si="85"/>
        <v>8.9</v>
      </c>
      <c r="R797" s="262"/>
    </row>
    <row r="798" spans="1:18" ht="153">
      <c r="A798" s="478" t="s">
        <v>2809</v>
      </c>
      <c r="B798" s="263" t="s">
        <v>2810</v>
      </c>
      <c r="C798" s="254" t="s">
        <v>2777</v>
      </c>
      <c r="D798" s="206" t="s">
        <v>2811</v>
      </c>
      <c r="E798" s="206"/>
      <c r="F798" s="206" t="s">
        <v>2812</v>
      </c>
      <c r="G798" s="254" t="s">
        <v>2814</v>
      </c>
      <c r="H798" s="254" t="s">
        <v>2815</v>
      </c>
      <c r="I798" s="206">
        <v>1</v>
      </c>
      <c r="J798" s="256">
        <v>42339</v>
      </c>
      <c r="K798" s="256">
        <v>42401</v>
      </c>
      <c r="L798" s="52">
        <f t="shared" si="77"/>
        <v>8.9</v>
      </c>
      <c r="M798" s="258"/>
      <c r="N798" s="259">
        <f t="shared" si="82"/>
        <v>0</v>
      </c>
      <c r="O798" s="257">
        <f t="shared" si="83"/>
        <v>0</v>
      </c>
      <c r="P798" s="257">
        <f t="shared" si="84"/>
        <v>0</v>
      </c>
      <c r="Q798" s="257">
        <f t="shared" si="85"/>
        <v>8.9</v>
      </c>
      <c r="R798" s="262"/>
    </row>
    <row r="799" spans="1:18" ht="153">
      <c r="A799" s="478" t="s">
        <v>2809</v>
      </c>
      <c r="B799" s="263" t="s">
        <v>2810</v>
      </c>
      <c r="C799" s="254" t="s">
        <v>2777</v>
      </c>
      <c r="D799" s="206" t="s">
        <v>2811</v>
      </c>
      <c r="E799" s="206"/>
      <c r="F799" s="206" t="s">
        <v>2812</v>
      </c>
      <c r="G799" s="254" t="s">
        <v>2816</v>
      </c>
      <c r="H799" s="254" t="s">
        <v>2817</v>
      </c>
      <c r="I799" s="206">
        <v>2</v>
      </c>
      <c r="J799" s="256">
        <v>42401</v>
      </c>
      <c r="K799" s="256">
        <v>42643</v>
      </c>
      <c r="L799" s="52">
        <f t="shared" si="77"/>
        <v>34.6</v>
      </c>
      <c r="M799" s="258"/>
      <c r="N799" s="259">
        <f t="shared" si="82"/>
        <v>0</v>
      </c>
      <c r="O799" s="257">
        <f t="shared" si="83"/>
        <v>0</v>
      </c>
      <c r="P799" s="257">
        <f t="shared" si="84"/>
        <v>0</v>
      </c>
      <c r="Q799" s="257">
        <f t="shared" si="85"/>
        <v>34.6</v>
      </c>
      <c r="R799" s="262"/>
    </row>
    <row r="800" spans="1:18" ht="293.25">
      <c r="A800" s="479" t="s">
        <v>2818</v>
      </c>
      <c r="B800" s="206" t="s">
        <v>2819</v>
      </c>
      <c r="C800" s="254" t="s">
        <v>2777</v>
      </c>
      <c r="D800" s="263" t="s">
        <v>2820</v>
      </c>
      <c r="E800" s="206"/>
      <c r="F800" s="222" t="s">
        <v>2821</v>
      </c>
      <c r="G800" s="222" t="s">
        <v>2822</v>
      </c>
      <c r="H800" s="222" t="s">
        <v>2823</v>
      </c>
      <c r="I800" s="264">
        <v>2</v>
      </c>
      <c r="J800" s="256">
        <v>42278</v>
      </c>
      <c r="K800" s="256">
        <v>42307</v>
      </c>
      <c r="L800" s="52">
        <f t="shared" si="77"/>
        <v>4.0999999999999996</v>
      </c>
      <c r="M800" s="258"/>
      <c r="N800" s="259">
        <f t="shared" si="82"/>
        <v>0</v>
      </c>
      <c r="O800" s="257">
        <f t="shared" si="83"/>
        <v>0</v>
      </c>
      <c r="P800" s="257">
        <f t="shared" si="84"/>
        <v>0</v>
      </c>
      <c r="Q800" s="257">
        <f t="shared" si="85"/>
        <v>4.0999999999999996</v>
      </c>
      <c r="R800" s="265" t="s">
        <v>2824</v>
      </c>
    </row>
    <row r="801" spans="1:18" ht="331.5">
      <c r="A801" s="479" t="s">
        <v>2818</v>
      </c>
      <c r="B801" s="206" t="s">
        <v>2819</v>
      </c>
      <c r="C801" s="254" t="s">
        <v>2777</v>
      </c>
      <c r="D801" s="263" t="s">
        <v>2825</v>
      </c>
      <c r="E801" s="206"/>
      <c r="F801" s="222" t="s">
        <v>2821</v>
      </c>
      <c r="G801" s="222" t="s">
        <v>2826</v>
      </c>
      <c r="H801" s="222" t="s">
        <v>2827</v>
      </c>
      <c r="I801" s="264">
        <v>2</v>
      </c>
      <c r="J801" s="256">
        <v>42309</v>
      </c>
      <c r="K801" s="256">
        <v>42323</v>
      </c>
      <c r="L801" s="52">
        <f t="shared" si="77"/>
        <v>2</v>
      </c>
      <c r="M801" s="258"/>
      <c r="N801" s="259">
        <f t="shared" si="82"/>
        <v>0</v>
      </c>
      <c r="O801" s="257">
        <f t="shared" si="83"/>
        <v>0</v>
      </c>
      <c r="P801" s="257">
        <f t="shared" si="84"/>
        <v>0</v>
      </c>
      <c r="Q801" s="257">
        <f t="shared" si="85"/>
        <v>2</v>
      </c>
      <c r="R801" s="265" t="s">
        <v>2828</v>
      </c>
    </row>
    <row r="802" spans="1:18" ht="293.25">
      <c r="A802" s="479" t="s">
        <v>2818</v>
      </c>
      <c r="B802" s="206" t="s">
        <v>2819</v>
      </c>
      <c r="C802" s="254" t="s">
        <v>2777</v>
      </c>
      <c r="D802" s="263" t="s">
        <v>2820</v>
      </c>
      <c r="E802" s="206"/>
      <c r="F802" s="222" t="s">
        <v>2821</v>
      </c>
      <c r="G802" s="222" t="s">
        <v>2829</v>
      </c>
      <c r="H802" s="222" t="s">
        <v>2830</v>
      </c>
      <c r="I802" s="264">
        <v>1</v>
      </c>
      <c r="J802" s="256">
        <v>42323</v>
      </c>
      <c r="K802" s="256">
        <v>42338</v>
      </c>
      <c r="L802" s="52">
        <f t="shared" si="77"/>
        <v>2.1</v>
      </c>
      <c r="M802" s="258"/>
      <c r="N802" s="259">
        <f t="shared" si="82"/>
        <v>0</v>
      </c>
      <c r="O802" s="257">
        <f t="shared" si="83"/>
        <v>0</v>
      </c>
      <c r="P802" s="257">
        <f t="shared" si="84"/>
        <v>0</v>
      </c>
      <c r="Q802" s="257">
        <f t="shared" si="85"/>
        <v>2.1</v>
      </c>
      <c r="R802" s="265" t="s">
        <v>2828</v>
      </c>
    </row>
    <row r="803" spans="1:18" ht="293.25">
      <c r="A803" s="479" t="s">
        <v>2818</v>
      </c>
      <c r="B803" s="206" t="s">
        <v>2819</v>
      </c>
      <c r="C803" s="254" t="s">
        <v>2777</v>
      </c>
      <c r="D803" s="263" t="s">
        <v>2820</v>
      </c>
      <c r="E803" s="206"/>
      <c r="F803" s="222" t="s">
        <v>2821</v>
      </c>
      <c r="G803" s="222" t="s">
        <v>2831</v>
      </c>
      <c r="H803" s="222" t="s">
        <v>2832</v>
      </c>
      <c r="I803" s="264">
        <v>1</v>
      </c>
      <c r="J803" s="256">
        <v>42339</v>
      </c>
      <c r="K803" s="256">
        <v>42368</v>
      </c>
      <c r="L803" s="52">
        <f t="shared" si="77"/>
        <v>4.0999999999999996</v>
      </c>
      <c r="M803" s="258"/>
      <c r="N803" s="259">
        <f t="shared" si="82"/>
        <v>0</v>
      </c>
      <c r="O803" s="257">
        <f t="shared" si="83"/>
        <v>0</v>
      </c>
      <c r="P803" s="257">
        <f t="shared" si="84"/>
        <v>0</v>
      </c>
      <c r="Q803" s="257">
        <f t="shared" si="85"/>
        <v>4.0999999999999996</v>
      </c>
      <c r="R803" s="265" t="s">
        <v>2828</v>
      </c>
    </row>
    <row r="804" spans="1:18" ht="293.25">
      <c r="A804" s="479" t="s">
        <v>2818</v>
      </c>
      <c r="B804" s="206" t="s">
        <v>2819</v>
      </c>
      <c r="C804" s="254" t="s">
        <v>2777</v>
      </c>
      <c r="D804" s="263" t="s">
        <v>2820</v>
      </c>
      <c r="E804" s="206"/>
      <c r="F804" s="222" t="s">
        <v>2821</v>
      </c>
      <c r="G804" s="222" t="s">
        <v>2833</v>
      </c>
      <c r="H804" s="222" t="s">
        <v>2807</v>
      </c>
      <c r="I804" s="264">
        <v>1</v>
      </c>
      <c r="J804" s="256">
        <v>42339</v>
      </c>
      <c r="K804" s="256">
        <v>42368</v>
      </c>
      <c r="L804" s="52">
        <f t="shared" si="77"/>
        <v>4.0999999999999996</v>
      </c>
      <c r="M804" s="258"/>
      <c r="N804" s="259">
        <f t="shared" si="82"/>
        <v>0</v>
      </c>
      <c r="O804" s="257">
        <f t="shared" si="83"/>
        <v>0</v>
      </c>
      <c r="P804" s="257">
        <f t="shared" si="84"/>
        <v>0</v>
      </c>
      <c r="Q804" s="257">
        <f t="shared" si="85"/>
        <v>4.0999999999999996</v>
      </c>
      <c r="R804" s="265" t="s">
        <v>2828</v>
      </c>
    </row>
    <row r="805" spans="1:18" ht="293.25">
      <c r="A805" s="479" t="s">
        <v>2818</v>
      </c>
      <c r="B805" s="206" t="s">
        <v>2819</v>
      </c>
      <c r="C805" s="254" t="s">
        <v>2777</v>
      </c>
      <c r="D805" s="263" t="s">
        <v>2820</v>
      </c>
      <c r="E805" s="206"/>
      <c r="F805" s="222" t="s">
        <v>2821</v>
      </c>
      <c r="G805" s="222" t="s">
        <v>2834</v>
      </c>
      <c r="H805" s="222" t="s">
        <v>438</v>
      </c>
      <c r="I805" s="264">
        <v>1</v>
      </c>
      <c r="J805" s="256">
        <v>42370</v>
      </c>
      <c r="K805" s="256">
        <v>42399</v>
      </c>
      <c r="L805" s="52">
        <f t="shared" si="77"/>
        <v>4.0999999999999996</v>
      </c>
      <c r="M805" s="258"/>
      <c r="N805" s="259">
        <f t="shared" si="82"/>
        <v>0</v>
      </c>
      <c r="O805" s="257">
        <f t="shared" si="83"/>
        <v>0</v>
      </c>
      <c r="P805" s="257">
        <f t="shared" si="84"/>
        <v>0</v>
      </c>
      <c r="Q805" s="257">
        <f t="shared" si="85"/>
        <v>4.0999999999999996</v>
      </c>
      <c r="R805" s="265" t="s">
        <v>2828</v>
      </c>
    </row>
    <row r="806" spans="1:18" ht="395.25">
      <c r="A806" s="479" t="s">
        <v>2835</v>
      </c>
      <c r="B806" s="206" t="s">
        <v>2819</v>
      </c>
      <c r="C806" s="254" t="s">
        <v>2777</v>
      </c>
      <c r="D806" s="263" t="s">
        <v>2836</v>
      </c>
      <c r="E806" s="206"/>
      <c r="F806" s="222" t="s">
        <v>2837</v>
      </c>
      <c r="G806" s="222" t="s">
        <v>2838</v>
      </c>
      <c r="H806" s="222" t="s">
        <v>2790</v>
      </c>
      <c r="I806" s="266">
        <v>4</v>
      </c>
      <c r="J806" s="256">
        <v>42278</v>
      </c>
      <c r="K806" s="256">
        <v>42643</v>
      </c>
      <c r="L806" s="52">
        <f t="shared" si="77"/>
        <v>52.1</v>
      </c>
      <c r="M806" s="258"/>
      <c r="N806" s="259">
        <f t="shared" si="82"/>
        <v>0</v>
      </c>
      <c r="O806" s="257">
        <f t="shared" si="83"/>
        <v>0</v>
      </c>
      <c r="P806" s="257">
        <f t="shared" si="84"/>
        <v>0</v>
      </c>
      <c r="Q806" s="257">
        <f t="shared" si="85"/>
        <v>52.1</v>
      </c>
      <c r="R806" s="262" t="s">
        <v>2839</v>
      </c>
    </row>
    <row r="807" spans="1:18" ht="369.75">
      <c r="A807" s="479" t="s">
        <v>2840</v>
      </c>
      <c r="B807" s="206" t="s">
        <v>2819</v>
      </c>
      <c r="C807" s="254" t="s">
        <v>2777</v>
      </c>
      <c r="D807" s="263" t="s">
        <v>2841</v>
      </c>
      <c r="E807" s="206"/>
      <c r="F807" s="222" t="s">
        <v>2842</v>
      </c>
      <c r="G807" s="206" t="s">
        <v>2843</v>
      </c>
      <c r="H807" s="206" t="s">
        <v>2844</v>
      </c>
      <c r="I807" s="206">
        <v>3</v>
      </c>
      <c r="J807" s="256">
        <v>42278</v>
      </c>
      <c r="K807" s="256">
        <v>42399</v>
      </c>
      <c r="L807" s="52">
        <f t="shared" si="77"/>
        <v>17.3</v>
      </c>
      <c r="M807" s="258"/>
      <c r="N807" s="259">
        <f t="shared" si="82"/>
        <v>0</v>
      </c>
      <c r="O807" s="257">
        <f t="shared" si="83"/>
        <v>0</v>
      </c>
      <c r="P807" s="257">
        <f t="shared" si="84"/>
        <v>0</v>
      </c>
      <c r="Q807" s="257">
        <f t="shared" si="85"/>
        <v>17.3</v>
      </c>
      <c r="R807" s="262" t="s">
        <v>2845</v>
      </c>
    </row>
    <row r="808" spans="1:18" ht="369.75">
      <c r="A808" s="479" t="s">
        <v>2846</v>
      </c>
      <c r="B808" s="206" t="s">
        <v>2819</v>
      </c>
      <c r="C808" s="254" t="s">
        <v>2777</v>
      </c>
      <c r="D808" s="263" t="s">
        <v>2847</v>
      </c>
      <c r="E808" s="206"/>
      <c r="F808" s="206" t="s">
        <v>2848</v>
      </c>
      <c r="G808" s="206" t="s">
        <v>2849</v>
      </c>
      <c r="H808" s="222" t="s">
        <v>2790</v>
      </c>
      <c r="I808" s="206">
        <v>4</v>
      </c>
      <c r="J808" s="256">
        <v>42278</v>
      </c>
      <c r="K808" s="256">
        <v>42643</v>
      </c>
      <c r="L808" s="52">
        <f t="shared" si="77"/>
        <v>52.1</v>
      </c>
      <c r="M808" s="258"/>
      <c r="N808" s="259">
        <f t="shared" si="82"/>
        <v>0</v>
      </c>
      <c r="O808" s="257">
        <f t="shared" si="83"/>
        <v>0</v>
      </c>
      <c r="P808" s="257">
        <f t="shared" si="84"/>
        <v>0</v>
      </c>
      <c r="Q808" s="257">
        <f t="shared" si="85"/>
        <v>52.1</v>
      </c>
      <c r="R808" s="262"/>
    </row>
    <row r="809" spans="1:18" ht="369.75">
      <c r="A809" s="479" t="s">
        <v>2846</v>
      </c>
      <c r="B809" s="206" t="s">
        <v>2819</v>
      </c>
      <c r="C809" s="254" t="s">
        <v>2777</v>
      </c>
      <c r="D809" s="263" t="s">
        <v>2847</v>
      </c>
      <c r="E809" s="267"/>
      <c r="F809" s="206" t="s">
        <v>2850</v>
      </c>
      <c r="G809" s="206" t="s">
        <v>2851</v>
      </c>
      <c r="H809" s="267" t="s">
        <v>2852</v>
      </c>
      <c r="I809" s="206">
        <v>12</v>
      </c>
      <c r="J809" s="256">
        <v>42278</v>
      </c>
      <c r="K809" s="256">
        <v>42643</v>
      </c>
      <c r="L809" s="52">
        <f t="shared" si="77"/>
        <v>52.1</v>
      </c>
      <c r="M809" s="258"/>
      <c r="N809" s="259">
        <f t="shared" si="82"/>
        <v>0</v>
      </c>
      <c r="O809" s="257">
        <f t="shared" si="83"/>
        <v>0</v>
      </c>
      <c r="P809" s="257">
        <f t="shared" si="84"/>
        <v>0</v>
      </c>
      <c r="Q809" s="257">
        <f t="shared" si="85"/>
        <v>52.1</v>
      </c>
      <c r="R809" s="262"/>
    </row>
    <row r="810" spans="1:18" ht="369.75">
      <c r="A810" s="479" t="s">
        <v>2846</v>
      </c>
      <c r="B810" s="206" t="s">
        <v>2819</v>
      </c>
      <c r="C810" s="254" t="s">
        <v>2777</v>
      </c>
      <c r="D810" s="263" t="s">
        <v>2847</v>
      </c>
      <c r="E810" s="206"/>
      <c r="F810" s="206" t="s">
        <v>2850</v>
      </c>
      <c r="G810" s="206" t="s">
        <v>2853</v>
      </c>
      <c r="H810" s="267" t="s">
        <v>2852</v>
      </c>
      <c r="I810" s="206">
        <v>12</v>
      </c>
      <c r="J810" s="256">
        <v>42278</v>
      </c>
      <c r="K810" s="256">
        <v>42643</v>
      </c>
      <c r="L810" s="52">
        <f t="shared" si="77"/>
        <v>52.1</v>
      </c>
      <c r="M810" s="258"/>
      <c r="N810" s="259">
        <f t="shared" si="82"/>
        <v>0</v>
      </c>
      <c r="O810" s="257">
        <f t="shared" si="83"/>
        <v>0</v>
      </c>
      <c r="P810" s="257">
        <f t="shared" si="84"/>
        <v>0</v>
      </c>
      <c r="Q810" s="257">
        <f t="shared" si="85"/>
        <v>52.1</v>
      </c>
      <c r="R810" s="262"/>
    </row>
    <row r="811" spans="1:18" ht="344.25">
      <c r="A811" s="479" t="s">
        <v>2846</v>
      </c>
      <c r="B811" s="206" t="s">
        <v>2819</v>
      </c>
      <c r="C811" s="254" t="s">
        <v>2777</v>
      </c>
      <c r="D811" s="222" t="s">
        <v>2854</v>
      </c>
      <c r="E811" s="268"/>
      <c r="F811" s="222" t="s">
        <v>2821</v>
      </c>
      <c r="G811" s="222" t="s">
        <v>2822</v>
      </c>
      <c r="H811" s="222" t="s">
        <v>2823</v>
      </c>
      <c r="I811" s="264">
        <v>2</v>
      </c>
      <c r="J811" s="256">
        <v>42278</v>
      </c>
      <c r="K811" s="256">
        <v>42307</v>
      </c>
      <c r="L811" s="52">
        <f t="shared" si="77"/>
        <v>4.0999999999999996</v>
      </c>
      <c r="M811" s="258"/>
      <c r="N811" s="259">
        <f t="shared" si="82"/>
        <v>0</v>
      </c>
      <c r="O811" s="257">
        <f t="shared" si="83"/>
        <v>0</v>
      </c>
      <c r="P811" s="257">
        <f t="shared" si="84"/>
        <v>0</v>
      </c>
      <c r="Q811" s="257">
        <f t="shared" si="85"/>
        <v>4.0999999999999996</v>
      </c>
      <c r="R811" s="265"/>
    </row>
    <row r="812" spans="1:18" ht="344.25">
      <c r="A812" s="479" t="s">
        <v>2846</v>
      </c>
      <c r="B812" s="206" t="s">
        <v>2819</v>
      </c>
      <c r="C812" s="254" t="s">
        <v>2777</v>
      </c>
      <c r="D812" s="222" t="s">
        <v>2854</v>
      </c>
      <c r="E812" s="268"/>
      <c r="F812" s="222" t="s">
        <v>2821</v>
      </c>
      <c r="G812" s="222" t="s">
        <v>2826</v>
      </c>
      <c r="H812" s="222" t="s">
        <v>2827</v>
      </c>
      <c r="I812" s="264">
        <v>2</v>
      </c>
      <c r="J812" s="256">
        <v>42309</v>
      </c>
      <c r="K812" s="256">
        <v>42323</v>
      </c>
      <c r="L812" s="52">
        <f t="shared" si="77"/>
        <v>2</v>
      </c>
      <c r="M812" s="258"/>
      <c r="N812" s="259">
        <f t="shared" si="82"/>
        <v>0</v>
      </c>
      <c r="O812" s="257">
        <f t="shared" si="83"/>
        <v>0</v>
      </c>
      <c r="P812" s="257">
        <f t="shared" si="84"/>
        <v>0</v>
      </c>
      <c r="Q812" s="257">
        <f t="shared" si="85"/>
        <v>2</v>
      </c>
      <c r="R812" s="265"/>
    </row>
    <row r="813" spans="1:18" ht="344.25">
      <c r="A813" s="479" t="s">
        <v>2846</v>
      </c>
      <c r="B813" s="206" t="s">
        <v>2819</v>
      </c>
      <c r="C813" s="254" t="s">
        <v>2777</v>
      </c>
      <c r="D813" s="222" t="s">
        <v>2854</v>
      </c>
      <c r="E813" s="268"/>
      <c r="F813" s="222" t="s">
        <v>2821</v>
      </c>
      <c r="G813" s="222" t="s">
        <v>2829</v>
      </c>
      <c r="H813" s="222" t="s">
        <v>2830</v>
      </c>
      <c r="I813" s="264">
        <v>1</v>
      </c>
      <c r="J813" s="256">
        <v>42323</v>
      </c>
      <c r="K813" s="256">
        <v>42338</v>
      </c>
      <c r="L813" s="52">
        <f t="shared" si="77"/>
        <v>2.1</v>
      </c>
      <c r="M813" s="258"/>
      <c r="N813" s="259">
        <f t="shared" si="82"/>
        <v>0</v>
      </c>
      <c r="O813" s="257">
        <f t="shared" si="83"/>
        <v>0</v>
      </c>
      <c r="P813" s="257">
        <f t="shared" si="84"/>
        <v>0</v>
      </c>
      <c r="Q813" s="257">
        <f t="shared" si="85"/>
        <v>2.1</v>
      </c>
      <c r="R813" s="265"/>
    </row>
    <row r="814" spans="1:18" ht="344.25">
      <c r="A814" s="479" t="s">
        <v>2846</v>
      </c>
      <c r="B814" s="206" t="s">
        <v>2819</v>
      </c>
      <c r="C814" s="254" t="s">
        <v>2777</v>
      </c>
      <c r="D814" s="222" t="s">
        <v>2854</v>
      </c>
      <c r="E814" s="268"/>
      <c r="F814" s="222" t="s">
        <v>2821</v>
      </c>
      <c r="G814" s="222" t="s">
        <v>2831</v>
      </c>
      <c r="H814" s="222" t="s">
        <v>2832</v>
      </c>
      <c r="I814" s="264">
        <v>1</v>
      </c>
      <c r="J814" s="256">
        <v>42217</v>
      </c>
      <c r="K814" s="256">
        <v>42428</v>
      </c>
      <c r="L814" s="52">
        <f t="shared" si="77"/>
        <v>30.1</v>
      </c>
      <c r="M814" s="258"/>
      <c r="N814" s="259">
        <f t="shared" si="82"/>
        <v>0</v>
      </c>
      <c r="O814" s="257">
        <f t="shared" si="83"/>
        <v>0</v>
      </c>
      <c r="P814" s="257">
        <f t="shared" si="84"/>
        <v>0</v>
      </c>
      <c r="Q814" s="257">
        <f t="shared" si="85"/>
        <v>30.1</v>
      </c>
      <c r="R814" s="265"/>
    </row>
    <row r="815" spans="1:18" ht="344.25">
      <c r="A815" s="479" t="s">
        <v>2846</v>
      </c>
      <c r="B815" s="206" t="s">
        <v>2819</v>
      </c>
      <c r="C815" s="254" t="s">
        <v>2777</v>
      </c>
      <c r="D815" s="222" t="s">
        <v>2854</v>
      </c>
      <c r="E815" s="268"/>
      <c r="F815" s="222" t="s">
        <v>2821</v>
      </c>
      <c r="G815" s="222" t="s">
        <v>2833</v>
      </c>
      <c r="H815" s="222" t="s">
        <v>2807</v>
      </c>
      <c r="I815" s="264">
        <v>1</v>
      </c>
      <c r="J815" s="256">
        <v>42339</v>
      </c>
      <c r="K815" s="256">
        <v>42368</v>
      </c>
      <c r="L815" s="52">
        <f t="shared" si="77"/>
        <v>4.0999999999999996</v>
      </c>
      <c r="M815" s="258"/>
      <c r="N815" s="259">
        <f t="shared" si="82"/>
        <v>0</v>
      </c>
      <c r="O815" s="257">
        <f t="shared" si="83"/>
        <v>0</v>
      </c>
      <c r="P815" s="257">
        <f t="shared" si="84"/>
        <v>0</v>
      </c>
      <c r="Q815" s="257">
        <f t="shared" si="85"/>
        <v>4.0999999999999996</v>
      </c>
      <c r="R815" s="265"/>
    </row>
    <row r="816" spans="1:18" ht="344.25">
      <c r="A816" s="479" t="s">
        <v>2846</v>
      </c>
      <c r="B816" s="206" t="s">
        <v>2819</v>
      </c>
      <c r="C816" s="254" t="s">
        <v>2777</v>
      </c>
      <c r="D816" s="222" t="s">
        <v>2854</v>
      </c>
      <c r="E816" s="268"/>
      <c r="F816" s="222" t="s">
        <v>2821</v>
      </c>
      <c r="G816" s="222" t="s">
        <v>2834</v>
      </c>
      <c r="H816" s="222" t="s">
        <v>438</v>
      </c>
      <c r="I816" s="264">
        <v>1</v>
      </c>
      <c r="J816" s="256">
        <v>42339</v>
      </c>
      <c r="K816" s="256">
        <v>42399</v>
      </c>
      <c r="L816" s="52">
        <f t="shared" si="77"/>
        <v>8.6</v>
      </c>
      <c r="M816" s="258"/>
      <c r="N816" s="259">
        <f t="shared" si="82"/>
        <v>0</v>
      </c>
      <c r="O816" s="257">
        <f t="shared" si="83"/>
        <v>0</v>
      </c>
      <c r="P816" s="257">
        <f t="shared" si="84"/>
        <v>0</v>
      </c>
      <c r="Q816" s="257">
        <f t="shared" si="85"/>
        <v>8.6</v>
      </c>
      <c r="R816" s="265"/>
    </row>
    <row r="817" spans="1:18" ht="318.75">
      <c r="A817" s="480" t="s">
        <v>2855</v>
      </c>
      <c r="B817" s="269" t="s">
        <v>2856</v>
      </c>
      <c r="C817" s="269" t="s">
        <v>2856</v>
      </c>
      <c r="D817" s="269" t="s">
        <v>2857</v>
      </c>
      <c r="E817" s="269"/>
      <c r="F817" s="269" t="s">
        <v>2858</v>
      </c>
      <c r="G817" s="269" t="s">
        <v>2859</v>
      </c>
      <c r="H817" s="269" t="s">
        <v>187</v>
      </c>
      <c r="I817" s="269">
        <v>14</v>
      </c>
      <c r="J817" s="270">
        <v>42309</v>
      </c>
      <c r="K817" s="270">
        <v>42643</v>
      </c>
      <c r="L817" s="52">
        <f t="shared" si="77"/>
        <v>47.7</v>
      </c>
      <c r="M817" s="272"/>
      <c r="N817" s="273">
        <f>IF(M817=0,0,+M817/I817)</f>
        <v>0</v>
      </c>
      <c r="O817" s="271">
        <f>ROUND((L817*N817),1)</f>
        <v>0</v>
      </c>
      <c r="P817" s="271">
        <f>IF(K817&lt;=$D$7,O817,0)</f>
        <v>0</v>
      </c>
      <c r="Q817" s="271">
        <f>IF($D$7&gt;=K817,L817,0)</f>
        <v>47.7</v>
      </c>
      <c r="R817" s="274"/>
    </row>
    <row r="818" spans="1:18" ht="318.75">
      <c r="A818" s="480" t="s">
        <v>2855</v>
      </c>
      <c r="B818" s="269" t="s">
        <v>2856</v>
      </c>
      <c r="C818" s="269" t="s">
        <v>2856</v>
      </c>
      <c r="D818" s="269" t="s">
        <v>2857</v>
      </c>
      <c r="E818" s="269"/>
      <c r="F818" s="269" t="s">
        <v>2858</v>
      </c>
      <c r="G818" s="269" t="s">
        <v>2860</v>
      </c>
      <c r="H818" s="269" t="s">
        <v>2861</v>
      </c>
      <c r="I818" s="269">
        <v>6</v>
      </c>
      <c r="J818" s="270">
        <v>42309</v>
      </c>
      <c r="K818" s="270">
        <v>42643</v>
      </c>
      <c r="L818" s="52">
        <f t="shared" si="77"/>
        <v>47.7</v>
      </c>
      <c r="M818" s="272"/>
      <c r="N818" s="273">
        <f t="shared" ref="N818:N881" si="86">IF(M818=0,0,+M818/I818)</f>
        <v>0</v>
      </c>
      <c r="O818" s="271">
        <f t="shared" ref="O818:O881" si="87">ROUND((L818*N818),1)</f>
        <v>0</v>
      </c>
      <c r="P818" s="271">
        <f t="shared" ref="P818:P879" si="88">IF(K818&lt;=$D$7,O818,0)</f>
        <v>0</v>
      </c>
      <c r="Q818" s="271">
        <f t="shared" ref="Q818:Q879" si="89">IF($D$7&gt;=K818,L818,0)</f>
        <v>47.7</v>
      </c>
      <c r="R818" s="274"/>
    </row>
    <row r="819" spans="1:18" ht="318.75">
      <c r="A819" s="480" t="s">
        <v>2855</v>
      </c>
      <c r="B819" s="269" t="s">
        <v>2856</v>
      </c>
      <c r="C819" s="269" t="s">
        <v>2856</v>
      </c>
      <c r="D819" s="269" t="s">
        <v>2857</v>
      </c>
      <c r="E819" s="269"/>
      <c r="F819" s="269" t="s">
        <v>2858</v>
      </c>
      <c r="G819" s="269" t="s">
        <v>2862</v>
      </c>
      <c r="H819" s="269" t="s">
        <v>1351</v>
      </c>
      <c r="I819" s="269">
        <v>17</v>
      </c>
      <c r="J819" s="270">
        <v>42309</v>
      </c>
      <c r="K819" s="270">
        <v>42643</v>
      </c>
      <c r="L819" s="52">
        <f t="shared" si="77"/>
        <v>47.7</v>
      </c>
      <c r="M819" s="272"/>
      <c r="N819" s="273">
        <f t="shared" si="86"/>
        <v>0</v>
      </c>
      <c r="O819" s="271">
        <f t="shared" si="87"/>
        <v>0</v>
      </c>
      <c r="P819" s="271">
        <f t="shared" si="88"/>
        <v>0</v>
      </c>
      <c r="Q819" s="271">
        <f t="shared" si="89"/>
        <v>47.7</v>
      </c>
      <c r="R819" s="274"/>
    </row>
    <row r="820" spans="1:18" ht="318.75">
      <c r="A820" s="480" t="s">
        <v>2855</v>
      </c>
      <c r="B820" s="269" t="s">
        <v>2856</v>
      </c>
      <c r="C820" s="269" t="s">
        <v>2856</v>
      </c>
      <c r="D820" s="269" t="s">
        <v>2857</v>
      </c>
      <c r="E820" s="269"/>
      <c r="F820" s="269" t="s">
        <v>2858</v>
      </c>
      <c r="G820" s="269" t="s">
        <v>2863</v>
      </c>
      <c r="H820" s="269" t="s">
        <v>187</v>
      </c>
      <c r="I820" s="269">
        <v>10</v>
      </c>
      <c r="J820" s="270">
        <v>42309</v>
      </c>
      <c r="K820" s="270">
        <v>42643</v>
      </c>
      <c r="L820" s="52">
        <f t="shared" si="77"/>
        <v>47.7</v>
      </c>
      <c r="M820" s="272"/>
      <c r="N820" s="273">
        <f t="shared" si="86"/>
        <v>0</v>
      </c>
      <c r="O820" s="271">
        <f t="shared" si="87"/>
        <v>0</v>
      </c>
      <c r="P820" s="271">
        <f t="shared" si="88"/>
        <v>0</v>
      </c>
      <c r="Q820" s="271">
        <f t="shared" si="89"/>
        <v>47.7</v>
      </c>
      <c r="R820" s="274"/>
    </row>
    <row r="821" spans="1:18" ht="191.25">
      <c r="A821" s="480" t="s">
        <v>2864</v>
      </c>
      <c r="B821" s="269" t="s">
        <v>2856</v>
      </c>
      <c r="C821" s="269" t="s">
        <v>2856</v>
      </c>
      <c r="D821" s="269" t="s">
        <v>2865</v>
      </c>
      <c r="E821" s="269"/>
      <c r="F821" s="269" t="s">
        <v>2866</v>
      </c>
      <c r="G821" s="269" t="s">
        <v>2867</v>
      </c>
      <c r="H821" s="269" t="s">
        <v>187</v>
      </c>
      <c r="I821" s="269">
        <v>10</v>
      </c>
      <c r="J821" s="270">
        <v>42309</v>
      </c>
      <c r="K821" s="270">
        <v>42643</v>
      </c>
      <c r="L821" s="52">
        <f t="shared" si="77"/>
        <v>47.7</v>
      </c>
      <c r="M821" s="272"/>
      <c r="N821" s="273">
        <f t="shared" si="86"/>
        <v>0</v>
      </c>
      <c r="O821" s="271">
        <f t="shared" si="87"/>
        <v>0</v>
      </c>
      <c r="P821" s="271">
        <f t="shared" si="88"/>
        <v>0</v>
      </c>
      <c r="Q821" s="271">
        <f t="shared" si="89"/>
        <v>47.7</v>
      </c>
      <c r="R821" s="274"/>
    </row>
    <row r="822" spans="1:18" ht="89.25">
      <c r="A822" s="480" t="s">
        <v>2868</v>
      </c>
      <c r="B822" s="269" t="s">
        <v>2856</v>
      </c>
      <c r="C822" s="269" t="s">
        <v>2856</v>
      </c>
      <c r="D822" s="269" t="s">
        <v>2869</v>
      </c>
      <c r="E822" s="269" t="s">
        <v>2870</v>
      </c>
      <c r="F822" s="269" t="s">
        <v>2871</v>
      </c>
      <c r="G822" s="269" t="s">
        <v>2872</v>
      </c>
      <c r="H822" s="269" t="s">
        <v>2873</v>
      </c>
      <c r="I822" s="269">
        <v>11</v>
      </c>
      <c r="J822" s="270">
        <v>42278</v>
      </c>
      <c r="K822" s="270">
        <v>42643</v>
      </c>
      <c r="L822" s="52">
        <f t="shared" si="77"/>
        <v>52.1</v>
      </c>
      <c r="M822" s="272"/>
      <c r="N822" s="273">
        <f t="shared" si="86"/>
        <v>0</v>
      </c>
      <c r="O822" s="271">
        <f t="shared" si="87"/>
        <v>0</v>
      </c>
      <c r="P822" s="271">
        <f t="shared" si="88"/>
        <v>0</v>
      </c>
      <c r="Q822" s="271">
        <f t="shared" si="89"/>
        <v>52.1</v>
      </c>
      <c r="R822" s="274"/>
    </row>
    <row r="823" spans="1:18" ht="114.75">
      <c r="A823" s="480" t="s">
        <v>2874</v>
      </c>
      <c r="B823" s="269" t="s">
        <v>2856</v>
      </c>
      <c r="C823" s="269" t="s">
        <v>2856</v>
      </c>
      <c r="D823" s="269" t="s">
        <v>2875</v>
      </c>
      <c r="E823" s="269"/>
      <c r="F823" s="269" t="s">
        <v>2876</v>
      </c>
      <c r="G823" s="269" t="s">
        <v>2877</v>
      </c>
      <c r="H823" s="269" t="s">
        <v>2878</v>
      </c>
      <c r="I823" s="269">
        <v>11</v>
      </c>
      <c r="J823" s="270">
        <v>42309</v>
      </c>
      <c r="K823" s="270">
        <v>42643</v>
      </c>
      <c r="L823" s="52">
        <f t="shared" si="77"/>
        <v>47.7</v>
      </c>
      <c r="M823" s="272"/>
      <c r="N823" s="273">
        <f t="shared" si="86"/>
        <v>0</v>
      </c>
      <c r="O823" s="271">
        <f t="shared" si="87"/>
        <v>0</v>
      </c>
      <c r="P823" s="271">
        <f t="shared" si="88"/>
        <v>0</v>
      </c>
      <c r="Q823" s="271">
        <f t="shared" si="89"/>
        <v>47.7</v>
      </c>
      <c r="R823" s="274"/>
    </row>
    <row r="824" spans="1:18" ht="409.5">
      <c r="A824" s="480" t="s">
        <v>2879</v>
      </c>
      <c r="B824" s="269" t="s">
        <v>2856</v>
      </c>
      <c r="C824" s="269" t="s">
        <v>2856</v>
      </c>
      <c r="D824" s="269" t="s">
        <v>2880</v>
      </c>
      <c r="E824" s="269" t="s">
        <v>2881</v>
      </c>
      <c r="F824" s="269" t="s">
        <v>2882</v>
      </c>
      <c r="G824" s="269" t="s">
        <v>2883</v>
      </c>
      <c r="H824" s="269" t="s">
        <v>2884</v>
      </c>
      <c r="I824" s="269">
        <v>6</v>
      </c>
      <c r="J824" s="270">
        <v>42401</v>
      </c>
      <c r="K824" s="270">
        <v>42643</v>
      </c>
      <c r="L824" s="52">
        <f t="shared" si="77"/>
        <v>34.6</v>
      </c>
      <c r="M824" s="272"/>
      <c r="N824" s="273">
        <f t="shared" si="86"/>
        <v>0</v>
      </c>
      <c r="O824" s="271">
        <f t="shared" si="87"/>
        <v>0</v>
      </c>
      <c r="P824" s="271">
        <f t="shared" si="88"/>
        <v>0</v>
      </c>
      <c r="Q824" s="271">
        <f t="shared" si="89"/>
        <v>34.6</v>
      </c>
      <c r="R824" s="274"/>
    </row>
    <row r="825" spans="1:18" ht="409.5">
      <c r="A825" s="480" t="s">
        <v>2879</v>
      </c>
      <c r="B825" s="269" t="s">
        <v>2856</v>
      </c>
      <c r="C825" s="269" t="s">
        <v>2856</v>
      </c>
      <c r="D825" s="269" t="s">
        <v>2880</v>
      </c>
      <c r="E825" s="269" t="s">
        <v>2881</v>
      </c>
      <c r="F825" s="269" t="s">
        <v>2885</v>
      </c>
      <c r="G825" s="269" t="s">
        <v>2886</v>
      </c>
      <c r="H825" s="269" t="s">
        <v>2887</v>
      </c>
      <c r="I825" s="269">
        <v>3</v>
      </c>
      <c r="J825" s="270">
        <v>42318</v>
      </c>
      <c r="K825" s="270">
        <v>42643</v>
      </c>
      <c r="L825" s="52">
        <f t="shared" si="77"/>
        <v>46.4</v>
      </c>
      <c r="M825" s="272"/>
      <c r="N825" s="273">
        <f t="shared" si="86"/>
        <v>0</v>
      </c>
      <c r="O825" s="271">
        <f t="shared" si="87"/>
        <v>0</v>
      </c>
      <c r="P825" s="271">
        <f t="shared" si="88"/>
        <v>0</v>
      </c>
      <c r="Q825" s="271">
        <f t="shared" si="89"/>
        <v>46.4</v>
      </c>
      <c r="R825" s="274"/>
    </row>
    <row r="826" spans="1:18" ht="409.5">
      <c r="A826" s="480" t="s">
        <v>2879</v>
      </c>
      <c r="B826" s="269" t="s">
        <v>2856</v>
      </c>
      <c r="C826" s="269" t="s">
        <v>2856</v>
      </c>
      <c r="D826" s="269" t="s">
        <v>2880</v>
      </c>
      <c r="E826" s="269" t="s">
        <v>2881</v>
      </c>
      <c r="F826" s="269" t="s">
        <v>2885</v>
      </c>
      <c r="G826" s="269" t="s">
        <v>2888</v>
      </c>
      <c r="H826" s="269" t="s">
        <v>2889</v>
      </c>
      <c r="I826" s="269">
        <v>3</v>
      </c>
      <c r="J826" s="270">
        <v>42323</v>
      </c>
      <c r="K826" s="270">
        <v>42643</v>
      </c>
      <c r="L826" s="52">
        <f t="shared" si="77"/>
        <v>45.7</v>
      </c>
      <c r="M826" s="272"/>
      <c r="N826" s="273">
        <f t="shared" si="86"/>
        <v>0</v>
      </c>
      <c r="O826" s="271">
        <f t="shared" si="87"/>
        <v>0</v>
      </c>
      <c r="P826" s="271">
        <f t="shared" si="88"/>
        <v>0</v>
      </c>
      <c r="Q826" s="271">
        <f t="shared" si="89"/>
        <v>45.7</v>
      </c>
      <c r="R826" s="274"/>
    </row>
    <row r="827" spans="1:18" ht="409.5">
      <c r="A827" s="480" t="s">
        <v>2879</v>
      </c>
      <c r="B827" s="269" t="s">
        <v>2856</v>
      </c>
      <c r="C827" s="269" t="s">
        <v>2856</v>
      </c>
      <c r="D827" s="269" t="s">
        <v>2880</v>
      </c>
      <c r="E827" s="269" t="s">
        <v>2881</v>
      </c>
      <c r="F827" s="269" t="s">
        <v>2885</v>
      </c>
      <c r="G827" s="269" t="s">
        <v>2890</v>
      </c>
      <c r="H827" s="269" t="s">
        <v>2891</v>
      </c>
      <c r="I827" s="269">
        <v>1</v>
      </c>
      <c r="J827" s="270">
        <v>42348</v>
      </c>
      <c r="K827" s="270">
        <v>42368</v>
      </c>
      <c r="L827" s="52">
        <f t="shared" si="77"/>
        <v>2.9</v>
      </c>
      <c r="M827" s="272"/>
      <c r="N827" s="273">
        <f t="shared" si="86"/>
        <v>0</v>
      </c>
      <c r="O827" s="271">
        <f t="shared" si="87"/>
        <v>0</v>
      </c>
      <c r="P827" s="271">
        <f t="shared" si="88"/>
        <v>0</v>
      </c>
      <c r="Q827" s="271">
        <f t="shared" si="89"/>
        <v>2.9</v>
      </c>
      <c r="R827" s="274"/>
    </row>
    <row r="828" spans="1:18" ht="409.5">
      <c r="A828" s="480" t="s">
        <v>2892</v>
      </c>
      <c r="B828" s="269" t="s">
        <v>2856</v>
      </c>
      <c r="C828" s="269" t="s">
        <v>2856</v>
      </c>
      <c r="D828" s="269" t="s">
        <v>2893</v>
      </c>
      <c r="E828" s="269"/>
      <c r="F828" s="269" t="s">
        <v>2894</v>
      </c>
      <c r="G828" s="269" t="s">
        <v>2895</v>
      </c>
      <c r="H828" s="269" t="s">
        <v>2896</v>
      </c>
      <c r="I828" s="269">
        <v>2</v>
      </c>
      <c r="J828" s="270">
        <v>42338</v>
      </c>
      <c r="K828" s="270">
        <v>42581</v>
      </c>
      <c r="L828" s="52">
        <f t="shared" si="77"/>
        <v>34.700000000000003</v>
      </c>
      <c r="M828" s="272"/>
      <c r="N828" s="273">
        <f t="shared" si="86"/>
        <v>0</v>
      </c>
      <c r="O828" s="271">
        <f t="shared" si="87"/>
        <v>0</v>
      </c>
      <c r="P828" s="271">
        <f t="shared" si="88"/>
        <v>0</v>
      </c>
      <c r="Q828" s="271">
        <f t="shared" si="89"/>
        <v>34.700000000000003</v>
      </c>
      <c r="R828" s="274"/>
    </row>
    <row r="829" spans="1:18" ht="409.5">
      <c r="A829" s="480" t="s">
        <v>2892</v>
      </c>
      <c r="B829" s="269" t="s">
        <v>2856</v>
      </c>
      <c r="C829" s="269" t="s">
        <v>2856</v>
      </c>
      <c r="D829" s="269" t="s">
        <v>2893</v>
      </c>
      <c r="E829" s="269"/>
      <c r="F829" s="269" t="s">
        <v>2897</v>
      </c>
      <c r="G829" s="269" t="s">
        <v>2898</v>
      </c>
      <c r="H829" s="269" t="s">
        <v>2899</v>
      </c>
      <c r="I829" s="269">
        <v>2</v>
      </c>
      <c r="J829" s="270">
        <v>42338</v>
      </c>
      <c r="K829" s="270">
        <v>42581</v>
      </c>
      <c r="L829" s="52">
        <f t="shared" si="77"/>
        <v>34.700000000000003</v>
      </c>
      <c r="M829" s="272"/>
      <c r="N829" s="273">
        <f t="shared" si="86"/>
        <v>0</v>
      </c>
      <c r="O829" s="271">
        <f t="shared" si="87"/>
        <v>0</v>
      </c>
      <c r="P829" s="271">
        <f t="shared" si="88"/>
        <v>0</v>
      </c>
      <c r="Q829" s="271">
        <f t="shared" si="89"/>
        <v>34.700000000000003</v>
      </c>
      <c r="R829" s="274"/>
    </row>
    <row r="830" spans="1:18" ht="255">
      <c r="A830" s="480" t="s">
        <v>2900</v>
      </c>
      <c r="B830" s="269" t="s">
        <v>2856</v>
      </c>
      <c r="C830" s="269" t="s">
        <v>2856</v>
      </c>
      <c r="D830" s="269" t="s">
        <v>2901</v>
      </c>
      <c r="E830" s="269" t="s">
        <v>2902</v>
      </c>
      <c r="F830" s="269" t="s">
        <v>2903</v>
      </c>
      <c r="G830" s="269" t="s">
        <v>2904</v>
      </c>
      <c r="H830" s="269" t="s">
        <v>157</v>
      </c>
      <c r="I830" s="269">
        <v>1</v>
      </c>
      <c r="J830" s="270">
        <v>42370</v>
      </c>
      <c r="K830" s="270">
        <v>42415</v>
      </c>
      <c r="L830" s="52">
        <f t="shared" si="77"/>
        <v>6.4</v>
      </c>
      <c r="M830" s="272"/>
      <c r="N830" s="273">
        <f t="shared" si="86"/>
        <v>0</v>
      </c>
      <c r="O830" s="271">
        <f t="shared" si="87"/>
        <v>0</v>
      </c>
      <c r="P830" s="271">
        <f t="shared" si="88"/>
        <v>0</v>
      </c>
      <c r="Q830" s="271">
        <f t="shared" si="89"/>
        <v>6.4</v>
      </c>
      <c r="R830" s="274"/>
    </row>
    <row r="831" spans="1:18" ht="255">
      <c r="A831" s="480" t="s">
        <v>2900</v>
      </c>
      <c r="B831" s="269" t="s">
        <v>2856</v>
      </c>
      <c r="C831" s="269" t="s">
        <v>2856</v>
      </c>
      <c r="D831" s="269" t="s">
        <v>2901</v>
      </c>
      <c r="E831" s="269" t="s">
        <v>2902</v>
      </c>
      <c r="F831" s="269" t="s">
        <v>2903</v>
      </c>
      <c r="G831" s="269" t="s">
        <v>2905</v>
      </c>
      <c r="H831" s="269" t="s">
        <v>2906</v>
      </c>
      <c r="I831" s="269">
        <v>9</v>
      </c>
      <c r="J831" s="270">
        <v>42370</v>
      </c>
      <c r="K831" s="270">
        <v>42643</v>
      </c>
      <c r="L831" s="52">
        <f t="shared" si="77"/>
        <v>39</v>
      </c>
      <c r="M831" s="272"/>
      <c r="N831" s="273">
        <f t="shared" si="86"/>
        <v>0</v>
      </c>
      <c r="O831" s="271">
        <f t="shared" si="87"/>
        <v>0</v>
      </c>
      <c r="P831" s="271">
        <f t="shared" si="88"/>
        <v>0</v>
      </c>
      <c r="Q831" s="271">
        <f t="shared" si="89"/>
        <v>39</v>
      </c>
      <c r="R831" s="274"/>
    </row>
    <row r="832" spans="1:18" ht="242.25">
      <c r="A832" s="480" t="s">
        <v>2907</v>
      </c>
      <c r="B832" s="269" t="s">
        <v>2856</v>
      </c>
      <c r="C832" s="269" t="s">
        <v>2856</v>
      </c>
      <c r="D832" s="269" t="s">
        <v>2908</v>
      </c>
      <c r="E832" s="269" t="s">
        <v>2909</v>
      </c>
      <c r="F832" s="269" t="s">
        <v>2910</v>
      </c>
      <c r="G832" s="269" t="s">
        <v>2911</v>
      </c>
      <c r="H832" s="269" t="s">
        <v>2912</v>
      </c>
      <c r="I832" s="269">
        <v>3</v>
      </c>
      <c r="J832" s="270">
        <v>42338</v>
      </c>
      <c r="K832" s="270">
        <v>42643</v>
      </c>
      <c r="L832" s="52">
        <f t="shared" si="77"/>
        <v>43.6</v>
      </c>
      <c r="M832" s="272"/>
      <c r="N832" s="273">
        <f t="shared" si="86"/>
        <v>0</v>
      </c>
      <c r="O832" s="271">
        <f t="shared" si="87"/>
        <v>0</v>
      </c>
      <c r="P832" s="271">
        <f t="shared" si="88"/>
        <v>0</v>
      </c>
      <c r="Q832" s="271">
        <f t="shared" si="89"/>
        <v>43.6</v>
      </c>
      <c r="R832" s="274"/>
    </row>
    <row r="833" spans="1:18" ht="242.25">
      <c r="A833" s="480" t="s">
        <v>2907</v>
      </c>
      <c r="B833" s="269" t="s">
        <v>2856</v>
      </c>
      <c r="C833" s="269" t="s">
        <v>2856</v>
      </c>
      <c r="D833" s="269" t="s">
        <v>2908</v>
      </c>
      <c r="E833" s="269"/>
      <c r="F833" s="269" t="s">
        <v>2910</v>
      </c>
      <c r="G833" s="269" t="s">
        <v>2913</v>
      </c>
      <c r="H833" s="269" t="s">
        <v>187</v>
      </c>
      <c r="I833" s="269">
        <v>1</v>
      </c>
      <c r="J833" s="270">
        <v>42313</v>
      </c>
      <c r="K833" s="270">
        <v>42369</v>
      </c>
      <c r="L833" s="52">
        <f t="shared" si="77"/>
        <v>8</v>
      </c>
      <c r="M833" s="272"/>
      <c r="N833" s="273">
        <f t="shared" si="86"/>
        <v>0</v>
      </c>
      <c r="O833" s="271">
        <f t="shared" si="87"/>
        <v>0</v>
      </c>
      <c r="P833" s="271">
        <f t="shared" si="88"/>
        <v>0</v>
      </c>
      <c r="Q833" s="271">
        <f t="shared" si="89"/>
        <v>8</v>
      </c>
      <c r="R833" s="274"/>
    </row>
    <row r="834" spans="1:18" ht="382.5">
      <c r="A834" s="480" t="s">
        <v>2914</v>
      </c>
      <c r="B834" s="269" t="s">
        <v>2856</v>
      </c>
      <c r="C834" s="269" t="s">
        <v>2856</v>
      </c>
      <c r="D834" s="269" t="s">
        <v>2915</v>
      </c>
      <c r="E834" s="269" t="s">
        <v>2916</v>
      </c>
      <c r="F834" s="269" t="s">
        <v>2917</v>
      </c>
      <c r="G834" s="269" t="s">
        <v>2918</v>
      </c>
      <c r="H834" s="269" t="s">
        <v>2919</v>
      </c>
      <c r="I834" s="269">
        <v>4</v>
      </c>
      <c r="J834" s="270">
        <v>42338</v>
      </c>
      <c r="K834" s="270">
        <v>42459</v>
      </c>
      <c r="L834" s="52">
        <f t="shared" si="77"/>
        <v>17.3</v>
      </c>
      <c r="M834" s="272"/>
      <c r="N834" s="273">
        <f t="shared" si="86"/>
        <v>0</v>
      </c>
      <c r="O834" s="271">
        <f t="shared" si="87"/>
        <v>0</v>
      </c>
      <c r="P834" s="271">
        <f t="shared" si="88"/>
        <v>0</v>
      </c>
      <c r="Q834" s="271">
        <f t="shared" si="89"/>
        <v>17.3</v>
      </c>
      <c r="R834" s="274"/>
    </row>
    <row r="835" spans="1:18" ht="344.25">
      <c r="A835" s="480" t="s">
        <v>2914</v>
      </c>
      <c r="B835" s="269" t="s">
        <v>2856</v>
      </c>
      <c r="C835" s="269" t="s">
        <v>2856</v>
      </c>
      <c r="D835" s="269" t="s">
        <v>2920</v>
      </c>
      <c r="E835" s="269" t="s">
        <v>2916</v>
      </c>
      <c r="F835" s="269" t="s">
        <v>2921</v>
      </c>
      <c r="G835" s="269" t="s">
        <v>2922</v>
      </c>
      <c r="H835" s="269" t="s">
        <v>2919</v>
      </c>
      <c r="I835" s="269">
        <v>1</v>
      </c>
      <c r="J835" s="270">
        <v>42309</v>
      </c>
      <c r="K835" s="270">
        <v>42399</v>
      </c>
      <c r="L835" s="52">
        <f t="shared" ref="L835:L898" si="90">ROUND(((K835-J835)/7),1)</f>
        <v>12.9</v>
      </c>
      <c r="M835" s="272"/>
      <c r="N835" s="273">
        <f t="shared" si="86"/>
        <v>0</v>
      </c>
      <c r="O835" s="271">
        <f t="shared" si="87"/>
        <v>0</v>
      </c>
      <c r="P835" s="271">
        <f t="shared" si="88"/>
        <v>0</v>
      </c>
      <c r="Q835" s="271">
        <f t="shared" si="89"/>
        <v>12.9</v>
      </c>
      <c r="R835" s="274"/>
    </row>
    <row r="836" spans="1:18" ht="344.25">
      <c r="A836" s="480" t="s">
        <v>2914</v>
      </c>
      <c r="B836" s="269" t="s">
        <v>2856</v>
      </c>
      <c r="C836" s="269" t="s">
        <v>2856</v>
      </c>
      <c r="D836" s="269" t="s">
        <v>2920</v>
      </c>
      <c r="E836" s="269"/>
      <c r="F836" s="269" t="s">
        <v>2921</v>
      </c>
      <c r="G836" s="269" t="s">
        <v>2923</v>
      </c>
      <c r="H836" s="269" t="s">
        <v>2924</v>
      </c>
      <c r="I836" s="269">
        <v>4</v>
      </c>
      <c r="J836" s="270">
        <v>42338</v>
      </c>
      <c r="K836" s="270">
        <v>42643</v>
      </c>
      <c r="L836" s="52">
        <f t="shared" si="90"/>
        <v>43.6</v>
      </c>
      <c r="M836" s="272"/>
      <c r="N836" s="273">
        <f t="shared" si="86"/>
        <v>0</v>
      </c>
      <c r="O836" s="271">
        <f t="shared" si="87"/>
        <v>0</v>
      </c>
      <c r="P836" s="271">
        <f t="shared" si="88"/>
        <v>0</v>
      </c>
      <c r="Q836" s="271">
        <f t="shared" si="89"/>
        <v>43.6</v>
      </c>
      <c r="R836" s="274"/>
    </row>
    <row r="837" spans="1:18" ht="318.75">
      <c r="A837" s="480" t="s">
        <v>2914</v>
      </c>
      <c r="B837" s="269" t="s">
        <v>2856</v>
      </c>
      <c r="C837" s="269" t="s">
        <v>2856</v>
      </c>
      <c r="D837" s="269" t="s">
        <v>2925</v>
      </c>
      <c r="E837" s="269" t="s">
        <v>2916</v>
      </c>
      <c r="F837" s="269" t="s">
        <v>2926</v>
      </c>
      <c r="G837" s="269" t="s">
        <v>2927</v>
      </c>
      <c r="H837" s="269" t="s">
        <v>2912</v>
      </c>
      <c r="I837" s="269">
        <v>2</v>
      </c>
      <c r="J837" s="270">
        <v>42339</v>
      </c>
      <c r="K837" s="270">
        <v>42643</v>
      </c>
      <c r="L837" s="52">
        <f t="shared" si="90"/>
        <v>43.4</v>
      </c>
      <c r="M837" s="272"/>
      <c r="N837" s="273">
        <f t="shared" si="86"/>
        <v>0</v>
      </c>
      <c r="O837" s="271">
        <f t="shared" si="87"/>
        <v>0</v>
      </c>
      <c r="P837" s="271">
        <f t="shared" si="88"/>
        <v>0</v>
      </c>
      <c r="Q837" s="271">
        <f t="shared" si="89"/>
        <v>43.4</v>
      </c>
      <c r="R837" s="274"/>
    </row>
    <row r="838" spans="1:18" ht="318.75">
      <c r="A838" s="480" t="s">
        <v>2914</v>
      </c>
      <c r="B838" s="269" t="s">
        <v>2856</v>
      </c>
      <c r="C838" s="269" t="s">
        <v>2856</v>
      </c>
      <c r="D838" s="269" t="s">
        <v>2925</v>
      </c>
      <c r="E838" s="269" t="s">
        <v>2916</v>
      </c>
      <c r="F838" s="269" t="s">
        <v>2926</v>
      </c>
      <c r="G838" s="269" t="s">
        <v>2928</v>
      </c>
      <c r="H838" s="269" t="s">
        <v>615</v>
      </c>
      <c r="I838" s="269">
        <v>4</v>
      </c>
      <c r="J838" s="270">
        <v>42339</v>
      </c>
      <c r="K838" s="270">
        <v>42643</v>
      </c>
      <c r="L838" s="52">
        <f t="shared" si="90"/>
        <v>43.4</v>
      </c>
      <c r="M838" s="272"/>
      <c r="N838" s="273">
        <f t="shared" si="86"/>
        <v>0</v>
      </c>
      <c r="O838" s="271">
        <f t="shared" si="87"/>
        <v>0</v>
      </c>
      <c r="P838" s="271">
        <f t="shared" si="88"/>
        <v>0</v>
      </c>
      <c r="Q838" s="271">
        <f t="shared" si="89"/>
        <v>43.4</v>
      </c>
      <c r="R838" s="274"/>
    </row>
    <row r="839" spans="1:18" ht="306">
      <c r="A839" s="480" t="s">
        <v>2929</v>
      </c>
      <c r="B839" s="269" t="s">
        <v>2856</v>
      </c>
      <c r="C839" s="269" t="s">
        <v>2856</v>
      </c>
      <c r="D839" s="269" t="s">
        <v>2930</v>
      </c>
      <c r="E839" s="269"/>
      <c r="F839" s="269" t="s">
        <v>2931</v>
      </c>
      <c r="G839" s="269" t="s">
        <v>2932</v>
      </c>
      <c r="H839" s="269" t="s">
        <v>2933</v>
      </c>
      <c r="I839" s="269">
        <v>4</v>
      </c>
      <c r="J839" s="270">
        <v>42401</v>
      </c>
      <c r="K839" s="270">
        <v>42459</v>
      </c>
      <c r="L839" s="52">
        <f t="shared" si="90"/>
        <v>8.3000000000000007</v>
      </c>
      <c r="M839" s="272"/>
      <c r="N839" s="273">
        <f t="shared" si="86"/>
        <v>0</v>
      </c>
      <c r="O839" s="271">
        <f t="shared" si="87"/>
        <v>0</v>
      </c>
      <c r="P839" s="271">
        <f t="shared" si="88"/>
        <v>0</v>
      </c>
      <c r="Q839" s="271">
        <f t="shared" si="89"/>
        <v>8.3000000000000007</v>
      </c>
      <c r="R839" s="274"/>
    </row>
    <row r="840" spans="1:18" ht="306">
      <c r="A840" s="480" t="s">
        <v>2929</v>
      </c>
      <c r="B840" s="269" t="s">
        <v>2856</v>
      </c>
      <c r="C840" s="269" t="s">
        <v>2856</v>
      </c>
      <c r="D840" s="269" t="s">
        <v>2930</v>
      </c>
      <c r="E840" s="269"/>
      <c r="F840" s="269" t="s">
        <v>2931</v>
      </c>
      <c r="G840" s="269" t="s">
        <v>2934</v>
      </c>
      <c r="H840" s="269" t="s">
        <v>2933</v>
      </c>
      <c r="I840" s="269">
        <v>4</v>
      </c>
      <c r="J840" s="270">
        <v>42401</v>
      </c>
      <c r="K840" s="270">
        <v>42459</v>
      </c>
      <c r="L840" s="52">
        <f t="shared" si="90"/>
        <v>8.3000000000000007</v>
      </c>
      <c r="M840" s="272"/>
      <c r="N840" s="273">
        <f t="shared" si="86"/>
        <v>0</v>
      </c>
      <c r="O840" s="271">
        <f t="shared" si="87"/>
        <v>0</v>
      </c>
      <c r="P840" s="271">
        <f t="shared" si="88"/>
        <v>0</v>
      </c>
      <c r="Q840" s="271">
        <f t="shared" si="89"/>
        <v>8.3000000000000007</v>
      </c>
      <c r="R840" s="274"/>
    </row>
    <row r="841" spans="1:18" ht="306">
      <c r="A841" s="480" t="s">
        <v>2929</v>
      </c>
      <c r="B841" s="269" t="s">
        <v>2856</v>
      </c>
      <c r="C841" s="269" t="s">
        <v>2856</v>
      </c>
      <c r="D841" s="269" t="s">
        <v>2930</v>
      </c>
      <c r="E841" s="269"/>
      <c r="F841" s="269" t="s">
        <v>2931</v>
      </c>
      <c r="G841" s="269" t="s">
        <v>2935</v>
      </c>
      <c r="H841" s="269" t="s">
        <v>2936</v>
      </c>
      <c r="I841" s="269">
        <v>9</v>
      </c>
      <c r="J841" s="270">
        <v>42370</v>
      </c>
      <c r="K841" s="270">
        <v>42643</v>
      </c>
      <c r="L841" s="52">
        <f t="shared" si="90"/>
        <v>39</v>
      </c>
      <c r="M841" s="272"/>
      <c r="N841" s="273">
        <f t="shared" si="86"/>
        <v>0</v>
      </c>
      <c r="O841" s="271">
        <f t="shared" si="87"/>
        <v>0</v>
      </c>
      <c r="P841" s="271">
        <f t="shared" si="88"/>
        <v>0</v>
      </c>
      <c r="Q841" s="271">
        <f t="shared" si="89"/>
        <v>39</v>
      </c>
      <c r="R841" s="274"/>
    </row>
    <row r="842" spans="1:18" ht="306">
      <c r="A842" s="480" t="s">
        <v>2929</v>
      </c>
      <c r="B842" s="269" t="s">
        <v>2856</v>
      </c>
      <c r="C842" s="269" t="s">
        <v>2856</v>
      </c>
      <c r="D842" s="269" t="s">
        <v>2930</v>
      </c>
      <c r="E842" s="269"/>
      <c r="F842" s="269" t="s">
        <v>2931</v>
      </c>
      <c r="G842" s="269" t="s">
        <v>2937</v>
      </c>
      <c r="H842" s="269" t="s">
        <v>2938</v>
      </c>
      <c r="I842" s="269">
        <v>4</v>
      </c>
      <c r="J842" s="270">
        <v>42401</v>
      </c>
      <c r="K842" s="270">
        <v>42520</v>
      </c>
      <c r="L842" s="52">
        <f t="shared" si="90"/>
        <v>17</v>
      </c>
      <c r="M842" s="272"/>
      <c r="N842" s="273">
        <f t="shared" si="86"/>
        <v>0</v>
      </c>
      <c r="O842" s="271">
        <f t="shared" si="87"/>
        <v>0</v>
      </c>
      <c r="P842" s="271">
        <f t="shared" si="88"/>
        <v>0</v>
      </c>
      <c r="Q842" s="271">
        <f t="shared" si="89"/>
        <v>17</v>
      </c>
      <c r="R842" s="274"/>
    </row>
    <row r="843" spans="1:18" ht="306">
      <c r="A843" s="480" t="s">
        <v>2929</v>
      </c>
      <c r="B843" s="269" t="s">
        <v>2856</v>
      </c>
      <c r="C843" s="269" t="s">
        <v>2856</v>
      </c>
      <c r="D843" s="269" t="s">
        <v>2930</v>
      </c>
      <c r="E843" s="269"/>
      <c r="F843" s="269" t="s">
        <v>2931</v>
      </c>
      <c r="G843" s="269" t="s">
        <v>2939</v>
      </c>
      <c r="H843" s="269" t="s">
        <v>2940</v>
      </c>
      <c r="I843" s="269">
        <v>12</v>
      </c>
      <c r="J843" s="270">
        <v>42371</v>
      </c>
      <c r="K843" s="270">
        <v>42643</v>
      </c>
      <c r="L843" s="52">
        <f t="shared" si="90"/>
        <v>38.9</v>
      </c>
      <c r="M843" s="272"/>
      <c r="N843" s="273">
        <f t="shared" si="86"/>
        <v>0</v>
      </c>
      <c r="O843" s="271">
        <f t="shared" si="87"/>
        <v>0</v>
      </c>
      <c r="P843" s="271">
        <f t="shared" si="88"/>
        <v>0</v>
      </c>
      <c r="Q843" s="271">
        <f t="shared" si="89"/>
        <v>38.9</v>
      </c>
      <c r="R843" s="274"/>
    </row>
    <row r="844" spans="1:18" ht="255">
      <c r="A844" s="480" t="s">
        <v>2941</v>
      </c>
      <c r="B844" s="269" t="s">
        <v>2856</v>
      </c>
      <c r="C844" s="269" t="s">
        <v>2856</v>
      </c>
      <c r="D844" s="269" t="s">
        <v>2942</v>
      </c>
      <c r="E844" s="269" t="s">
        <v>2943</v>
      </c>
      <c r="F844" s="269" t="s">
        <v>2944</v>
      </c>
      <c r="G844" s="269" t="s">
        <v>2945</v>
      </c>
      <c r="H844" s="275" t="s">
        <v>2946</v>
      </c>
      <c r="I844" s="269">
        <v>37</v>
      </c>
      <c r="J844" s="270">
        <v>42292</v>
      </c>
      <c r="K844" s="270">
        <v>42628</v>
      </c>
      <c r="L844" s="52">
        <f t="shared" si="90"/>
        <v>48</v>
      </c>
      <c r="M844" s="276"/>
      <c r="N844" s="273">
        <f t="shared" si="86"/>
        <v>0</v>
      </c>
      <c r="O844" s="271">
        <f t="shared" si="87"/>
        <v>0</v>
      </c>
      <c r="P844" s="271">
        <f t="shared" si="88"/>
        <v>0</v>
      </c>
      <c r="Q844" s="271">
        <f t="shared" si="89"/>
        <v>48</v>
      </c>
      <c r="R844" s="274"/>
    </row>
    <row r="845" spans="1:18" ht="357">
      <c r="A845" s="480" t="s">
        <v>2941</v>
      </c>
      <c r="B845" s="269" t="s">
        <v>2856</v>
      </c>
      <c r="C845" s="269" t="s">
        <v>2856</v>
      </c>
      <c r="D845" s="269" t="s">
        <v>2947</v>
      </c>
      <c r="E845" s="269" t="s">
        <v>2948</v>
      </c>
      <c r="F845" s="269" t="s">
        <v>2944</v>
      </c>
      <c r="G845" s="269" t="s">
        <v>2949</v>
      </c>
      <c r="H845" s="269" t="s">
        <v>2946</v>
      </c>
      <c r="I845" s="269">
        <v>25</v>
      </c>
      <c r="J845" s="270">
        <v>42292</v>
      </c>
      <c r="K845" s="270">
        <v>42643</v>
      </c>
      <c r="L845" s="52">
        <f t="shared" si="90"/>
        <v>50.1</v>
      </c>
      <c r="M845" s="272"/>
      <c r="N845" s="273">
        <f t="shared" si="86"/>
        <v>0</v>
      </c>
      <c r="O845" s="271">
        <f t="shared" si="87"/>
        <v>0</v>
      </c>
      <c r="P845" s="271">
        <f t="shared" si="88"/>
        <v>0</v>
      </c>
      <c r="Q845" s="271">
        <f t="shared" si="89"/>
        <v>50.1</v>
      </c>
      <c r="R845" s="274"/>
    </row>
    <row r="846" spans="1:18" ht="357">
      <c r="A846" s="480" t="s">
        <v>2941</v>
      </c>
      <c r="B846" s="269" t="s">
        <v>2856</v>
      </c>
      <c r="C846" s="269" t="s">
        <v>2856</v>
      </c>
      <c r="D846" s="269" t="s">
        <v>2947</v>
      </c>
      <c r="E846" s="269"/>
      <c r="F846" s="269" t="s">
        <v>2944</v>
      </c>
      <c r="G846" s="269" t="s">
        <v>2950</v>
      </c>
      <c r="H846" s="269" t="s">
        <v>2951</v>
      </c>
      <c r="I846" s="269">
        <v>37</v>
      </c>
      <c r="J846" s="270">
        <v>42292</v>
      </c>
      <c r="K846" s="270">
        <v>42643</v>
      </c>
      <c r="L846" s="52">
        <f t="shared" si="90"/>
        <v>50.1</v>
      </c>
      <c r="M846" s="272"/>
      <c r="N846" s="273">
        <f t="shared" si="86"/>
        <v>0</v>
      </c>
      <c r="O846" s="271">
        <f t="shared" si="87"/>
        <v>0</v>
      </c>
      <c r="P846" s="271">
        <f t="shared" si="88"/>
        <v>0</v>
      </c>
      <c r="Q846" s="271">
        <f t="shared" si="89"/>
        <v>50.1</v>
      </c>
      <c r="R846" s="274"/>
    </row>
    <row r="847" spans="1:18" ht="409.5">
      <c r="A847" s="480" t="s">
        <v>2952</v>
      </c>
      <c r="B847" s="269" t="s">
        <v>2856</v>
      </c>
      <c r="C847" s="269" t="s">
        <v>2856</v>
      </c>
      <c r="D847" s="269" t="s">
        <v>2953</v>
      </c>
      <c r="E847" s="269"/>
      <c r="F847" s="269" t="s">
        <v>2954</v>
      </c>
      <c r="G847" s="269" t="s">
        <v>2955</v>
      </c>
      <c r="H847" s="269" t="s">
        <v>2956</v>
      </c>
      <c r="I847" s="269">
        <v>1</v>
      </c>
      <c r="J847" s="270">
        <v>42323</v>
      </c>
      <c r="K847" s="270">
        <v>42369</v>
      </c>
      <c r="L847" s="52">
        <f t="shared" si="90"/>
        <v>6.6</v>
      </c>
      <c r="M847" s="272"/>
      <c r="N847" s="273">
        <f t="shared" si="86"/>
        <v>0</v>
      </c>
      <c r="O847" s="271">
        <f t="shared" si="87"/>
        <v>0</v>
      </c>
      <c r="P847" s="271">
        <f t="shared" si="88"/>
        <v>0</v>
      </c>
      <c r="Q847" s="271">
        <f t="shared" si="89"/>
        <v>6.6</v>
      </c>
      <c r="R847" s="274"/>
    </row>
    <row r="848" spans="1:18" ht="409.5">
      <c r="A848" s="480" t="s">
        <v>2952</v>
      </c>
      <c r="B848" s="269" t="s">
        <v>2856</v>
      </c>
      <c r="C848" s="269" t="s">
        <v>2856</v>
      </c>
      <c r="D848" s="269" t="s">
        <v>2953</v>
      </c>
      <c r="E848" s="269"/>
      <c r="F848" s="269" t="s">
        <v>2954</v>
      </c>
      <c r="G848" s="269" t="s">
        <v>2957</v>
      </c>
      <c r="H848" s="269" t="s">
        <v>615</v>
      </c>
      <c r="I848" s="269">
        <v>1</v>
      </c>
      <c r="J848" s="270">
        <v>42309</v>
      </c>
      <c r="K848" s="270">
        <v>75241</v>
      </c>
      <c r="L848" s="52">
        <f t="shared" si="90"/>
        <v>4704.6000000000004</v>
      </c>
      <c r="M848" s="272"/>
      <c r="N848" s="273">
        <f t="shared" si="86"/>
        <v>0</v>
      </c>
      <c r="O848" s="271">
        <f t="shared" si="87"/>
        <v>0</v>
      </c>
      <c r="P848" s="271">
        <f t="shared" si="88"/>
        <v>0</v>
      </c>
      <c r="Q848" s="271">
        <f t="shared" si="89"/>
        <v>4704.6000000000004</v>
      </c>
      <c r="R848" s="274"/>
    </row>
    <row r="849" spans="1:18" ht="369.75">
      <c r="A849" s="480" t="s">
        <v>2958</v>
      </c>
      <c r="B849" s="269" t="s">
        <v>2856</v>
      </c>
      <c r="C849" s="269" t="s">
        <v>2856</v>
      </c>
      <c r="D849" s="269" t="s">
        <v>2959</v>
      </c>
      <c r="E849" s="269"/>
      <c r="F849" s="277" t="s">
        <v>2960</v>
      </c>
      <c r="G849" s="277" t="s">
        <v>2961</v>
      </c>
      <c r="H849" s="277" t="s">
        <v>615</v>
      </c>
      <c r="I849" s="269">
        <v>1</v>
      </c>
      <c r="J849" s="270">
        <v>42292</v>
      </c>
      <c r="K849" s="270">
        <v>42369</v>
      </c>
      <c r="L849" s="52">
        <f t="shared" si="90"/>
        <v>11</v>
      </c>
      <c r="M849" s="272"/>
      <c r="N849" s="273">
        <f t="shared" si="86"/>
        <v>0</v>
      </c>
      <c r="O849" s="271">
        <f t="shared" si="87"/>
        <v>0</v>
      </c>
      <c r="P849" s="271">
        <f t="shared" si="88"/>
        <v>0</v>
      </c>
      <c r="Q849" s="271">
        <f t="shared" si="89"/>
        <v>11</v>
      </c>
      <c r="R849" s="274"/>
    </row>
    <row r="850" spans="1:18" ht="306">
      <c r="A850" s="480" t="s">
        <v>2958</v>
      </c>
      <c r="B850" s="269" t="s">
        <v>2856</v>
      </c>
      <c r="C850" s="269" t="s">
        <v>2856</v>
      </c>
      <c r="D850" s="269" t="s">
        <v>2962</v>
      </c>
      <c r="E850" s="269"/>
      <c r="F850" s="269" t="s">
        <v>2963</v>
      </c>
      <c r="G850" s="269" t="s">
        <v>2964</v>
      </c>
      <c r="H850" s="269" t="s">
        <v>970</v>
      </c>
      <c r="I850" s="269">
        <v>1</v>
      </c>
      <c r="J850" s="270">
        <v>42307</v>
      </c>
      <c r="K850" s="270">
        <v>42338</v>
      </c>
      <c r="L850" s="52">
        <f t="shared" si="90"/>
        <v>4.4000000000000004</v>
      </c>
      <c r="M850" s="272"/>
      <c r="N850" s="273">
        <f t="shared" si="86"/>
        <v>0</v>
      </c>
      <c r="O850" s="271">
        <f t="shared" si="87"/>
        <v>0</v>
      </c>
      <c r="P850" s="271">
        <f t="shared" si="88"/>
        <v>0</v>
      </c>
      <c r="Q850" s="271">
        <f t="shared" si="89"/>
        <v>4.4000000000000004</v>
      </c>
      <c r="R850" s="274"/>
    </row>
    <row r="851" spans="1:18" ht="409.5">
      <c r="A851" s="480" t="s">
        <v>2965</v>
      </c>
      <c r="B851" s="269" t="s">
        <v>2856</v>
      </c>
      <c r="C851" s="269" t="s">
        <v>2856</v>
      </c>
      <c r="D851" s="269" t="s">
        <v>2966</v>
      </c>
      <c r="E851" s="269"/>
      <c r="F851" s="277" t="s">
        <v>2967</v>
      </c>
      <c r="G851" s="277" t="s">
        <v>2968</v>
      </c>
      <c r="H851" s="277" t="s">
        <v>615</v>
      </c>
      <c r="I851" s="277">
        <v>1</v>
      </c>
      <c r="J851" s="207">
        <v>42292</v>
      </c>
      <c r="K851" s="207">
        <v>42369</v>
      </c>
      <c r="L851" s="52">
        <f t="shared" si="90"/>
        <v>11</v>
      </c>
      <c r="M851" s="272"/>
      <c r="N851" s="273">
        <f t="shared" si="86"/>
        <v>0</v>
      </c>
      <c r="O851" s="271">
        <f t="shared" si="87"/>
        <v>0</v>
      </c>
      <c r="P851" s="271">
        <f t="shared" si="88"/>
        <v>0</v>
      </c>
      <c r="Q851" s="271">
        <f t="shared" si="89"/>
        <v>11</v>
      </c>
      <c r="R851" s="274"/>
    </row>
    <row r="852" spans="1:18" ht="409.5">
      <c r="A852" s="480" t="s">
        <v>2965</v>
      </c>
      <c r="B852" s="269" t="s">
        <v>2856</v>
      </c>
      <c r="C852" s="269" t="s">
        <v>2856</v>
      </c>
      <c r="D852" s="269" t="s">
        <v>2966</v>
      </c>
      <c r="E852" s="269"/>
      <c r="F852" s="277"/>
      <c r="G852" s="277" t="s">
        <v>2969</v>
      </c>
      <c r="H852" s="277" t="s">
        <v>615</v>
      </c>
      <c r="I852" s="277">
        <v>9</v>
      </c>
      <c r="J852" s="207">
        <v>42370</v>
      </c>
      <c r="K852" s="207">
        <v>42643</v>
      </c>
      <c r="L852" s="52">
        <f t="shared" si="90"/>
        <v>39</v>
      </c>
      <c r="M852" s="272"/>
      <c r="N852" s="273">
        <f t="shared" si="86"/>
        <v>0</v>
      </c>
      <c r="O852" s="271">
        <f t="shared" si="87"/>
        <v>0</v>
      </c>
      <c r="P852" s="271">
        <f t="shared" si="88"/>
        <v>0</v>
      </c>
      <c r="Q852" s="271">
        <f t="shared" si="89"/>
        <v>39</v>
      </c>
      <c r="R852" s="274"/>
    </row>
    <row r="853" spans="1:18" ht="409.5">
      <c r="A853" s="480" t="s">
        <v>2965</v>
      </c>
      <c r="B853" s="269" t="s">
        <v>2856</v>
      </c>
      <c r="C853" s="269" t="s">
        <v>2856</v>
      </c>
      <c r="D853" s="269" t="s">
        <v>2966</v>
      </c>
      <c r="E853" s="269"/>
      <c r="F853" s="269" t="s">
        <v>2970</v>
      </c>
      <c r="G853" s="269" t="s">
        <v>2971</v>
      </c>
      <c r="H853" s="269" t="s">
        <v>2972</v>
      </c>
      <c r="I853" s="269">
        <v>6</v>
      </c>
      <c r="J853" s="270">
        <v>42278</v>
      </c>
      <c r="K853" s="270">
        <v>42623</v>
      </c>
      <c r="L853" s="52">
        <f t="shared" si="90"/>
        <v>49.3</v>
      </c>
      <c r="M853" s="272"/>
      <c r="N853" s="273">
        <f t="shared" si="86"/>
        <v>0</v>
      </c>
      <c r="O853" s="271">
        <f t="shared" si="87"/>
        <v>0</v>
      </c>
      <c r="P853" s="271">
        <f t="shared" si="88"/>
        <v>0</v>
      </c>
      <c r="Q853" s="271">
        <f t="shared" si="89"/>
        <v>49.3</v>
      </c>
      <c r="R853" s="274"/>
    </row>
    <row r="854" spans="1:18" ht="409.5">
      <c r="A854" s="480" t="s">
        <v>2965</v>
      </c>
      <c r="B854" s="269" t="s">
        <v>2856</v>
      </c>
      <c r="C854" s="269" t="s">
        <v>2856</v>
      </c>
      <c r="D854" s="269" t="s">
        <v>2966</v>
      </c>
      <c r="E854" s="269"/>
      <c r="F854" s="269" t="s">
        <v>2973</v>
      </c>
      <c r="G854" s="269" t="s">
        <v>2974</v>
      </c>
      <c r="H854" s="269" t="s">
        <v>2975</v>
      </c>
      <c r="I854" s="269">
        <v>6</v>
      </c>
      <c r="J854" s="270">
        <v>42278</v>
      </c>
      <c r="K854" s="270">
        <v>42623</v>
      </c>
      <c r="L854" s="52">
        <f t="shared" si="90"/>
        <v>49.3</v>
      </c>
      <c r="M854" s="272"/>
      <c r="N854" s="273">
        <f t="shared" si="86"/>
        <v>0</v>
      </c>
      <c r="O854" s="271">
        <f t="shared" si="87"/>
        <v>0</v>
      </c>
      <c r="P854" s="271">
        <f t="shared" si="88"/>
        <v>0</v>
      </c>
      <c r="Q854" s="271">
        <f t="shared" si="89"/>
        <v>49.3</v>
      </c>
      <c r="R854" s="274"/>
    </row>
    <row r="855" spans="1:18" ht="293.25">
      <c r="A855" s="480" t="s">
        <v>2965</v>
      </c>
      <c r="B855" s="269" t="s">
        <v>2856</v>
      </c>
      <c r="C855" s="269" t="s">
        <v>2856</v>
      </c>
      <c r="D855" s="269" t="s">
        <v>2976</v>
      </c>
      <c r="E855" s="269"/>
      <c r="F855" s="269" t="s">
        <v>2977</v>
      </c>
      <c r="G855" s="269" t="s">
        <v>2978</v>
      </c>
      <c r="H855" s="269" t="s">
        <v>2979</v>
      </c>
      <c r="I855" s="269">
        <v>3</v>
      </c>
      <c r="J855" s="270">
        <v>42368</v>
      </c>
      <c r="K855" s="270">
        <v>42581</v>
      </c>
      <c r="L855" s="52">
        <f t="shared" si="90"/>
        <v>30.4</v>
      </c>
      <c r="M855" s="272"/>
      <c r="N855" s="273">
        <f t="shared" si="86"/>
        <v>0</v>
      </c>
      <c r="O855" s="271">
        <f t="shared" si="87"/>
        <v>0</v>
      </c>
      <c r="P855" s="271">
        <f t="shared" si="88"/>
        <v>0</v>
      </c>
      <c r="Q855" s="271">
        <f t="shared" si="89"/>
        <v>30.4</v>
      </c>
      <c r="R855" s="274"/>
    </row>
    <row r="856" spans="1:18" ht="229.5">
      <c r="A856" s="480" t="s">
        <v>2965</v>
      </c>
      <c r="B856" s="269" t="s">
        <v>2856</v>
      </c>
      <c r="C856" s="269" t="s">
        <v>2856</v>
      </c>
      <c r="D856" s="269" t="s">
        <v>2980</v>
      </c>
      <c r="E856" s="269"/>
      <c r="F856" s="269" t="s">
        <v>2981</v>
      </c>
      <c r="G856" s="269" t="s">
        <v>2982</v>
      </c>
      <c r="H856" s="269" t="s">
        <v>2983</v>
      </c>
      <c r="I856" s="269">
        <v>2</v>
      </c>
      <c r="J856" s="270">
        <v>42370</v>
      </c>
      <c r="K856" s="270">
        <v>42551</v>
      </c>
      <c r="L856" s="52">
        <f t="shared" si="90"/>
        <v>25.9</v>
      </c>
      <c r="M856" s="272"/>
      <c r="N856" s="273">
        <f t="shared" si="86"/>
        <v>0</v>
      </c>
      <c r="O856" s="271">
        <f t="shared" si="87"/>
        <v>0</v>
      </c>
      <c r="P856" s="271">
        <f t="shared" si="88"/>
        <v>0</v>
      </c>
      <c r="Q856" s="271">
        <f t="shared" si="89"/>
        <v>25.9</v>
      </c>
      <c r="R856" s="274"/>
    </row>
    <row r="857" spans="1:18" ht="229.5">
      <c r="A857" s="480" t="s">
        <v>2965</v>
      </c>
      <c r="B857" s="269" t="s">
        <v>2856</v>
      </c>
      <c r="C857" s="269" t="s">
        <v>2856</v>
      </c>
      <c r="D857" s="269" t="s">
        <v>2980</v>
      </c>
      <c r="E857" s="269"/>
      <c r="F857" s="269" t="s">
        <v>2981</v>
      </c>
      <c r="G857" s="269" t="s">
        <v>2984</v>
      </c>
      <c r="H857" s="269" t="s">
        <v>187</v>
      </c>
      <c r="I857" s="269">
        <v>10</v>
      </c>
      <c r="J857" s="270">
        <v>42353</v>
      </c>
      <c r="K857" s="270">
        <v>42643</v>
      </c>
      <c r="L857" s="52">
        <f t="shared" si="90"/>
        <v>41.4</v>
      </c>
      <c r="M857" s="272"/>
      <c r="N857" s="273">
        <f t="shared" si="86"/>
        <v>0</v>
      </c>
      <c r="O857" s="271">
        <f t="shared" si="87"/>
        <v>0</v>
      </c>
      <c r="P857" s="271">
        <f t="shared" si="88"/>
        <v>0</v>
      </c>
      <c r="Q857" s="271">
        <f t="shared" si="89"/>
        <v>41.4</v>
      </c>
      <c r="R857" s="274"/>
    </row>
    <row r="858" spans="1:18" ht="382.5">
      <c r="A858" s="480" t="s">
        <v>2965</v>
      </c>
      <c r="B858" s="269" t="s">
        <v>2856</v>
      </c>
      <c r="C858" s="269" t="s">
        <v>2856</v>
      </c>
      <c r="D858" s="269" t="s">
        <v>2985</v>
      </c>
      <c r="E858" s="269"/>
      <c r="F858" s="269" t="s">
        <v>2986</v>
      </c>
      <c r="G858" s="269" t="s">
        <v>2987</v>
      </c>
      <c r="H858" s="269" t="s">
        <v>2988</v>
      </c>
      <c r="I858" s="269">
        <v>11</v>
      </c>
      <c r="J858" s="270">
        <v>42278</v>
      </c>
      <c r="K858" s="270">
        <v>42643</v>
      </c>
      <c r="L858" s="52">
        <f t="shared" si="90"/>
        <v>52.1</v>
      </c>
      <c r="M858" s="272"/>
      <c r="N858" s="273">
        <f t="shared" si="86"/>
        <v>0</v>
      </c>
      <c r="O858" s="271">
        <f t="shared" si="87"/>
        <v>0</v>
      </c>
      <c r="P858" s="271">
        <f t="shared" si="88"/>
        <v>0</v>
      </c>
      <c r="Q858" s="271">
        <f t="shared" si="89"/>
        <v>52.1</v>
      </c>
      <c r="R858" s="274"/>
    </row>
    <row r="859" spans="1:18" ht="382.5">
      <c r="A859" s="480" t="s">
        <v>2965</v>
      </c>
      <c r="B859" s="269" t="s">
        <v>2856</v>
      </c>
      <c r="C859" s="269" t="s">
        <v>2856</v>
      </c>
      <c r="D859" s="275" t="s">
        <v>2985</v>
      </c>
      <c r="E859" s="275"/>
      <c r="F859" s="275" t="s">
        <v>2986</v>
      </c>
      <c r="G859" s="275" t="s">
        <v>2989</v>
      </c>
      <c r="H859" s="269" t="s">
        <v>2988</v>
      </c>
      <c r="I859" s="275">
        <v>11</v>
      </c>
      <c r="J859" s="278">
        <v>42278</v>
      </c>
      <c r="K859" s="278">
        <v>42643</v>
      </c>
      <c r="L859" s="52">
        <f t="shared" si="90"/>
        <v>52.1</v>
      </c>
      <c r="M859" s="279"/>
      <c r="N859" s="273">
        <f t="shared" si="86"/>
        <v>0</v>
      </c>
      <c r="O859" s="271">
        <f t="shared" si="87"/>
        <v>0</v>
      </c>
      <c r="P859" s="271">
        <f t="shared" si="88"/>
        <v>0</v>
      </c>
      <c r="Q859" s="271">
        <f t="shared" si="89"/>
        <v>52.1</v>
      </c>
      <c r="R859" s="280"/>
    </row>
    <row r="860" spans="1:18" ht="382.5">
      <c r="A860" s="480" t="s">
        <v>2965</v>
      </c>
      <c r="B860" s="269" t="s">
        <v>2856</v>
      </c>
      <c r="C860" s="269" t="s">
        <v>2856</v>
      </c>
      <c r="D860" s="275" t="s">
        <v>2985</v>
      </c>
      <c r="E860" s="275"/>
      <c r="F860" s="275" t="s">
        <v>2986</v>
      </c>
      <c r="G860" s="275" t="s">
        <v>2990</v>
      </c>
      <c r="H860" s="269" t="s">
        <v>615</v>
      </c>
      <c r="I860" s="275">
        <v>4</v>
      </c>
      <c r="J860" s="278">
        <v>42353</v>
      </c>
      <c r="K860" s="278">
        <v>42643</v>
      </c>
      <c r="L860" s="52">
        <f t="shared" si="90"/>
        <v>41.4</v>
      </c>
      <c r="M860" s="279"/>
      <c r="N860" s="273">
        <f t="shared" si="86"/>
        <v>0</v>
      </c>
      <c r="O860" s="271">
        <f t="shared" si="87"/>
        <v>0</v>
      </c>
      <c r="P860" s="271">
        <f t="shared" si="88"/>
        <v>0</v>
      </c>
      <c r="Q860" s="271">
        <f t="shared" si="89"/>
        <v>41.4</v>
      </c>
      <c r="R860" s="280"/>
    </row>
    <row r="861" spans="1:18" ht="382.5">
      <c r="A861" s="480" t="s">
        <v>2965</v>
      </c>
      <c r="B861" s="269" t="s">
        <v>2856</v>
      </c>
      <c r="C861" s="269" t="s">
        <v>2856</v>
      </c>
      <c r="D861" s="275" t="s">
        <v>2985</v>
      </c>
      <c r="E861" s="275"/>
      <c r="F861" s="269" t="s">
        <v>2991</v>
      </c>
      <c r="G861" s="269" t="s">
        <v>2992</v>
      </c>
      <c r="H861" s="269" t="s">
        <v>2993</v>
      </c>
      <c r="I861" s="269">
        <v>32</v>
      </c>
      <c r="J861" s="270">
        <v>42428</v>
      </c>
      <c r="K861" s="270">
        <v>42643</v>
      </c>
      <c r="L861" s="52">
        <f t="shared" si="90"/>
        <v>30.7</v>
      </c>
      <c r="M861" s="279"/>
      <c r="N861" s="273">
        <f t="shared" si="86"/>
        <v>0</v>
      </c>
      <c r="O861" s="271">
        <f t="shared" si="87"/>
        <v>0</v>
      </c>
      <c r="P861" s="271">
        <f t="shared" si="88"/>
        <v>0</v>
      </c>
      <c r="Q861" s="271">
        <f t="shared" si="89"/>
        <v>30.7</v>
      </c>
      <c r="R861" s="280"/>
    </row>
    <row r="862" spans="1:18" ht="382.5">
      <c r="A862" s="480" t="s">
        <v>2965</v>
      </c>
      <c r="B862" s="269" t="s">
        <v>2856</v>
      </c>
      <c r="C862" s="269" t="s">
        <v>2856</v>
      </c>
      <c r="D862" s="275" t="s">
        <v>2985</v>
      </c>
      <c r="E862" s="275"/>
      <c r="F862" s="269" t="s">
        <v>2994</v>
      </c>
      <c r="G862" s="269" t="s">
        <v>2995</v>
      </c>
      <c r="H862" s="269" t="s">
        <v>1687</v>
      </c>
      <c r="I862" s="269">
        <v>3</v>
      </c>
      <c r="J862" s="270">
        <v>42428</v>
      </c>
      <c r="K862" s="270">
        <v>42643</v>
      </c>
      <c r="L862" s="52">
        <f t="shared" si="90"/>
        <v>30.7</v>
      </c>
      <c r="M862" s="279"/>
      <c r="N862" s="273">
        <f t="shared" si="86"/>
        <v>0</v>
      </c>
      <c r="O862" s="271">
        <f t="shared" si="87"/>
        <v>0</v>
      </c>
      <c r="P862" s="271">
        <f t="shared" si="88"/>
        <v>0</v>
      </c>
      <c r="Q862" s="271">
        <f t="shared" si="89"/>
        <v>30.7</v>
      </c>
      <c r="R862" s="280"/>
    </row>
    <row r="863" spans="1:18" ht="382.5">
      <c r="A863" s="480" t="s">
        <v>2965</v>
      </c>
      <c r="B863" s="269" t="s">
        <v>2856</v>
      </c>
      <c r="C863" s="269" t="s">
        <v>2856</v>
      </c>
      <c r="D863" s="269" t="s">
        <v>2996</v>
      </c>
      <c r="E863" s="269"/>
      <c r="F863" s="277" t="s">
        <v>2997</v>
      </c>
      <c r="G863" s="269" t="s">
        <v>2998</v>
      </c>
      <c r="H863" s="269" t="s">
        <v>2999</v>
      </c>
      <c r="I863" s="269">
        <v>4</v>
      </c>
      <c r="J863" s="270">
        <v>42309</v>
      </c>
      <c r="K863" s="270">
        <v>42643</v>
      </c>
      <c r="L863" s="52">
        <f t="shared" si="90"/>
        <v>47.7</v>
      </c>
      <c r="M863" s="272"/>
      <c r="N863" s="273">
        <f t="shared" si="86"/>
        <v>0</v>
      </c>
      <c r="O863" s="271">
        <f t="shared" si="87"/>
        <v>0</v>
      </c>
      <c r="P863" s="271">
        <f t="shared" si="88"/>
        <v>0</v>
      </c>
      <c r="Q863" s="271">
        <f t="shared" si="89"/>
        <v>47.7</v>
      </c>
      <c r="R863" s="274"/>
    </row>
    <row r="864" spans="1:18" ht="153">
      <c r="A864" s="480" t="s">
        <v>2965</v>
      </c>
      <c r="B864" s="269" t="s">
        <v>2856</v>
      </c>
      <c r="C864" s="269" t="s">
        <v>2856</v>
      </c>
      <c r="D864" s="269" t="s">
        <v>3000</v>
      </c>
      <c r="E864" s="269"/>
      <c r="F864" s="269" t="s">
        <v>3001</v>
      </c>
      <c r="G864" s="269" t="s">
        <v>3002</v>
      </c>
      <c r="H864" s="269" t="s">
        <v>3003</v>
      </c>
      <c r="I864" s="269">
        <v>4</v>
      </c>
      <c r="J864" s="270">
        <v>42401</v>
      </c>
      <c r="K864" s="270">
        <v>42464</v>
      </c>
      <c r="L864" s="52">
        <f t="shared" si="90"/>
        <v>9</v>
      </c>
      <c r="M864" s="272"/>
      <c r="N864" s="273">
        <f t="shared" si="86"/>
        <v>0</v>
      </c>
      <c r="O864" s="271">
        <f t="shared" si="87"/>
        <v>0</v>
      </c>
      <c r="P864" s="271">
        <f t="shared" si="88"/>
        <v>0</v>
      </c>
      <c r="Q864" s="271">
        <f t="shared" si="89"/>
        <v>9</v>
      </c>
      <c r="R864" s="274"/>
    </row>
    <row r="865" spans="1:18" ht="153">
      <c r="A865" s="480" t="s">
        <v>2965</v>
      </c>
      <c r="B865" s="269" t="s">
        <v>2856</v>
      </c>
      <c r="C865" s="269" t="s">
        <v>2856</v>
      </c>
      <c r="D865" s="269" t="s">
        <v>3000</v>
      </c>
      <c r="E865" s="269"/>
      <c r="F865" s="269" t="s">
        <v>3001</v>
      </c>
      <c r="G865" s="269" t="s">
        <v>3004</v>
      </c>
      <c r="H865" s="269" t="s">
        <v>3005</v>
      </c>
      <c r="I865" s="269">
        <v>12</v>
      </c>
      <c r="J865" s="270">
        <v>42370</v>
      </c>
      <c r="K865" s="270">
        <v>42643</v>
      </c>
      <c r="L865" s="52">
        <f t="shared" si="90"/>
        <v>39</v>
      </c>
      <c r="M865" s="272"/>
      <c r="N865" s="273">
        <f t="shared" si="86"/>
        <v>0</v>
      </c>
      <c r="O865" s="271">
        <f t="shared" si="87"/>
        <v>0</v>
      </c>
      <c r="P865" s="271">
        <f t="shared" si="88"/>
        <v>0</v>
      </c>
      <c r="Q865" s="271">
        <f t="shared" si="89"/>
        <v>39</v>
      </c>
      <c r="R865" s="274"/>
    </row>
    <row r="866" spans="1:18" ht="204">
      <c r="A866" s="480" t="s">
        <v>2965</v>
      </c>
      <c r="B866" s="269" t="s">
        <v>2856</v>
      </c>
      <c r="C866" s="269" t="s">
        <v>2856</v>
      </c>
      <c r="D866" s="269" t="s">
        <v>3006</v>
      </c>
      <c r="E866" s="269"/>
      <c r="F866" s="269" t="s">
        <v>3007</v>
      </c>
      <c r="G866" s="269" t="s">
        <v>3008</v>
      </c>
      <c r="H866" s="269" t="s">
        <v>3009</v>
      </c>
      <c r="I866" s="269">
        <v>20</v>
      </c>
      <c r="J866" s="270">
        <v>42036</v>
      </c>
      <c r="K866" s="270">
        <v>42185</v>
      </c>
      <c r="L866" s="52">
        <f t="shared" si="90"/>
        <v>21.3</v>
      </c>
      <c r="M866" s="272"/>
      <c r="N866" s="273">
        <f t="shared" si="86"/>
        <v>0</v>
      </c>
      <c r="O866" s="271">
        <f t="shared" si="87"/>
        <v>0</v>
      </c>
      <c r="P866" s="271">
        <f t="shared" si="88"/>
        <v>0</v>
      </c>
      <c r="Q866" s="271">
        <f t="shared" si="89"/>
        <v>21.3</v>
      </c>
      <c r="R866" s="274"/>
    </row>
    <row r="867" spans="1:18" ht="242.25">
      <c r="A867" s="480" t="s">
        <v>3010</v>
      </c>
      <c r="B867" s="269" t="s">
        <v>2856</v>
      </c>
      <c r="C867" s="269" t="s">
        <v>2856</v>
      </c>
      <c r="D867" s="269" t="s">
        <v>3011</v>
      </c>
      <c r="E867" s="269"/>
      <c r="F867" s="269" t="s">
        <v>3012</v>
      </c>
      <c r="G867" s="269" t="s">
        <v>3013</v>
      </c>
      <c r="H867" s="269" t="s">
        <v>3014</v>
      </c>
      <c r="I867" s="269">
        <v>1</v>
      </c>
      <c r="J867" s="270">
        <v>42309</v>
      </c>
      <c r="K867" s="270">
        <v>42369</v>
      </c>
      <c r="L867" s="52">
        <f t="shared" si="90"/>
        <v>8.6</v>
      </c>
      <c r="M867" s="272"/>
      <c r="N867" s="273">
        <f t="shared" si="86"/>
        <v>0</v>
      </c>
      <c r="O867" s="271">
        <f t="shared" si="87"/>
        <v>0</v>
      </c>
      <c r="P867" s="271">
        <f t="shared" si="88"/>
        <v>0</v>
      </c>
      <c r="Q867" s="271">
        <f t="shared" si="89"/>
        <v>8.6</v>
      </c>
      <c r="R867" s="274"/>
    </row>
    <row r="868" spans="1:18" ht="242.25">
      <c r="A868" s="480" t="s">
        <v>3010</v>
      </c>
      <c r="B868" s="269" t="s">
        <v>2856</v>
      </c>
      <c r="C868" s="269" t="s">
        <v>2856</v>
      </c>
      <c r="D868" s="269" t="s">
        <v>3011</v>
      </c>
      <c r="E868" s="269"/>
      <c r="F868" s="269" t="s">
        <v>3012</v>
      </c>
      <c r="G868" s="269" t="s">
        <v>3015</v>
      </c>
      <c r="H868" s="269" t="s">
        <v>3016</v>
      </c>
      <c r="I868" s="269">
        <v>1</v>
      </c>
      <c r="J868" s="270">
        <v>42309</v>
      </c>
      <c r="K868" s="270">
        <v>42369</v>
      </c>
      <c r="L868" s="52">
        <f t="shared" si="90"/>
        <v>8.6</v>
      </c>
      <c r="M868" s="272"/>
      <c r="N868" s="273">
        <f t="shared" si="86"/>
        <v>0</v>
      </c>
      <c r="O868" s="271">
        <f t="shared" si="87"/>
        <v>0</v>
      </c>
      <c r="P868" s="271">
        <f t="shared" si="88"/>
        <v>0</v>
      </c>
      <c r="Q868" s="271">
        <f t="shared" si="89"/>
        <v>8.6</v>
      </c>
      <c r="R868" s="274"/>
    </row>
    <row r="869" spans="1:18" ht="242.25">
      <c r="A869" s="480" t="s">
        <v>3010</v>
      </c>
      <c r="B869" s="269" t="s">
        <v>2856</v>
      </c>
      <c r="C869" s="269" t="s">
        <v>2856</v>
      </c>
      <c r="D869" s="269" t="s">
        <v>3011</v>
      </c>
      <c r="E869" s="269"/>
      <c r="F869" s="269" t="s">
        <v>3012</v>
      </c>
      <c r="G869" s="269" t="s">
        <v>3017</v>
      </c>
      <c r="H869" s="269" t="s">
        <v>3018</v>
      </c>
      <c r="I869" s="269">
        <v>1</v>
      </c>
      <c r="J869" s="270">
        <v>42341</v>
      </c>
      <c r="K869" s="270">
        <v>42369</v>
      </c>
      <c r="L869" s="52">
        <f t="shared" si="90"/>
        <v>4</v>
      </c>
      <c r="M869" s="272"/>
      <c r="N869" s="273">
        <f t="shared" si="86"/>
        <v>0</v>
      </c>
      <c r="O869" s="271">
        <f t="shared" si="87"/>
        <v>0</v>
      </c>
      <c r="P869" s="271">
        <f t="shared" si="88"/>
        <v>0</v>
      </c>
      <c r="Q869" s="271">
        <f t="shared" si="89"/>
        <v>4</v>
      </c>
      <c r="R869" s="274"/>
    </row>
    <row r="870" spans="1:18" ht="242.25">
      <c r="A870" s="480" t="s">
        <v>3010</v>
      </c>
      <c r="B870" s="269" t="s">
        <v>2856</v>
      </c>
      <c r="C870" s="269" t="s">
        <v>2856</v>
      </c>
      <c r="D870" s="269" t="s">
        <v>3011</v>
      </c>
      <c r="E870" s="269"/>
      <c r="F870" s="269" t="s">
        <v>3012</v>
      </c>
      <c r="G870" s="269" t="s">
        <v>3019</v>
      </c>
      <c r="H870" s="269" t="s">
        <v>2670</v>
      </c>
      <c r="I870" s="269">
        <v>1</v>
      </c>
      <c r="J870" s="270">
        <v>42309</v>
      </c>
      <c r="K870" s="270">
        <v>42369</v>
      </c>
      <c r="L870" s="52">
        <f t="shared" si="90"/>
        <v>8.6</v>
      </c>
      <c r="M870" s="272"/>
      <c r="N870" s="273">
        <f t="shared" si="86"/>
        <v>0</v>
      </c>
      <c r="O870" s="271">
        <f t="shared" si="87"/>
        <v>0</v>
      </c>
      <c r="P870" s="271">
        <f t="shared" si="88"/>
        <v>0</v>
      </c>
      <c r="Q870" s="271">
        <f t="shared" si="89"/>
        <v>8.6</v>
      </c>
      <c r="R870" s="274"/>
    </row>
    <row r="871" spans="1:18" ht="178.5">
      <c r="A871" s="480" t="s">
        <v>3020</v>
      </c>
      <c r="B871" s="269" t="s">
        <v>2856</v>
      </c>
      <c r="C871" s="269" t="s">
        <v>2856</v>
      </c>
      <c r="D871" s="269" t="s">
        <v>3021</v>
      </c>
      <c r="E871" s="269"/>
      <c r="F871" s="269" t="s">
        <v>3022</v>
      </c>
      <c r="G871" s="269" t="s">
        <v>3023</v>
      </c>
      <c r="H871" s="269" t="s">
        <v>672</v>
      </c>
      <c r="I871" s="269">
        <v>1</v>
      </c>
      <c r="J871" s="270">
        <v>42292</v>
      </c>
      <c r="K871" s="270">
        <v>42369</v>
      </c>
      <c r="L871" s="52">
        <f t="shared" si="90"/>
        <v>11</v>
      </c>
      <c r="M871" s="272"/>
      <c r="N871" s="273">
        <f t="shared" si="86"/>
        <v>0</v>
      </c>
      <c r="O871" s="271">
        <f t="shared" si="87"/>
        <v>0</v>
      </c>
      <c r="P871" s="271">
        <f t="shared" si="88"/>
        <v>0</v>
      </c>
      <c r="Q871" s="271">
        <f t="shared" si="89"/>
        <v>11</v>
      </c>
      <c r="R871" s="274"/>
    </row>
    <row r="872" spans="1:18" ht="178.5">
      <c r="A872" s="480" t="s">
        <v>3020</v>
      </c>
      <c r="B872" s="269" t="s">
        <v>2856</v>
      </c>
      <c r="C872" s="269" t="s">
        <v>2856</v>
      </c>
      <c r="D872" s="269" t="s">
        <v>3021</v>
      </c>
      <c r="E872" s="269"/>
      <c r="F872" s="269" t="s">
        <v>3022</v>
      </c>
      <c r="G872" s="269" t="s">
        <v>3024</v>
      </c>
      <c r="H872" s="269" t="s">
        <v>672</v>
      </c>
      <c r="I872" s="269">
        <v>3</v>
      </c>
      <c r="J872" s="270">
        <v>42370</v>
      </c>
      <c r="K872" s="270">
        <v>42643</v>
      </c>
      <c r="L872" s="52">
        <f t="shared" si="90"/>
        <v>39</v>
      </c>
      <c r="M872" s="272"/>
      <c r="N872" s="273">
        <f t="shared" si="86"/>
        <v>0</v>
      </c>
      <c r="O872" s="271">
        <f t="shared" si="87"/>
        <v>0</v>
      </c>
      <c r="P872" s="271">
        <f t="shared" si="88"/>
        <v>0</v>
      </c>
      <c r="Q872" s="271">
        <f t="shared" si="89"/>
        <v>39</v>
      </c>
      <c r="R872" s="274"/>
    </row>
    <row r="873" spans="1:18" ht="140.25">
      <c r="A873" s="480" t="s">
        <v>3025</v>
      </c>
      <c r="B873" s="269" t="s">
        <v>2856</v>
      </c>
      <c r="C873" s="269" t="s">
        <v>2856</v>
      </c>
      <c r="D873" s="269" t="s">
        <v>3026</v>
      </c>
      <c r="E873" s="269" t="s">
        <v>3027</v>
      </c>
      <c r="F873" s="269" t="s">
        <v>3028</v>
      </c>
      <c r="G873" s="269" t="s">
        <v>3029</v>
      </c>
      <c r="H873" s="269" t="s">
        <v>187</v>
      </c>
      <c r="I873" s="269">
        <v>1</v>
      </c>
      <c r="J873" s="270">
        <v>42278</v>
      </c>
      <c r="K873" s="270">
        <v>42369</v>
      </c>
      <c r="L873" s="52">
        <f t="shared" si="90"/>
        <v>13</v>
      </c>
      <c r="M873" s="272"/>
      <c r="N873" s="273">
        <f t="shared" si="86"/>
        <v>0</v>
      </c>
      <c r="O873" s="271">
        <f t="shared" si="87"/>
        <v>0</v>
      </c>
      <c r="P873" s="271">
        <f t="shared" si="88"/>
        <v>0</v>
      </c>
      <c r="Q873" s="271">
        <f t="shared" si="89"/>
        <v>13</v>
      </c>
      <c r="R873" s="274"/>
    </row>
    <row r="874" spans="1:18" ht="140.25">
      <c r="A874" s="480" t="s">
        <v>3025</v>
      </c>
      <c r="B874" s="269" t="s">
        <v>2856</v>
      </c>
      <c r="C874" s="269" t="s">
        <v>2856</v>
      </c>
      <c r="D874" s="269" t="s">
        <v>3026</v>
      </c>
      <c r="E874" s="269" t="s">
        <v>3027</v>
      </c>
      <c r="F874" s="269" t="s">
        <v>3028</v>
      </c>
      <c r="G874" s="269" t="s">
        <v>3030</v>
      </c>
      <c r="H874" s="269" t="s">
        <v>3031</v>
      </c>
      <c r="I874" s="277">
        <v>10</v>
      </c>
      <c r="J874" s="281">
        <v>42309</v>
      </c>
      <c r="K874" s="270">
        <v>42551</v>
      </c>
      <c r="L874" s="52">
        <f t="shared" si="90"/>
        <v>34.6</v>
      </c>
      <c r="M874" s="272"/>
      <c r="N874" s="273">
        <f t="shared" si="86"/>
        <v>0</v>
      </c>
      <c r="O874" s="271">
        <f t="shared" si="87"/>
        <v>0</v>
      </c>
      <c r="P874" s="271">
        <f t="shared" si="88"/>
        <v>0</v>
      </c>
      <c r="Q874" s="271">
        <f t="shared" si="89"/>
        <v>34.6</v>
      </c>
      <c r="R874" s="274"/>
    </row>
    <row r="875" spans="1:18" ht="140.25">
      <c r="A875" s="480" t="s">
        <v>3025</v>
      </c>
      <c r="B875" s="269" t="s">
        <v>2856</v>
      </c>
      <c r="C875" s="269" t="s">
        <v>2856</v>
      </c>
      <c r="D875" s="269" t="s">
        <v>3026</v>
      </c>
      <c r="E875" s="269"/>
      <c r="F875" s="269" t="s">
        <v>3028</v>
      </c>
      <c r="G875" s="269" t="s">
        <v>3032</v>
      </c>
      <c r="H875" s="269" t="s">
        <v>3033</v>
      </c>
      <c r="I875" s="269">
        <v>10</v>
      </c>
      <c r="J875" s="270">
        <v>42309</v>
      </c>
      <c r="K875" s="270">
        <v>42551</v>
      </c>
      <c r="L875" s="52">
        <f t="shared" si="90"/>
        <v>34.6</v>
      </c>
      <c r="M875" s="272"/>
      <c r="N875" s="273">
        <f t="shared" si="86"/>
        <v>0</v>
      </c>
      <c r="O875" s="271">
        <f t="shared" si="87"/>
        <v>0</v>
      </c>
      <c r="P875" s="271">
        <f t="shared" si="88"/>
        <v>0</v>
      </c>
      <c r="Q875" s="271">
        <f t="shared" si="89"/>
        <v>34.6</v>
      </c>
      <c r="R875" s="274"/>
    </row>
    <row r="876" spans="1:18" ht="140.25">
      <c r="A876" s="480" t="s">
        <v>3025</v>
      </c>
      <c r="B876" s="269" t="s">
        <v>2856</v>
      </c>
      <c r="C876" s="269" t="s">
        <v>2856</v>
      </c>
      <c r="D876" s="269" t="s">
        <v>3026</v>
      </c>
      <c r="E876" s="269"/>
      <c r="F876" s="269" t="s">
        <v>3028</v>
      </c>
      <c r="G876" s="269" t="s">
        <v>3034</v>
      </c>
      <c r="H876" s="269" t="s">
        <v>3035</v>
      </c>
      <c r="I876" s="269">
        <v>1</v>
      </c>
      <c r="J876" s="270">
        <v>42309</v>
      </c>
      <c r="K876" s="270">
        <v>42551</v>
      </c>
      <c r="L876" s="52">
        <f t="shared" si="90"/>
        <v>34.6</v>
      </c>
      <c r="M876" s="272"/>
      <c r="N876" s="273">
        <f t="shared" si="86"/>
        <v>0</v>
      </c>
      <c r="O876" s="271">
        <f t="shared" si="87"/>
        <v>0</v>
      </c>
      <c r="P876" s="271">
        <f t="shared" si="88"/>
        <v>0</v>
      </c>
      <c r="Q876" s="271">
        <f t="shared" si="89"/>
        <v>34.6</v>
      </c>
      <c r="R876" s="274"/>
    </row>
    <row r="877" spans="1:18" ht="140.25">
      <c r="A877" s="480" t="s">
        <v>3025</v>
      </c>
      <c r="B877" s="269" t="s">
        <v>2856</v>
      </c>
      <c r="C877" s="269" t="s">
        <v>2856</v>
      </c>
      <c r="D877" s="269" t="s">
        <v>3026</v>
      </c>
      <c r="E877" s="269"/>
      <c r="F877" s="269" t="s">
        <v>3028</v>
      </c>
      <c r="G877" s="269" t="s">
        <v>3036</v>
      </c>
      <c r="H877" s="269" t="s">
        <v>3031</v>
      </c>
      <c r="I877" s="269">
        <v>1</v>
      </c>
      <c r="J877" s="270">
        <v>42307</v>
      </c>
      <c r="K877" s="270">
        <v>42643</v>
      </c>
      <c r="L877" s="52">
        <f t="shared" si="90"/>
        <v>48</v>
      </c>
      <c r="M877" s="272"/>
      <c r="N877" s="273">
        <f t="shared" si="86"/>
        <v>0</v>
      </c>
      <c r="O877" s="271">
        <f t="shared" si="87"/>
        <v>0</v>
      </c>
      <c r="P877" s="271">
        <f t="shared" si="88"/>
        <v>0</v>
      </c>
      <c r="Q877" s="271">
        <f t="shared" si="89"/>
        <v>48</v>
      </c>
      <c r="R877" s="274"/>
    </row>
    <row r="878" spans="1:18" ht="267.75">
      <c r="A878" s="480" t="s">
        <v>3037</v>
      </c>
      <c r="B878" s="269" t="s">
        <v>2856</v>
      </c>
      <c r="C878" s="269" t="s">
        <v>2856</v>
      </c>
      <c r="D878" s="269" t="s">
        <v>3038</v>
      </c>
      <c r="E878" s="269"/>
      <c r="F878" s="269" t="s">
        <v>3039</v>
      </c>
      <c r="G878" s="269" t="s">
        <v>3040</v>
      </c>
      <c r="H878" s="269" t="s">
        <v>3041</v>
      </c>
      <c r="I878" s="269">
        <v>5</v>
      </c>
      <c r="J878" s="270">
        <v>42323</v>
      </c>
      <c r="K878" s="270">
        <v>42643</v>
      </c>
      <c r="L878" s="52">
        <f t="shared" si="90"/>
        <v>45.7</v>
      </c>
      <c r="M878" s="272"/>
      <c r="N878" s="273">
        <f t="shared" si="86"/>
        <v>0</v>
      </c>
      <c r="O878" s="271">
        <f t="shared" si="87"/>
        <v>0</v>
      </c>
      <c r="P878" s="271">
        <f t="shared" si="88"/>
        <v>0</v>
      </c>
      <c r="Q878" s="271">
        <f t="shared" si="89"/>
        <v>45.7</v>
      </c>
      <c r="R878" s="274"/>
    </row>
    <row r="879" spans="1:18" ht="409.5">
      <c r="A879" s="480" t="s">
        <v>3042</v>
      </c>
      <c r="B879" s="269" t="s">
        <v>2856</v>
      </c>
      <c r="C879" s="269" t="s">
        <v>2856</v>
      </c>
      <c r="D879" s="269" t="s">
        <v>3043</v>
      </c>
      <c r="E879" s="269" t="s">
        <v>3044</v>
      </c>
      <c r="F879" s="269" t="s">
        <v>3045</v>
      </c>
      <c r="G879" s="269" t="s">
        <v>3046</v>
      </c>
      <c r="H879" s="269" t="s">
        <v>3047</v>
      </c>
      <c r="I879" s="269">
        <v>11</v>
      </c>
      <c r="J879" s="270">
        <v>42278</v>
      </c>
      <c r="K879" s="270">
        <v>42643</v>
      </c>
      <c r="L879" s="52">
        <f t="shared" si="90"/>
        <v>52.1</v>
      </c>
      <c r="M879" s="272"/>
      <c r="N879" s="273">
        <f t="shared" si="86"/>
        <v>0</v>
      </c>
      <c r="O879" s="271">
        <f t="shared" si="87"/>
        <v>0</v>
      </c>
      <c r="P879" s="271">
        <f t="shared" si="88"/>
        <v>0</v>
      </c>
      <c r="Q879" s="271">
        <f t="shared" si="89"/>
        <v>52.1</v>
      </c>
      <c r="R879" s="274"/>
    </row>
    <row r="880" spans="1:18" ht="409.5">
      <c r="A880" s="481" t="s">
        <v>3048</v>
      </c>
      <c r="B880" s="269" t="s">
        <v>2856</v>
      </c>
      <c r="C880" s="269" t="s">
        <v>2856</v>
      </c>
      <c r="D880" s="283" t="s">
        <v>3049</v>
      </c>
      <c r="E880" s="96" t="s">
        <v>3050</v>
      </c>
      <c r="F880" s="204" t="s">
        <v>3051</v>
      </c>
      <c r="G880" s="283" t="s">
        <v>3052</v>
      </c>
      <c r="H880" s="284" t="s">
        <v>3053</v>
      </c>
      <c r="I880" s="282">
        <v>3</v>
      </c>
      <c r="J880" s="285">
        <v>42278</v>
      </c>
      <c r="K880" s="285">
        <v>42428</v>
      </c>
      <c r="L880" s="52">
        <f t="shared" si="90"/>
        <v>21.4</v>
      </c>
      <c r="M880" s="187">
        <v>2</v>
      </c>
      <c r="N880" s="203">
        <f t="shared" si="86"/>
        <v>0.66666666666666663</v>
      </c>
      <c r="O880" s="186">
        <f t="shared" si="87"/>
        <v>14.3</v>
      </c>
      <c r="P880" s="186">
        <f t="shared" ref="P880:P943" si="91">IF(K880&lt;=$E$8,O880,0)</f>
        <v>14.3</v>
      </c>
      <c r="Q880" s="186">
        <f t="shared" ref="Q880:Q943" si="92">IF($E$8&gt;=K880,L880,0)</f>
        <v>21.4</v>
      </c>
      <c r="R880" s="189" t="s">
        <v>3054</v>
      </c>
    </row>
    <row r="881" spans="1:18" ht="242.25">
      <c r="A881" s="481" t="s">
        <v>3055</v>
      </c>
      <c r="B881" s="269" t="s">
        <v>2856</v>
      </c>
      <c r="C881" s="269" t="s">
        <v>2856</v>
      </c>
      <c r="D881" s="283" t="s">
        <v>3056</v>
      </c>
      <c r="E881" s="96" t="s">
        <v>3057</v>
      </c>
      <c r="F881" s="96" t="s">
        <v>3058</v>
      </c>
      <c r="G881" s="283" t="s">
        <v>3059</v>
      </c>
      <c r="H881" s="283" t="s">
        <v>3053</v>
      </c>
      <c r="I881" s="282">
        <v>4</v>
      </c>
      <c r="J881" s="285">
        <v>42278</v>
      </c>
      <c r="K881" s="285">
        <v>42428</v>
      </c>
      <c r="L881" s="52">
        <f t="shared" si="90"/>
        <v>21.4</v>
      </c>
      <c r="M881" s="187">
        <v>3</v>
      </c>
      <c r="N881" s="203">
        <f t="shared" si="86"/>
        <v>0.75</v>
      </c>
      <c r="O881" s="186">
        <f t="shared" si="87"/>
        <v>16.100000000000001</v>
      </c>
      <c r="P881" s="186">
        <f t="shared" si="91"/>
        <v>16.100000000000001</v>
      </c>
      <c r="Q881" s="186">
        <f t="shared" si="92"/>
        <v>21.4</v>
      </c>
      <c r="R881" s="286" t="s">
        <v>3060</v>
      </c>
    </row>
    <row r="882" spans="1:18" ht="178.5">
      <c r="A882" s="481" t="s">
        <v>3055</v>
      </c>
      <c r="B882" s="269" t="s">
        <v>2856</v>
      </c>
      <c r="C882" s="269" t="s">
        <v>2856</v>
      </c>
      <c r="D882" s="283" t="s">
        <v>3056</v>
      </c>
      <c r="E882" s="96"/>
      <c r="F882" s="96" t="s">
        <v>3058</v>
      </c>
      <c r="G882" s="283" t="s">
        <v>3061</v>
      </c>
      <c r="H882" s="283" t="s">
        <v>3062</v>
      </c>
      <c r="I882" s="96">
        <v>1</v>
      </c>
      <c r="J882" s="285">
        <v>42278</v>
      </c>
      <c r="K882" s="285">
        <v>42428</v>
      </c>
      <c r="L882" s="52">
        <f t="shared" si="90"/>
        <v>21.4</v>
      </c>
      <c r="M882" s="187"/>
      <c r="N882" s="203">
        <f t="shared" ref="N882:N945" si="93">IF(M882=0,0,+M882/I882)</f>
        <v>0</v>
      </c>
      <c r="O882" s="186">
        <f t="shared" ref="O882:O945" si="94">ROUND((L882*N882),1)</f>
        <v>0</v>
      </c>
      <c r="P882" s="186">
        <f t="shared" si="91"/>
        <v>0</v>
      </c>
      <c r="Q882" s="186">
        <f t="shared" si="92"/>
        <v>21.4</v>
      </c>
      <c r="R882" s="189"/>
    </row>
    <row r="883" spans="1:18" ht="178.5">
      <c r="A883" s="481" t="s">
        <v>3055</v>
      </c>
      <c r="B883" s="269" t="s">
        <v>2856</v>
      </c>
      <c r="C883" s="269" t="s">
        <v>2856</v>
      </c>
      <c r="D883" s="283" t="s">
        <v>3056</v>
      </c>
      <c r="E883" s="96"/>
      <c r="F883" s="96" t="s">
        <v>3058</v>
      </c>
      <c r="G883" s="283" t="s">
        <v>3063</v>
      </c>
      <c r="H883" s="283" t="s">
        <v>3064</v>
      </c>
      <c r="I883" s="96">
        <v>1</v>
      </c>
      <c r="J883" s="285">
        <v>42278</v>
      </c>
      <c r="K883" s="285">
        <v>42428</v>
      </c>
      <c r="L883" s="52">
        <f t="shared" si="90"/>
        <v>21.4</v>
      </c>
      <c r="M883" s="187"/>
      <c r="N883" s="203">
        <f t="shared" si="93"/>
        <v>0</v>
      </c>
      <c r="O883" s="186">
        <f t="shared" si="94"/>
        <v>0</v>
      </c>
      <c r="P883" s="186">
        <f t="shared" si="91"/>
        <v>0</v>
      </c>
      <c r="Q883" s="186">
        <f t="shared" si="92"/>
        <v>21.4</v>
      </c>
      <c r="R883" s="189"/>
    </row>
    <row r="884" spans="1:18" ht="89.25">
      <c r="A884" s="481" t="s">
        <v>3065</v>
      </c>
      <c r="B884" s="269" t="s">
        <v>2856</v>
      </c>
      <c r="C884" s="269" t="s">
        <v>2856</v>
      </c>
      <c r="D884" s="283" t="s">
        <v>3066</v>
      </c>
      <c r="E884" s="96" t="s">
        <v>3067</v>
      </c>
      <c r="F884" s="204" t="s">
        <v>3058</v>
      </c>
      <c r="G884" s="283" t="s">
        <v>3068</v>
      </c>
      <c r="H884" s="283" t="s">
        <v>3053</v>
      </c>
      <c r="I884" s="96">
        <v>1</v>
      </c>
      <c r="J884" s="285">
        <v>42278</v>
      </c>
      <c r="K884" s="285">
        <v>42428</v>
      </c>
      <c r="L884" s="52">
        <f t="shared" si="90"/>
        <v>21.4</v>
      </c>
      <c r="M884" s="187"/>
      <c r="N884" s="203">
        <f t="shared" si="93"/>
        <v>0</v>
      </c>
      <c r="O884" s="186">
        <f t="shared" si="94"/>
        <v>0</v>
      </c>
      <c r="P884" s="186">
        <f t="shared" si="91"/>
        <v>0</v>
      </c>
      <c r="Q884" s="186">
        <f t="shared" si="92"/>
        <v>21.4</v>
      </c>
      <c r="R884" s="189"/>
    </row>
    <row r="885" spans="1:18" ht="191.25">
      <c r="A885" s="481" t="s">
        <v>3069</v>
      </c>
      <c r="B885" s="269" t="s">
        <v>2856</v>
      </c>
      <c r="C885" s="269" t="s">
        <v>2856</v>
      </c>
      <c r="D885" s="287" t="s">
        <v>3070</v>
      </c>
      <c r="E885" s="282" t="s">
        <v>3071</v>
      </c>
      <c r="F885" s="282" t="s">
        <v>3072</v>
      </c>
      <c r="G885" s="283" t="s">
        <v>3073</v>
      </c>
      <c r="H885" s="282" t="s">
        <v>3064</v>
      </c>
      <c r="I885" s="288">
        <v>1</v>
      </c>
      <c r="J885" s="285">
        <v>42278</v>
      </c>
      <c r="K885" s="285">
        <v>42428</v>
      </c>
      <c r="L885" s="52">
        <f t="shared" si="90"/>
        <v>21.4</v>
      </c>
      <c r="M885" s="187"/>
      <c r="N885" s="203">
        <f t="shared" si="93"/>
        <v>0</v>
      </c>
      <c r="O885" s="186">
        <f t="shared" si="94"/>
        <v>0</v>
      </c>
      <c r="P885" s="186">
        <f t="shared" si="91"/>
        <v>0</v>
      </c>
      <c r="Q885" s="186">
        <f t="shared" si="92"/>
        <v>21.4</v>
      </c>
      <c r="R885" s="189"/>
    </row>
    <row r="886" spans="1:18" ht="280.5">
      <c r="A886" s="481" t="s">
        <v>3074</v>
      </c>
      <c r="B886" s="269" t="s">
        <v>2856</v>
      </c>
      <c r="C886" s="269" t="s">
        <v>2856</v>
      </c>
      <c r="D886" s="287" t="s">
        <v>3075</v>
      </c>
      <c r="E886" s="282" t="s">
        <v>3076</v>
      </c>
      <c r="F886" s="282" t="s">
        <v>3077</v>
      </c>
      <c r="G886" s="282" t="s">
        <v>3078</v>
      </c>
      <c r="H886" s="282" t="s">
        <v>3079</v>
      </c>
      <c r="I886" s="282">
        <v>1</v>
      </c>
      <c r="J886" s="285">
        <v>42278</v>
      </c>
      <c r="K886" s="285">
        <v>42428</v>
      </c>
      <c r="L886" s="52">
        <f t="shared" si="90"/>
        <v>21.4</v>
      </c>
      <c r="M886" s="187"/>
      <c r="N886" s="203">
        <f t="shared" si="93"/>
        <v>0</v>
      </c>
      <c r="O886" s="186">
        <f t="shared" si="94"/>
        <v>0</v>
      </c>
      <c r="P886" s="186">
        <f t="shared" si="91"/>
        <v>0</v>
      </c>
      <c r="Q886" s="186">
        <f t="shared" si="92"/>
        <v>21.4</v>
      </c>
      <c r="R886" s="189"/>
    </row>
    <row r="887" spans="1:18" ht="409.5">
      <c r="A887" s="481" t="s">
        <v>3080</v>
      </c>
      <c r="B887" s="269" t="s">
        <v>2856</v>
      </c>
      <c r="C887" s="269" t="s">
        <v>2856</v>
      </c>
      <c r="D887" s="287" t="s">
        <v>3081</v>
      </c>
      <c r="E887" s="282" t="s">
        <v>3082</v>
      </c>
      <c r="F887" s="282" t="s">
        <v>3083</v>
      </c>
      <c r="G887" s="282" t="s">
        <v>3084</v>
      </c>
      <c r="H887" s="282" t="s">
        <v>1126</v>
      </c>
      <c r="I887" s="282">
        <v>4</v>
      </c>
      <c r="J887" s="285">
        <v>42278</v>
      </c>
      <c r="K887" s="285">
        <v>42368</v>
      </c>
      <c r="L887" s="52">
        <f t="shared" si="90"/>
        <v>12.9</v>
      </c>
      <c r="M887" s="187">
        <v>2</v>
      </c>
      <c r="N887" s="203">
        <f t="shared" si="93"/>
        <v>0.5</v>
      </c>
      <c r="O887" s="186">
        <f t="shared" si="94"/>
        <v>6.5</v>
      </c>
      <c r="P887" s="186">
        <f t="shared" si="91"/>
        <v>6.5</v>
      </c>
      <c r="Q887" s="186">
        <f t="shared" si="92"/>
        <v>12.9</v>
      </c>
      <c r="R887" s="189" t="s">
        <v>3085</v>
      </c>
    </row>
    <row r="888" spans="1:18" ht="357">
      <c r="A888" s="481" t="s">
        <v>3080</v>
      </c>
      <c r="B888" s="269" t="s">
        <v>2856</v>
      </c>
      <c r="C888" s="269" t="s">
        <v>2856</v>
      </c>
      <c r="D888" s="287" t="s">
        <v>3081</v>
      </c>
      <c r="E888" s="282" t="s">
        <v>3086</v>
      </c>
      <c r="F888" s="282" t="s">
        <v>3087</v>
      </c>
      <c r="G888" s="282" t="s">
        <v>3088</v>
      </c>
      <c r="H888" s="282" t="s">
        <v>2115</v>
      </c>
      <c r="I888" s="282">
        <v>4</v>
      </c>
      <c r="J888" s="285">
        <v>42278</v>
      </c>
      <c r="K888" s="285">
        <v>42368</v>
      </c>
      <c r="L888" s="52">
        <f t="shared" si="90"/>
        <v>12.9</v>
      </c>
      <c r="M888" s="187">
        <v>3</v>
      </c>
      <c r="N888" s="203">
        <f t="shared" si="93"/>
        <v>0.75</v>
      </c>
      <c r="O888" s="186">
        <f t="shared" si="94"/>
        <v>9.6999999999999993</v>
      </c>
      <c r="P888" s="186">
        <f t="shared" si="91"/>
        <v>9.6999999999999993</v>
      </c>
      <c r="Q888" s="186">
        <f t="shared" si="92"/>
        <v>12.9</v>
      </c>
      <c r="R888" s="189" t="s">
        <v>3089</v>
      </c>
    </row>
    <row r="889" spans="1:18" ht="280.5">
      <c r="A889" s="481" t="s">
        <v>3080</v>
      </c>
      <c r="B889" s="269" t="s">
        <v>2856</v>
      </c>
      <c r="C889" s="269" t="s">
        <v>2856</v>
      </c>
      <c r="D889" s="287" t="s">
        <v>3081</v>
      </c>
      <c r="E889" s="282" t="s">
        <v>3086</v>
      </c>
      <c r="F889" s="282" t="s">
        <v>3087</v>
      </c>
      <c r="G889" s="282" t="s">
        <v>3090</v>
      </c>
      <c r="H889" s="282" t="s">
        <v>2993</v>
      </c>
      <c r="I889" s="282">
        <v>4</v>
      </c>
      <c r="J889" s="285">
        <v>42278</v>
      </c>
      <c r="K889" s="285">
        <v>42368</v>
      </c>
      <c r="L889" s="52">
        <f t="shared" si="90"/>
        <v>12.9</v>
      </c>
      <c r="M889" s="187">
        <v>1</v>
      </c>
      <c r="N889" s="203">
        <f t="shared" si="93"/>
        <v>0.25</v>
      </c>
      <c r="O889" s="186">
        <f t="shared" si="94"/>
        <v>3.2</v>
      </c>
      <c r="P889" s="186">
        <f t="shared" si="91"/>
        <v>3.2</v>
      </c>
      <c r="Q889" s="186">
        <f t="shared" si="92"/>
        <v>12.9</v>
      </c>
      <c r="R889" s="189" t="s">
        <v>3091</v>
      </c>
    </row>
    <row r="890" spans="1:18" ht="280.5">
      <c r="A890" s="481" t="s">
        <v>3080</v>
      </c>
      <c r="B890" s="269" t="s">
        <v>2856</v>
      </c>
      <c r="C890" s="269" t="s">
        <v>2856</v>
      </c>
      <c r="D890" s="287" t="s">
        <v>3081</v>
      </c>
      <c r="E890" s="282" t="s">
        <v>3082</v>
      </c>
      <c r="F890" s="282" t="s">
        <v>3092</v>
      </c>
      <c r="G890" s="282" t="s">
        <v>3093</v>
      </c>
      <c r="H890" s="282" t="s">
        <v>3094</v>
      </c>
      <c r="I890" s="282">
        <v>3</v>
      </c>
      <c r="J890" s="285">
        <v>42278</v>
      </c>
      <c r="K890" s="285">
        <v>42368</v>
      </c>
      <c r="L890" s="52">
        <f t="shared" si="90"/>
        <v>12.9</v>
      </c>
      <c r="M890" s="187">
        <v>2</v>
      </c>
      <c r="N890" s="203">
        <f t="shared" si="93"/>
        <v>0.66666666666666663</v>
      </c>
      <c r="O890" s="186">
        <f t="shared" si="94"/>
        <v>8.6</v>
      </c>
      <c r="P890" s="186">
        <f t="shared" si="91"/>
        <v>8.6</v>
      </c>
      <c r="Q890" s="186">
        <f t="shared" si="92"/>
        <v>12.9</v>
      </c>
      <c r="R890" s="286" t="s">
        <v>3095</v>
      </c>
    </row>
    <row r="891" spans="1:18" ht="280.5">
      <c r="A891" s="481" t="s">
        <v>3080</v>
      </c>
      <c r="B891" s="269" t="s">
        <v>2856</v>
      </c>
      <c r="C891" s="269" t="s">
        <v>2856</v>
      </c>
      <c r="D891" s="287" t="s">
        <v>3081</v>
      </c>
      <c r="E891" s="282" t="s">
        <v>3082</v>
      </c>
      <c r="F891" s="282" t="s">
        <v>3092</v>
      </c>
      <c r="G891" s="282" t="s">
        <v>3096</v>
      </c>
      <c r="H891" s="282" t="s">
        <v>3097</v>
      </c>
      <c r="I891" s="282">
        <v>3</v>
      </c>
      <c r="J891" s="285">
        <v>42278</v>
      </c>
      <c r="K891" s="285">
        <v>42368</v>
      </c>
      <c r="L891" s="52">
        <f t="shared" si="90"/>
        <v>12.9</v>
      </c>
      <c r="M891" s="187">
        <v>2</v>
      </c>
      <c r="N891" s="203">
        <f t="shared" si="93"/>
        <v>0.66666666666666663</v>
      </c>
      <c r="O891" s="186">
        <f t="shared" si="94"/>
        <v>8.6</v>
      </c>
      <c r="P891" s="186">
        <f t="shared" si="91"/>
        <v>8.6</v>
      </c>
      <c r="Q891" s="186">
        <f t="shared" si="92"/>
        <v>12.9</v>
      </c>
      <c r="R891" s="286" t="s">
        <v>3098</v>
      </c>
    </row>
    <row r="892" spans="1:18" ht="344.25">
      <c r="A892" s="481" t="s">
        <v>3099</v>
      </c>
      <c r="B892" s="269" t="s">
        <v>2856</v>
      </c>
      <c r="C892" s="269" t="s">
        <v>2856</v>
      </c>
      <c r="D892" s="287" t="s">
        <v>3100</v>
      </c>
      <c r="E892" s="282" t="s">
        <v>3101</v>
      </c>
      <c r="F892" s="282" t="s">
        <v>3102</v>
      </c>
      <c r="G892" s="282" t="s">
        <v>3103</v>
      </c>
      <c r="H892" s="282" t="s">
        <v>2115</v>
      </c>
      <c r="I892" s="282">
        <v>8</v>
      </c>
      <c r="J892" s="285">
        <v>42278</v>
      </c>
      <c r="K892" s="285">
        <v>42368</v>
      </c>
      <c r="L892" s="52">
        <f t="shared" si="90"/>
        <v>12.9</v>
      </c>
      <c r="M892" s="187">
        <v>1</v>
      </c>
      <c r="N892" s="203">
        <f t="shared" si="93"/>
        <v>0.125</v>
      </c>
      <c r="O892" s="186">
        <f t="shared" si="94"/>
        <v>1.6</v>
      </c>
      <c r="P892" s="186">
        <f t="shared" si="91"/>
        <v>1.6</v>
      </c>
      <c r="Q892" s="186">
        <f t="shared" si="92"/>
        <v>12.9</v>
      </c>
      <c r="R892" s="286" t="s">
        <v>3104</v>
      </c>
    </row>
    <row r="893" spans="1:18" ht="344.25">
      <c r="A893" s="481" t="s">
        <v>3099</v>
      </c>
      <c r="B893" s="269" t="s">
        <v>2856</v>
      </c>
      <c r="C893" s="269" t="s">
        <v>2856</v>
      </c>
      <c r="D893" s="287" t="s">
        <v>3100</v>
      </c>
      <c r="E893" s="282" t="s">
        <v>3101</v>
      </c>
      <c r="F893" s="282" t="s">
        <v>3102</v>
      </c>
      <c r="G893" s="282" t="s">
        <v>3105</v>
      </c>
      <c r="H893" s="282" t="s">
        <v>3106</v>
      </c>
      <c r="I893" s="282">
        <v>8</v>
      </c>
      <c r="J893" s="285">
        <v>42278</v>
      </c>
      <c r="K893" s="285">
        <v>42368</v>
      </c>
      <c r="L893" s="52">
        <f t="shared" si="90"/>
        <v>12.9</v>
      </c>
      <c r="M893" s="187">
        <v>3</v>
      </c>
      <c r="N893" s="203">
        <f t="shared" si="93"/>
        <v>0.375</v>
      </c>
      <c r="O893" s="186">
        <f t="shared" si="94"/>
        <v>4.8</v>
      </c>
      <c r="P893" s="186">
        <f t="shared" si="91"/>
        <v>4.8</v>
      </c>
      <c r="Q893" s="186">
        <f t="shared" si="92"/>
        <v>12.9</v>
      </c>
      <c r="R893" s="262" t="s">
        <v>3107</v>
      </c>
    </row>
    <row r="894" spans="1:18" ht="357">
      <c r="A894" s="481" t="s">
        <v>3099</v>
      </c>
      <c r="B894" s="269" t="s">
        <v>2856</v>
      </c>
      <c r="C894" s="269" t="s">
        <v>2856</v>
      </c>
      <c r="D894" s="287" t="s">
        <v>3100</v>
      </c>
      <c r="E894" s="282" t="s">
        <v>3101</v>
      </c>
      <c r="F894" s="282" t="s">
        <v>3102</v>
      </c>
      <c r="G894" s="282" t="s">
        <v>3108</v>
      </c>
      <c r="H894" s="282" t="s">
        <v>3094</v>
      </c>
      <c r="I894" s="282">
        <v>12</v>
      </c>
      <c r="J894" s="285">
        <v>42278</v>
      </c>
      <c r="K894" s="285">
        <v>42368</v>
      </c>
      <c r="L894" s="52">
        <f t="shared" si="90"/>
        <v>12.9</v>
      </c>
      <c r="M894" s="187">
        <v>5</v>
      </c>
      <c r="N894" s="203">
        <f t="shared" si="93"/>
        <v>0.41666666666666669</v>
      </c>
      <c r="O894" s="186">
        <f t="shared" si="94"/>
        <v>5.4</v>
      </c>
      <c r="P894" s="186">
        <f t="shared" si="91"/>
        <v>5.4</v>
      </c>
      <c r="Q894" s="186">
        <f t="shared" si="92"/>
        <v>12.9</v>
      </c>
      <c r="R894" s="286" t="s">
        <v>3109</v>
      </c>
    </row>
    <row r="895" spans="1:18" ht="409.5">
      <c r="A895" s="481" t="s">
        <v>3099</v>
      </c>
      <c r="B895" s="269" t="s">
        <v>2856</v>
      </c>
      <c r="C895" s="269" t="s">
        <v>2856</v>
      </c>
      <c r="D895" s="282" t="s">
        <v>3110</v>
      </c>
      <c r="E895" s="282" t="s">
        <v>3111</v>
      </c>
      <c r="F895" s="282" t="s">
        <v>3112</v>
      </c>
      <c r="G895" s="282" t="s">
        <v>3113</v>
      </c>
      <c r="H895" s="282" t="s">
        <v>3114</v>
      </c>
      <c r="I895" s="282">
        <v>4</v>
      </c>
      <c r="J895" s="285">
        <v>42278</v>
      </c>
      <c r="K895" s="285">
        <v>42368</v>
      </c>
      <c r="L895" s="52">
        <f t="shared" si="90"/>
        <v>12.9</v>
      </c>
      <c r="M895" s="289">
        <v>3</v>
      </c>
      <c r="N895" s="203">
        <f t="shared" si="93"/>
        <v>0.75</v>
      </c>
      <c r="O895" s="186">
        <f t="shared" si="94"/>
        <v>9.6999999999999993</v>
      </c>
      <c r="P895" s="186">
        <f t="shared" si="91"/>
        <v>9.6999999999999993</v>
      </c>
      <c r="Q895" s="186">
        <f t="shared" si="92"/>
        <v>12.9</v>
      </c>
      <c r="R895" s="189" t="s">
        <v>3115</v>
      </c>
    </row>
    <row r="896" spans="1:18" ht="409.5">
      <c r="A896" s="481" t="s">
        <v>3099</v>
      </c>
      <c r="B896" s="269" t="s">
        <v>2856</v>
      </c>
      <c r="C896" s="269" t="s">
        <v>2856</v>
      </c>
      <c r="D896" s="287" t="s">
        <v>3110</v>
      </c>
      <c r="E896" s="282" t="s">
        <v>3111</v>
      </c>
      <c r="F896" s="282" t="s">
        <v>3116</v>
      </c>
      <c r="G896" s="282" t="s">
        <v>3117</v>
      </c>
      <c r="H896" s="282" t="s">
        <v>3118</v>
      </c>
      <c r="I896" s="282">
        <v>2</v>
      </c>
      <c r="J896" s="285">
        <v>42278</v>
      </c>
      <c r="K896" s="285">
        <v>42368</v>
      </c>
      <c r="L896" s="52">
        <f t="shared" si="90"/>
        <v>12.9</v>
      </c>
      <c r="M896" s="187"/>
      <c r="N896" s="203">
        <f t="shared" si="93"/>
        <v>0</v>
      </c>
      <c r="O896" s="186">
        <f t="shared" si="94"/>
        <v>0</v>
      </c>
      <c r="P896" s="186">
        <f t="shared" si="91"/>
        <v>0</v>
      </c>
      <c r="Q896" s="186">
        <f t="shared" si="92"/>
        <v>12.9</v>
      </c>
      <c r="R896" s="286"/>
    </row>
    <row r="897" spans="1:18" ht="409.5">
      <c r="A897" s="481" t="s">
        <v>3099</v>
      </c>
      <c r="B897" s="269" t="s">
        <v>2856</v>
      </c>
      <c r="C897" s="269" t="s">
        <v>2856</v>
      </c>
      <c r="D897" s="282" t="s">
        <v>3110</v>
      </c>
      <c r="E897" s="282" t="s">
        <v>3111</v>
      </c>
      <c r="F897" s="282" t="s">
        <v>3116</v>
      </c>
      <c r="G897" s="282" t="s">
        <v>3119</v>
      </c>
      <c r="H897" s="282" t="s">
        <v>1927</v>
      </c>
      <c r="I897" s="282">
        <v>5</v>
      </c>
      <c r="J897" s="285">
        <v>42278</v>
      </c>
      <c r="K897" s="285">
        <v>42368</v>
      </c>
      <c r="L897" s="52">
        <f t="shared" si="90"/>
        <v>12.9</v>
      </c>
      <c r="M897" s="187">
        <v>4</v>
      </c>
      <c r="N897" s="203">
        <f t="shared" si="93"/>
        <v>0.8</v>
      </c>
      <c r="O897" s="186">
        <f t="shared" si="94"/>
        <v>10.3</v>
      </c>
      <c r="P897" s="186">
        <f t="shared" si="91"/>
        <v>10.3</v>
      </c>
      <c r="Q897" s="186">
        <f t="shared" si="92"/>
        <v>12.9</v>
      </c>
      <c r="R897" s="189" t="s">
        <v>3120</v>
      </c>
    </row>
    <row r="898" spans="1:18" ht="409.5">
      <c r="A898" s="481" t="s">
        <v>3099</v>
      </c>
      <c r="B898" s="269" t="s">
        <v>2856</v>
      </c>
      <c r="C898" s="269" t="s">
        <v>2856</v>
      </c>
      <c r="D898" s="287" t="s">
        <v>3110</v>
      </c>
      <c r="E898" s="282" t="s">
        <v>3111</v>
      </c>
      <c r="F898" s="282" t="s">
        <v>3116</v>
      </c>
      <c r="G898" s="282" t="s">
        <v>3121</v>
      </c>
      <c r="H898" s="282" t="s">
        <v>3094</v>
      </c>
      <c r="I898" s="282">
        <v>2</v>
      </c>
      <c r="J898" s="285">
        <v>42278</v>
      </c>
      <c r="K898" s="285">
        <v>42368</v>
      </c>
      <c r="L898" s="52">
        <f t="shared" si="90"/>
        <v>12.9</v>
      </c>
      <c r="M898" s="187">
        <v>1</v>
      </c>
      <c r="N898" s="203">
        <f t="shared" si="93"/>
        <v>0.5</v>
      </c>
      <c r="O898" s="186">
        <f t="shared" si="94"/>
        <v>6.5</v>
      </c>
      <c r="P898" s="186">
        <f t="shared" si="91"/>
        <v>6.5</v>
      </c>
      <c r="Q898" s="186">
        <f t="shared" si="92"/>
        <v>12.9</v>
      </c>
      <c r="R898" s="286" t="s">
        <v>3122</v>
      </c>
    </row>
    <row r="899" spans="1:18" ht="409.5">
      <c r="A899" s="481" t="s">
        <v>3099</v>
      </c>
      <c r="B899" s="269" t="s">
        <v>2856</v>
      </c>
      <c r="C899" s="269" t="s">
        <v>2856</v>
      </c>
      <c r="D899" s="287" t="s">
        <v>3110</v>
      </c>
      <c r="E899" s="282" t="s">
        <v>3111</v>
      </c>
      <c r="F899" s="282" t="s">
        <v>3123</v>
      </c>
      <c r="G899" s="282" t="s">
        <v>3124</v>
      </c>
      <c r="H899" s="282" t="s">
        <v>2115</v>
      </c>
      <c r="I899" s="282">
        <v>3</v>
      </c>
      <c r="J899" s="285">
        <v>42278</v>
      </c>
      <c r="K899" s="285">
        <v>42368</v>
      </c>
      <c r="L899" s="52">
        <f t="shared" ref="L899:L962" si="95">ROUND(((K899-J899)/7),1)</f>
        <v>12.9</v>
      </c>
      <c r="M899" s="187"/>
      <c r="N899" s="203">
        <f t="shared" si="93"/>
        <v>0</v>
      </c>
      <c r="O899" s="186">
        <f t="shared" si="94"/>
        <v>0</v>
      </c>
      <c r="P899" s="186">
        <f t="shared" si="91"/>
        <v>0</v>
      </c>
      <c r="Q899" s="186">
        <f t="shared" si="92"/>
        <v>12.9</v>
      </c>
      <c r="R899" s="189"/>
    </row>
    <row r="900" spans="1:18" ht="242.25">
      <c r="A900" s="481" t="s">
        <v>3099</v>
      </c>
      <c r="B900" s="269" t="s">
        <v>2856</v>
      </c>
      <c r="C900" s="269" t="s">
        <v>2856</v>
      </c>
      <c r="D900" s="287" t="s">
        <v>3125</v>
      </c>
      <c r="E900" s="282" t="s">
        <v>3126</v>
      </c>
      <c r="F900" s="282" t="s">
        <v>3127</v>
      </c>
      <c r="G900" s="282" t="s">
        <v>3128</v>
      </c>
      <c r="H900" s="282" t="s">
        <v>1126</v>
      </c>
      <c r="I900" s="282">
        <v>6</v>
      </c>
      <c r="J900" s="285">
        <v>42278</v>
      </c>
      <c r="K900" s="285">
        <v>42369</v>
      </c>
      <c r="L900" s="52">
        <f t="shared" si="95"/>
        <v>13</v>
      </c>
      <c r="M900" s="187">
        <v>3</v>
      </c>
      <c r="N900" s="203">
        <f t="shared" si="93"/>
        <v>0.5</v>
      </c>
      <c r="O900" s="186">
        <f t="shared" si="94"/>
        <v>6.5</v>
      </c>
      <c r="P900" s="186">
        <f t="shared" si="91"/>
        <v>6.5</v>
      </c>
      <c r="Q900" s="186">
        <f t="shared" si="92"/>
        <v>13</v>
      </c>
      <c r="R900" s="262" t="s">
        <v>3129</v>
      </c>
    </row>
    <row r="901" spans="1:18" ht="242.25">
      <c r="A901" s="481" t="s">
        <v>3099</v>
      </c>
      <c r="B901" s="269" t="s">
        <v>2856</v>
      </c>
      <c r="C901" s="269" t="s">
        <v>2856</v>
      </c>
      <c r="D901" s="287" t="s">
        <v>3125</v>
      </c>
      <c r="E901" s="282" t="s">
        <v>3126</v>
      </c>
      <c r="F901" s="282" t="s">
        <v>3130</v>
      </c>
      <c r="G901" s="282" t="s">
        <v>3131</v>
      </c>
      <c r="H901" s="282" t="s">
        <v>1126</v>
      </c>
      <c r="I901" s="282">
        <v>4</v>
      </c>
      <c r="J901" s="285">
        <v>42278</v>
      </c>
      <c r="K901" s="285">
        <v>42307</v>
      </c>
      <c r="L901" s="52">
        <f t="shared" si="95"/>
        <v>4.0999999999999996</v>
      </c>
      <c r="M901" s="187"/>
      <c r="N901" s="203">
        <f t="shared" si="93"/>
        <v>0</v>
      </c>
      <c r="O901" s="186">
        <f t="shared" si="94"/>
        <v>0</v>
      </c>
      <c r="P901" s="186">
        <f t="shared" si="91"/>
        <v>0</v>
      </c>
      <c r="Q901" s="186">
        <f t="shared" si="92"/>
        <v>4.0999999999999996</v>
      </c>
      <c r="R901" s="286"/>
    </row>
    <row r="902" spans="1:18" ht="409.5">
      <c r="A902" s="481" t="s">
        <v>3132</v>
      </c>
      <c r="B902" s="269" t="s">
        <v>2856</v>
      </c>
      <c r="C902" s="269" t="s">
        <v>2856</v>
      </c>
      <c r="D902" s="287" t="s">
        <v>3133</v>
      </c>
      <c r="E902" s="282" t="s">
        <v>3134</v>
      </c>
      <c r="F902" s="282" t="s">
        <v>3135</v>
      </c>
      <c r="G902" s="282" t="s">
        <v>3136</v>
      </c>
      <c r="H902" s="282" t="s">
        <v>3137</v>
      </c>
      <c r="I902" s="282">
        <v>5</v>
      </c>
      <c r="J902" s="285">
        <v>42278</v>
      </c>
      <c r="K902" s="285">
        <v>42368</v>
      </c>
      <c r="L902" s="52">
        <f t="shared" si="95"/>
        <v>12.9</v>
      </c>
      <c r="M902" s="187"/>
      <c r="N902" s="203">
        <f t="shared" si="93"/>
        <v>0</v>
      </c>
      <c r="O902" s="186">
        <f t="shared" si="94"/>
        <v>0</v>
      </c>
      <c r="P902" s="186">
        <f t="shared" si="91"/>
        <v>0</v>
      </c>
      <c r="Q902" s="186">
        <f t="shared" si="92"/>
        <v>12.9</v>
      </c>
      <c r="R902" s="286"/>
    </row>
    <row r="903" spans="1:18" ht="409.5">
      <c r="A903" s="481" t="s">
        <v>3132</v>
      </c>
      <c r="B903" s="269" t="s">
        <v>2856</v>
      </c>
      <c r="C903" s="269" t="s">
        <v>2856</v>
      </c>
      <c r="D903" s="287" t="s">
        <v>3133</v>
      </c>
      <c r="E903" s="282" t="s">
        <v>3134</v>
      </c>
      <c r="F903" s="282" t="s">
        <v>3135</v>
      </c>
      <c r="G903" s="282" t="s">
        <v>3138</v>
      </c>
      <c r="H903" s="282" t="s">
        <v>3139</v>
      </c>
      <c r="I903" s="282">
        <v>6</v>
      </c>
      <c r="J903" s="285">
        <v>42278</v>
      </c>
      <c r="K903" s="285">
        <v>42369</v>
      </c>
      <c r="L903" s="52">
        <f t="shared" si="95"/>
        <v>13</v>
      </c>
      <c r="M903" s="187">
        <v>5</v>
      </c>
      <c r="N903" s="203">
        <f t="shared" si="93"/>
        <v>0.83333333333333337</v>
      </c>
      <c r="O903" s="186">
        <f t="shared" si="94"/>
        <v>10.8</v>
      </c>
      <c r="P903" s="186">
        <f t="shared" si="91"/>
        <v>10.8</v>
      </c>
      <c r="Q903" s="186">
        <f t="shared" si="92"/>
        <v>13</v>
      </c>
      <c r="R903" s="262" t="s">
        <v>3140</v>
      </c>
    </row>
    <row r="904" spans="1:18" ht="409.5">
      <c r="A904" s="481" t="s">
        <v>3132</v>
      </c>
      <c r="B904" s="269" t="s">
        <v>2856</v>
      </c>
      <c r="C904" s="269" t="s">
        <v>2856</v>
      </c>
      <c r="D904" s="287" t="s">
        <v>3133</v>
      </c>
      <c r="E904" s="282" t="s">
        <v>3134</v>
      </c>
      <c r="F904" s="282" t="s">
        <v>3135</v>
      </c>
      <c r="G904" s="282" t="s">
        <v>3141</v>
      </c>
      <c r="H904" s="282" t="s">
        <v>3142</v>
      </c>
      <c r="I904" s="282">
        <v>10</v>
      </c>
      <c r="J904" s="285">
        <v>42278</v>
      </c>
      <c r="K904" s="285">
        <v>42368</v>
      </c>
      <c r="L904" s="52">
        <f t="shared" si="95"/>
        <v>12.9</v>
      </c>
      <c r="M904" s="187">
        <v>8</v>
      </c>
      <c r="N904" s="203">
        <f t="shared" si="93"/>
        <v>0.8</v>
      </c>
      <c r="O904" s="186">
        <f t="shared" si="94"/>
        <v>10.3</v>
      </c>
      <c r="P904" s="186">
        <f t="shared" si="91"/>
        <v>10.3</v>
      </c>
      <c r="Q904" s="186">
        <f t="shared" si="92"/>
        <v>12.9</v>
      </c>
      <c r="R904" s="286" t="s">
        <v>3143</v>
      </c>
    </row>
    <row r="905" spans="1:18" ht="409.5">
      <c r="A905" s="481" t="s">
        <v>3132</v>
      </c>
      <c r="B905" s="269" t="s">
        <v>2856</v>
      </c>
      <c r="C905" s="269" t="s">
        <v>2856</v>
      </c>
      <c r="D905" s="287" t="s">
        <v>3133</v>
      </c>
      <c r="E905" s="282" t="s">
        <v>3134</v>
      </c>
      <c r="F905" s="282" t="s">
        <v>3135</v>
      </c>
      <c r="G905" s="282" t="s">
        <v>3144</v>
      </c>
      <c r="H905" s="282" t="s">
        <v>2993</v>
      </c>
      <c r="I905" s="282">
        <v>1</v>
      </c>
      <c r="J905" s="285">
        <v>42278</v>
      </c>
      <c r="K905" s="285">
        <v>42368</v>
      </c>
      <c r="L905" s="52">
        <f t="shared" si="95"/>
        <v>12.9</v>
      </c>
      <c r="M905" s="187"/>
      <c r="N905" s="203">
        <f t="shared" si="93"/>
        <v>0</v>
      </c>
      <c r="O905" s="186">
        <f t="shared" si="94"/>
        <v>0</v>
      </c>
      <c r="P905" s="186">
        <f t="shared" si="91"/>
        <v>0</v>
      </c>
      <c r="Q905" s="186">
        <f t="shared" si="92"/>
        <v>12.9</v>
      </c>
      <c r="R905" s="286"/>
    </row>
    <row r="906" spans="1:18" ht="306">
      <c r="A906" s="481" t="s">
        <v>3145</v>
      </c>
      <c r="B906" s="269" t="s">
        <v>2856</v>
      </c>
      <c r="C906" s="269" t="s">
        <v>2856</v>
      </c>
      <c r="D906" s="287" t="s">
        <v>3146</v>
      </c>
      <c r="E906" s="282" t="s">
        <v>3147</v>
      </c>
      <c r="F906" s="282" t="s">
        <v>3148</v>
      </c>
      <c r="G906" s="282" t="s">
        <v>3149</v>
      </c>
      <c r="H906" s="282" t="s">
        <v>3150</v>
      </c>
      <c r="I906" s="282">
        <v>4</v>
      </c>
      <c r="J906" s="285">
        <v>42278</v>
      </c>
      <c r="K906" s="285">
        <v>42369</v>
      </c>
      <c r="L906" s="52">
        <f t="shared" si="95"/>
        <v>13</v>
      </c>
      <c r="M906" s="187">
        <v>1</v>
      </c>
      <c r="N906" s="203">
        <f t="shared" si="93"/>
        <v>0.25</v>
      </c>
      <c r="O906" s="186">
        <f t="shared" si="94"/>
        <v>3.3</v>
      </c>
      <c r="P906" s="186">
        <f t="shared" si="91"/>
        <v>3.3</v>
      </c>
      <c r="Q906" s="186">
        <f t="shared" si="92"/>
        <v>13</v>
      </c>
      <c r="R906" s="286" t="s">
        <v>3151</v>
      </c>
    </row>
    <row r="907" spans="1:18" ht="409.5">
      <c r="A907" s="481" t="s">
        <v>3145</v>
      </c>
      <c r="B907" s="269" t="s">
        <v>2856</v>
      </c>
      <c r="C907" s="269" t="s">
        <v>2856</v>
      </c>
      <c r="D907" s="287" t="s">
        <v>3146</v>
      </c>
      <c r="E907" s="282" t="s">
        <v>3147</v>
      </c>
      <c r="F907" s="282" t="s">
        <v>3148</v>
      </c>
      <c r="G907" s="282" t="s">
        <v>3152</v>
      </c>
      <c r="H907" s="282" t="s">
        <v>3153</v>
      </c>
      <c r="I907" s="282">
        <v>16</v>
      </c>
      <c r="J907" s="285">
        <v>42278</v>
      </c>
      <c r="K907" s="285">
        <v>42368</v>
      </c>
      <c r="L907" s="52">
        <f t="shared" si="95"/>
        <v>12.9</v>
      </c>
      <c r="M907" s="187">
        <v>10</v>
      </c>
      <c r="N907" s="203">
        <f t="shared" si="93"/>
        <v>0.625</v>
      </c>
      <c r="O907" s="186">
        <f t="shared" si="94"/>
        <v>8.1</v>
      </c>
      <c r="P907" s="186">
        <f t="shared" si="91"/>
        <v>8.1</v>
      </c>
      <c r="Q907" s="186">
        <f t="shared" si="92"/>
        <v>12.9</v>
      </c>
      <c r="R907" s="262" t="s">
        <v>3154</v>
      </c>
    </row>
    <row r="908" spans="1:18" ht="306">
      <c r="A908" s="481" t="s">
        <v>3145</v>
      </c>
      <c r="B908" s="269" t="s">
        <v>2856</v>
      </c>
      <c r="C908" s="269" t="s">
        <v>2856</v>
      </c>
      <c r="D908" s="287" t="s">
        <v>3146</v>
      </c>
      <c r="E908" s="282" t="s">
        <v>3147</v>
      </c>
      <c r="F908" s="282" t="s">
        <v>3148</v>
      </c>
      <c r="G908" s="282" t="s">
        <v>3155</v>
      </c>
      <c r="H908" s="282" t="s">
        <v>3156</v>
      </c>
      <c r="I908" s="282">
        <v>6</v>
      </c>
      <c r="J908" s="285">
        <v>42278</v>
      </c>
      <c r="K908" s="285">
        <v>42368</v>
      </c>
      <c r="L908" s="52">
        <f t="shared" si="95"/>
        <v>12.9</v>
      </c>
      <c r="M908" s="187">
        <v>4</v>
      </c>
      <c r="N908" s="203">
        <f t="shared" si="93"/>
        <v>0.66666666666666663</v>
      </c>
      <c r="O908" s="186">
        <f t="shared" si="94"/>
        <v>8.6</v>
      </c>
      <c r="P908" s="186">
        <f t="shared" si="91"/>
        <v>8.6</v>
      </c>
      <c r="Q908" s="186">
        <f t="shared" si="92"/>
        <v>12.9</v>
      </c>
      <c r="R908" s="286" t="s">
        <v>3157</v>
      </c>
    </row>
    <row r="909" spans="1:18" ht="306">
      <c r="A909" s="481" t="s">
        <v>3145</v>
      </c>
      <c r="B909" s="269" t="s">
        <v>2856</v>
      </c>
      <c r="C909" s="269" t="s">
        <v>2856</v>
      </c>
      <c r="D909" s="287" t="s">
        <v>3146</v>
      </c>
      <c r="E909" s="282" t="s">
        <v>3147</v>
      </c>
      <c r="F909" s="282" t="s">
        <v>3148</v>
      </c>
      <c r="G909" s="282" t="s">
        <v>3158</v>
      </c>
      <c r="H909" s="282" t="s">
        <v>438</v>
      </c>
      <c r="I909" s="282">
        <v>4</v>
      </c>
      <c r="J909" s="285">
        <v>42278</v>
      </c>
      <c r="K909" s="285">
        <v>42369</v>
      </c>
      <c r="L909" s="52">
        <f t="shared" si="95"/>
        <v>13</v>
      </c>
      <c r="M909" s="187">
        <v>1</v>
      </c>
      <c r="N909" s="203">
        <f t="shared" si="93"/>
        <v>0.25</v>
      </c>
      <c r="O909" s="186">
        <f t="shared" si="94"/>
        <v>3.3</v>
      </c>
      <c r="P909" s="186">
        <f t="shared" si="91"/>
        <v>3.3</v>
      </c>
      <c r="Q909" s="186">
        <f t="shared" si="92"/>
        <v>13</v>
      </c>
      <c r="R909" s="262" t="s">
        <v>3159</v>
      </c>
    </row>
    <row r="910" spans="1:18" ht="306">
      <c r="A910" s="481" t="s">
        <v>3145</v>
      </c>
      <c r="B910" s="269" t="s">
        <v>2856</v>
      </c>
      <c r="C910" s="269" t="s">
        <v>2856</v>
      </c>
      <c r="D910" s="287" t="s">
        <v>3146</v>
      </c>
      <c r="E910" s="282" t="s">
        <v>3147</v>
      </c>
      <c r="F910" s="282" t="s">
        <v>3148</v>
      </c>
      <c r="G910" s="282" t="s">
        <v>3160</v>
      </c>
      <c r="H910" s="282" t="s">
        <v>3161</v>
      </c>
      <c r="I910" s="282">
        <v>1</v>
      </c>
      <c r="J910" s="285">
        <v>42278</v>
      </c>
      <c r="K910" s="285">
        <v>42369</v>
      </c>
      <c r="L910" s="52">
        <f t="shared" si="95"/>
        <v>13</v>
      </c>
      <c r="M910" s="187"/>
      <c r="N910" s="203">
        <f t="shared" si="93"/>
        <v>0</v>
      </c>
      <c r="O910" s="186">
        <f t="shared" si="94"/>
        <v>0</v>
      </c>
      <c r="P910" s="186">
        <f t="shared" si="91"/>
        <v>0</v>
      </c>
      <c r="Q910" s="186">
        <f t="shared" si="92"/>
        <v>13</v>
      </c>
      <c r="R910" s="262"/>
    </row>
    <row r="911" spans="1:18" ht="395.25">
      <c r="A911" s="481" t="s">
        <v>3162</v>
      </c>
      <c r="B911" s="269" t="s">
        <v>2856</v>
      </c>
      <c r="C911" s="269" t="s">
        <v>2856</v>
      </c>
      <c r="D911" s="287" t="s">
        <v>3163</v>
      </c>
      <c r="E911" s="282" t="s">
        <v>3164</v>
      </c>
      <c r="F911" s="282" t="s">
        <v>3165</v>
      </c>
      <c r="G911" s="282" t="s">
        <v>3166</v>
      </c>
      <c r="H911" s="282" t="s">
        <v>3156</v>
      </c>
      <c r="I911" s="282">
        <v>10</v>
      </c>
      <c r="J911" s="285">
        <v>42278</v>
      </c>
      <c r="K911" s="285">
        <v>42368</v>
      </c>
      <c r="L911" s="52">
        <f t="shared" si="95"/>
        <v>12.9</v>
      </c>
      <c r="M911" s="187">
        <v>9</v>
      </c>
      <c r="N911" s="203">
        <f t="shared" si="93"/>
        <v>0.9</v>
      </c>
      <c r="O911" s="186">
        <f t="shared" si="94"/>
        <v>11.6</v>
      </c>
      <c r="P911" s="186">
        <f t="shared" si="91"/>
        <v>11.6</v>
      </c>
      <c r="Q911" s="186">
        <f t="shared" si="92"/>
        <v>12.9</v>
      </c>
      <c r="R911" s="262" t="s">
        <v>3167</v>
      </c>
    </row>
    <row r="912" spans="1:18" ht="395.25">
      <c r="A912" s="481" t="s">
        <v>3162</v>
      </c>
      <c r="B912" s="269" t="s">
        <v>2856</v>
      </c>
      <c r="C912" s="269" t="s">
        <v>2856</v>
      </c>
      <c r="D912" s="287" t="s">
        <v>3163</v>
      </c>
      <c r="E912" s="282" t="s">
        <v>3164</v>
      </c>
      <c r="F912" s="282" t="s">
        <v>3165</v>
      </c>
      <c r="G912" s="282" t="s">
        <v>3168</v>
      </c>
      <c r="H912" s="282" t="s">
        <v>3169</v>
      </c>
      <c r="I912" s="282">
        <v>4</v>
      </c>
      <c r="J912" s="285">
        <v>42278</v>
      </c>
      <c r="K912" s="285">
        <v>42369</v>
      </c>
      <c r="L912" s="52">
        <f t="shared" si="95"/>
        <v>13</v>
      </c>
      <c r="M912" s="187">
        <v>3</v>
      </c>
      <c r="N912" s="203">
        <f t="shared" si="93"/>
        <v>0.75</v>
      </c>
      <c r="O912" s="186">
        <f t="shared" si="94"/>
        <v>9.8000000000000007</v>
      </c>
      <c r="P912" s="186">
        <f t="shared" si="91"/>
        <v>9.8000000000000007</v>
      </c>
      <c r="Q912" s="186">
        <f t="shared" si="92"/>
        <v>13</v>
      </c>
      <c r="R912" s="189" t="s">
        <v>3170</v>
      </c>
    </row>
    <row r="913" spans="1:18" ht="395.25">
      <c r="A913" s="481" t="s">
        <v>3162</v>
      </c>
      <c r="B913" s="269" t="s">
        <v>2856</v>
      </c>
      <c r="C913" s="269" t="s">
        <v>2856</v>
      </c>
      <c r="D913" s="287" t="s">
        <v>3163</v>
      </c>
      <c r="E913" s="282" t="s">
        <v>3164</v>
      </c>
      <c r="F913" s="282" t="s">
        <v>3165</v>
      </c>
      <c r="G913" s="282" t="s">
        <v>3171</v>
      </c>
      <c r="H913" s="282" t="s">
        <v>3161</v>
      </c>
      <c r="I913" s="282">
        <v>1</v>
      </c>
      <c r="J913" s="285">
        <v>42278</v>
      </c>
      <c r="K913" s="285">
        <v>42368</v>
      </c>
      <c r="L913" s="52">
        <f t="shared" si="95"/>
        <v>12.9</v>
      </c>
      <c r="M913" s="187"/>
      <c r="N913" s="203">
        <f t="shared" si="93"/>
        <v>0</v>
      </c>
      <c r="O913" s="186">
        <f t="shared" si="94"/>
        <v>0</v>
      </c>
      <c r="P913" s="186">
        <f t="shared" si="91"/>
        <v>0</v>
      </c>
      <c r="Q913" s="186">
        <f t="shared" si="92"/>
        <v>12.9</v>
      </c>
      <c r="R913" s="286"/>
    </row>
    <row r="914" spans="1:18" ht="369.75">
      <c r="A914" s="481" t="s">
        <v>3172</v>
      </c>
      <c r="B914" s="269" t="s">
        <v>2856</v>
      </c>
      <c r="C914" s="269" t="s">
        <v>2856</v>
      </c>
      <c r="D914" s="287" t="s">
        <v>3173</v>
      </c>
      <c r="E914" s="282" t="s">
        <v>3174</v>
      </c>
      <c r="F914" s="282" t="s">
        <v>3165</v>
      </c>
      <c r="G914" s="282" t="s">
        <v>3166</v>
      </c>
      <c r="H914" s="282" t="s">
        <v>3175</v>
      </c>
      <c r="I914" s="282">
        <v>10</v>
      </c>
      <c r="J914" s="285">
        <v>42278</v>
      </c>
      <c r="K914" s="285">
        <v>42368</v>
      </c>
      <c r="L914" s="52">
        <f t="shared" si="95"/>
        <v>12.9</v>
      </c>
      <c r="M914" s="187">
        <v>6</v>
      </c>
      <c r="N914" s="203">
        <f t="shared" si="93"/>
        <v>0.6</v>
      </c>
      <c r="O914" s="186">
        <f t="shared" si="94"/>
        <v>7.7</v>
      </c>
      <c r="P914" s="186">
        <f t="shared" si="91"/>
        <v>7.7</v>
      </c>
      <c r="Q914" s="186">
        <f t="shared" si="92"/>
        <v>12.9</v>
      </c>
      <c r="R914" s="286" t="s">
        <v>3176</v>
      </c>
    </row>
    <row r="915" spans="1:18" ht="369.75">
      <c r="A915" s="481" t="s">
        <v>3172</v>
      </c>
      <c r="B915" s="269" t="s">
        <v>2856</v>
      </c>
      <c r="C915" s="269" t="s">
        <v>2856</v>
      </c>
      <c r="D915" s="287" t="s">
        <v>3173</v>
      </c>
      <c r="E915" s="282" t="s">
        <v>3174</v>
      </c>
      <c r="F915" s="282" t="s">
        <v>3165</v>
      </c>
      <c r="G915" s="282" t="s">
        <v>3171</v>
      </c>
      <c r="H915" s="282" t="s">
        <v>3161</v>
      </c>
      <c r="I915" s="282">
        <v>1</v>
      </c>
      <c r="J915" s="285">
        <v>42278</v>
      </c>
      <c r="K915" s="285">
        <v>42368</v>
      </c>
      <c r="L915" s="52">
        <f t="shared" si="95"/>
        <v>12.9</v>
      </c>
      <c r="M915" s="187"/>
      <c r="N915" s="203">
        <f t="shared" si="93"/>
        <v>0</v>
      </c>
      <c r="O915" s="186">
        <f t="shared" si="94"/>
        <v>0</v>
      </c>
      <c r="P915" s="186">
        <f t="shared" si="91"/>
        <v>0</v>
      </c>
      <c r="Q915" s="186">
        <f t="shared" si="92"/>
        <v>12.9</v>
      </c>
      <c r="R915" s="286"/>
    </row>
    <row r="916" spans="1:18" ht="408">
      <c r="A916" s="481" t="s">
        <v>3177</v>
      </c>
      <c r="B916" s="269" t="s">
        <v>2856</v>
      </c>
      <c r="C916" s="269" t="s">
        <v>2856</v>
      </c>
      <c r="D916" s="287" t="s">
        <v>3178</v>
      </c>
      <c r="E916" s="282" t="s">
        <v>3179</v>
      </c>
      <c r="F916" s="282" t="s">
        <v>3180</v>
      </c>
      <c r="G916" s="282" t="s">
        <v>3181</v>
      </c>
      <c r="H916" s="282" t="s">
        <v>3182</v>
      </c>
      <c r="I916" s="282">
        <v>6</v>
      </c>
      <c r="J916" s="285">
        <v>42278</v>
      </c>
      <c r="K916" s="285">
        <v>42369</v>
      </c>
      <c r="L916" s="52">
        <f t="shared" si="95"/>
        <v>13</v>
      </c>
      <c r="M916" s="187">
        <v>3</v>
      </c>
      <c r="N916" s="203">
        <f t="shared" si="93"/>
        <v>0.5</v>
      </c>
      <c r="O916" s="186">
        <f t="shared" si="94"/>
        <v>6.5</v>
      </c>
      <c r="P916" s="186">
        <f t="shared" si="91"/>
        <v>6.5</v>
      </c>
      <c r="Q916" s="186">
        <f t="shared" si="92"/>
        <v>13</v>
      </c>
      <c r="R916" s="286" t="s">
        <v>3183</v>
      </c>
    </row>
    <row r="917" spans="1:18" ht="408">
      <c r="A917" s="481" t="s">
        <v>3177</v>
      </c>
      <c r="B917" s="269" t="s">
        <v>2856</v>
      </c>
      <c r="C917" s="269" t="s">
        <v>2856</v>
      </c>
      <c r="D917" s="287" t="s">
        <v>3178</v>
      </c>
      <c r="E917" s="282" t="s">
        <v>3179</v>
      </c>
      <c r="F917" s="282" t="s">
        <v>3180</v>
      </c>
      <c r="G917" s="282" t="s">
        <v>3184</v>
      </c>
      <c r="H917" s="282" t="s">
        <v>3185</v>
      </c>
      <c r="I917" s="282">
        <v>6</v>
      </c>
      <c r="J917" s="285">
        <v>42278</v>
      </c>
      <c r="K917" s="285">
        <v>42368</v>
      </c>
      <c r="L917" s="52">
        <f t="shared" si="95"/>
        <v>12.9</v>
      </c>
      <c r="M917" s="187">
        <v>1</v>
      </c>
      <c r="N917" s="203">
        <f t="shared" si="93"/>
        <v>0.16666666666666666</v>
      </c>
      <c r="O917" s="186">
        <f t="shared" si="94"/>
        <v>2.2000000000000002</v>
      </c>
      <c r="P917" s="186">
        <f t="shared" si="91"/>
        <v>2.2000000000000002</v>
      </c>
      <c r="Q917" s="186">
        <f t="shared" si="92"/>
        <v>12.9</v>
      </c>
      <c r="R917" s="189" t="s">
        <v>3186</v>
      </c>
    </row>
    <row r="918" spans="1:18" ht="409.5">
      <c r="A918" s="481" t="s">
        <v>3187</v>
      </c>
      <c r="B918" s="269" t="s">
        <v>2856</v>
      </c>
      <c r="C918" s="269" t="s">
        <v>2856</v>
      </c>
      <c r="D918" s="287" t="s">
        <v>3188</v>
      </c>
      <c r="E918" s="282" t="s">
        <v>3179</v>
      </c>
      <c r="F918" s="282" t="s">
        <v>3180</v>
      </c>
      <c r="G918" s="282" t="s">
        <v>3189</v>
      </c>
      <c r="H918" s="282" t="s">
        <v>3190</v>
      </c>
      <c r="I918" s="282">
        <v>4</v>
      </c>
      <c r="J918" s="285">
        <v>42278</v>
      </c>
      <c r="K918" s="285">
        <v>42369</v>
      </c>
      <c r="L918" s="52">
        <f t="shared" si="95"/>
        <v>13</v>
      </c>
      <c r="M918" s="187"/>
      <c r="N918" s="203">
        <f t="shared" si="93"/>
        <v>0</v>
      </c>
      <c r="O918" s="186">
        <f t="shared" si="94"/>
        <v>0</v>
      </c>
      <c r="P918" s="186">
        <f t="shared" si="91"/>
        <v>0</v>
      </c>
      <c r="Q918" s="186">
        <f t="shared" si="92"/>
        <v>13</v>
      </c>
      <c r="R918" s="189"/>
    </row>
    <row r="919" spans="1:18" ht="409.5">
      <c r="A919" s="481" t="s">
        <v>3187</v>
      </c>
      <c r="B919" s="269" t="s">
        <v>2856</v>
      </c>
      <c r="C919" s="269" t="s">
        <v>2856</v>
      </c>
      <c r="D919" s="287" t="s">
        <v>3188</v>
      </c>
      <c r="E919" s="282" t="s">
        <v>3179</v>
      </c>
      <c r="F919" s="282" t="s">
        <v>3180</v>
      </c>
      <c r="G919" s="282" t="s">
        <v>3184</v>
      </c>
      <c r="H919" s="282" t="s">
        <v>3191</v>
      </c>
      <c r="I919" s="282">
        <v>15</v>
      </c>
      <c r="J919" s="285">
        <v>42278</v>
      </c>
      <c r="K919" s="285">
        <v>42369</v>
      </c>
      <c r="L919" s="52">
        <f t="shared" si="95"/>
        <v>13</v>
      </c>
      <c r="M919" s="187">
        <v>1</v>
      </c>
      <c r="N919" s="203">
        <f t="shared" si="93"/>
        <v>6.6666666666666666E-2</v>
      </c>
      <c r="O919" s="186">
        <f t="shared" si="94"/>
        <v>0.9</v>
      </c>
      <c r="P919" s="186">
        <f t="shared" si="91"/>
        <v>0.9</v>
      </c>
      <c r="Q919" s="186">
        <f t="shared" si="92"/>
        <v>13</v>
      </c>
      <c r="R919" s="189" t="s">
        <v>3192</v>
      </c>
    </row>
    <row r="920" spans="1:18" ht="409.5">
      <c r="A920" s="481" t="s">
        <v>3193</v>
      </c>
      <c r="B920" s="269" t="s">
        <v>2856</v>
      </c>
      <c r="C920" s="269" t="s">
        <v>2856</v>
      </c>
      <c r="D920" s="287" t="s">
        <v>3194</v>
      </c>
      <c r="E920" s="282" t="s">
        <v>3179</v>
      </c>
      <c r="F920" s="282" t="s">
        <v>3180</v>
      </c>
      <c r="G920" s="282" t="s">
        <v>3195</v>
      </c>
      <c r="H920" s="282" t="s">
        <v>3118</v>
      </c>
      <c r="I920" s="282">
        <v>4</v>
      </c>
      <c r="J920" s="285">
        <v>42278</v>
      </c>
      <c r="K920" s="285">
        <v>42369</v>
      </c>
      <c r="L920" s="52">
        <f t="shared" si="95"/>
        <v>13</v>
      </c>
      <c r="M920" s="187"/>
      <c r="N920" s="203">
        <f t="shared" si="93"/>
        <v>0</v>
      </c>
      <c r="O920" s="186">
        <f t="shared" si="94"/>
        <v>0</v>
      </c>
      <c r="P920" s="186">
        <f t="shared" si="91"/>
        <v>0</v>
      </c>
      <c r="Q920" s="186">
        <f t="shared" si="92"/>
        <v>13</v>
      </c>
      <c r="R920" s="286"/>
    </row>
    <row r="921" spans="1:18" ht="409.5">
      <c r="A921" s="481" t="s">
        <v>3193</v>
      </c>
      <c r="B921" s="269" t="s">
        <v>2856</v>
      </c>
      <c r="C921" s="269" t="s">
        <v>2856</v>
      </c>
      <c r="D921" s="287" t="s">
        <v>3194</v>
      </c>
      <c r="E921" s="282" t="s">
        <v>3179</v>
      </c>
      <c r="F921" s="282" t="s">
        <v>3180</v>
      </c>
      <c r="G921" s="282" t="s">
        <v>3184</v>
      </c>
      <c r="H921" s="282" t="s">
        <v>3169</v>
      </c>
      <c r="I921" s="282">
        <v>4</v>
      </c>
      <c r="J921" s="285">
        <v>42278</v>
      </c>
      <c r="K921" s="285">
        <v>42369</v>
      </c>
      <c r="L921" s="52">
        <f t="shared" si="95"/>
        <v>13</v>
      </c>
      <c r="M921" s="187">
        <v>1</v>
      </c>
      <c r="N921" s="203">
        <f t="shared" si="93"/>
        <v>0.25</v>
      </c>
      <c r="O921" s="186">
        <f t="shared" si="94"/>
        <v>3.3</v>
      </c>
      <c r="P921" s="186">
        <f t="shared" si="91"/>
        <v>3.3</v>
      </c>
      <c r="Q921" s="186">
        <f t="shared" si="92"/>
        <v>13</v>
      </c>
      <c r="R921" s="189" t="s">
        <v>3196</v>
      </c>
    </row>
    <row r="922" spans="1:18" ht="409.5">
      <c r="A922" s="481" t="s">
        <v>3197</v>
      </c>
      <c r="B922" s="269" t="s">
        <v>2856</v>
      </c>
      <c r="C922" s="269" t="s">
        <v>2856</v>
      </c>
      <c r="D922" s="287" t="s">
        <v>3198</v>
      </c>
      <c r="E922" s="282" t="s">
        <v>3179</v>
      </c>
      <c r="F922" s="282" t="s">
        <v>3180</v>
      </c>
      <c r="G922" s="282" t="s">
        <v>3195</v>
      </c>
      <c r="H922" s="282" t="s">
        <v>3118</v>
      </c>
      <c r="I922" s="282">
        <v>4</v>
      </c>
      <c r="J922" s="285">
        <v>42278</v>
      </c>
      <c r="K922" s="285">
        <v>42369</v>
      </c>
      <c r="L922" s="52">
        <f t="shared" si="95"/>
        <v>13</v>
      </c>
      <c r="M922" s="187"/>
      <c r="N922" s="203">
        <f t="shared" si="93"/>
        <v>0</v>
      </c>
      <c r="O922" s="186">
        <f t="shared" si="94"/>
        <v>0</v>
      </c>
      <c r="P922" s="186">
        <f t="shared" si="91"/>
        <v>0</v>
      </c>
      <c r="Q922" s="186">
        <f t="shared" si="92"/>
        <v>13</v>
      </c>
      <c r="R922" s="286"/>
    </row>
    <row r="923" spans="1:18" ht="409.5">
      <c r="A923" s="481" t="s">
        <v>3197</v>
      </c>
      <c r="B923" s="269" t="s">
        <v>2856</v>
      </c>
      <c r="C923" s="269" t="s">
        <v>2856</v>
      </c>
      <c r="D923" s="287" t="s">
        <v>3198</v>
      </c>
      <c r="E923" s="282" t="s">
        <v>3179</v>
      </c>
      <c r="F923" s="282" t="s">
        <v>3180</v>
      </c>
      <c r="G923" s="282" t="s">
        <v>3184</v>
      </c>
      <c r="H923" s="282" t="s">
        <v>3169</v>
      </c>
      <c r="I923" s="282">
        <v>4</v>
      </c>
      <c r="J923" s="285">
        <v>42278</v>
      </c>
      <c r="K923" s="285">
        <v>42369</v>
      </c>
      <c r="L923" s="52">
        <f t="shared" si="95"/>
        <v>13</v>
      </c>
      <c r="M923" s="187">
        <v>1</v>
      </c>
      <c r="N923" s="203">
        <f t="shared" si="93"/>
        <v>0.25</v>
      </c>
      <c r="O923" s="186">
        <f t="shared" si="94"/>
        <v>3.3</v>
      </c>
      <c r="P923" s="186">
        <f t="shared" si="91"/>
        <v>3.3</v>
      </c>
      <c r="Q923" s="186">
        <f t="shared" si="92"/>
        <v>13</v>
      </c>
      <c r="R923" s="189" t="s">
        <v>3196</v>
      </c>
    </row>
    <row r="924" spans="1:18" ht="409.5">
      <c r="A924" s="481" t="s">
        <v>3199</v>
      </c>
      <c r="B924" s="269" t="s">
        <v>2856</v>
      </c>
      <c r="C924" s="269" t="s">
        <v>2856</v>
      </c>
      <c r="D924" s="287" t="s">
        <v>3200</v>
      </c>
      <c r="E924" s="282" t="s">
        <v>3201</v>
      </c>
      <c r="F924" s="282" t="s">
        <v>3202</v>
      </c>
      <c r="G924" s="282" t="s">
        <v>3203</v>
      </c>
      <c r="H924" s="282" t="s">
        <v>3204</v>
      </c>
      <c r="I924" s="282">
        <v>2</v>
      </c>
      <c r="J924" s="285">
        <v>42278</v>
      </c>
      <c r="K924" s="285">
        <v>42369</v>
      </c>
      <c r="L924" s="52">
        <f t="shared" si="95"/>
        <v>13</v>
      </c>
      <c r="M924" s="187"/>
      <c r="N924" s="203">
        <f t="shared" si="93"/>
        <v>0</v>
      </c>
      <c r="O924" s="186">
        <f t="shared" si="94"/>
        <v>0</v>
      </c>
      <c r="P924" s="186">
        <f t="shared" si="91"/>
        <v>0</v>
      </c>
      <c r="Q924" s="186">
        <f t="shared" si="92"/>
        <v>13</v>
      </c>
      <c r="R924" s="286"/>
    </row>
    <row r="925" spans="1:18" ht="409.5">
      <c r="A925" s="481" t="s">
        <v>3199</v>
      </c>
      <c r="B925" s="269" t="s">
        <v>2856</v>
      </c>
      <c r="C925" s="269" t="s">
        <v>2856</v>
      </c>
      <c r="D925" s="287" t="s">
        <v>3200</v>
      </c>
      <c r="E925" s="282" t="s">
        <v>3201</v>
      </c>
      <c r="F925" s="282" t="s">
        <v>3202</v>
      </c>
      <c r="G925" s="282" t="s">
        <v>3205</v>
      </c>
      <c r="H925" s="282" t="s">
        <v>3206</v>
      </c>
      <c r="I925" s="282">
        <v>2</v>
      </c>
      <c r="J925" s="285">
        <v>42278</v>
      </c>
      <c r="K925" s="285">
        <v>42369</v>
      </c>
      <c r="L925" s="52">
        <f t="shared" si="95"/>
        <v>13</v>
      </c>
      <c r="M925" s="187">
        <v>1</v>
      </c>
      <c r="N925" s="203">
        <f t="shared" si="93"/>
        <v>0.5</v>
      </c>
      <c r="O925" s="186">
        <f t="shared" si="94"/>
        <v>6.5</v>
      </c>
      <c r="P925" s="186">
        <f t="shared" si="91"/>
        <v>6.5</v>
      </c>
      <c r="Q925" s="186">
        <f t="shared" si="92"/>
        <v>13</v>
      </c>
      <c r="R925" s="286" t="s">
        <v>3207</v>
      </c>
    </row>
    <row r="926" spans="1:18" ht="127.5">
      <c r="A926" s="481" t="s">
        <v>3208</v>
      </c>
      <c r="B926" s="269" t="s">
        <v>2856</v>
      </c>
      <c r="C926" s="269" t="s">
        <v>2856</v>
      </c>
      <c r="D926" s="287" t="s">
        <v>3209</v>
      </c>
      <c r="E926" s="282" t="s">
        <v>3210</v>
      </c>
      <c r="F926" s="282" t="s">
        <v>3211</v>
      </c>
      <c r="G926" s="282" t="s">
        <v>3212</v>
      </c>
      <c r="H926" s="282" t="s">
        <v>3213</v>
      </c>
      <c r="I926" s="282">
        <v>4</v>
      </c>
      <c r="J926" s="285">
        <v>42278</v>
      </c>
      <c r="K926" s="285">
        <v>42369</v>
      </c>
      <c r="L926" s="52">
        <f t="shared" si="95"/>
        <v>13</v>
      </c>
      <c r="M926" s="187"/>
      <c r="N926" s="203">
        <f t="shared" si="93"/>
        <v>0</v>
      </c>
      <c r="O926" s="186">
        <f t="shared" si="94"/>
        <v>0</v>
      </c>
      <c r="P926" s="186">
        <f t="shared" si="91"/>
        <v>0</v>
      </c>
      <c r="Q926" s="186">
        <f t="shared" si="92"/>
        <v>13</v>
      </c>
      <c r="R926" s="286"/>
    </row>
    <row r="927" spans="1:18" ht="127.5">
      <c r="A927" s="481" t="s">
        <v>3208</v>
      </c>
      <c r="B927" s="269" t="s">
        <v>2856</v>
      </c>
      <c r="C927" s="269" t="s">
        <v>2856</v>
      </c>
      <c r="D927" s="287" t="s">
        <v>3209</v>
      </c>
      <c r="E927" s="282" t="s">
        <v>3210</v>
      </c>
      <c r="F927" s="282" t="s">
        <v>3211</v>
      </c>
      <c r="G927" s="282" t="s">
        <v>3214</v>
      </c>
      <c r="H927" s="282" t="s">
        <v>3215</v>
      </c>
      <c r="I927" s="282">
        <v>1</v>
      </c>
      <c r="J927" s="285">
        <v>42278</v>
      </c>
      <c r="K927" s="285">
        <v>42369</v>
      </c>
      <c r="L927" s="52">
        <f t="shared" si="95"/>
        <v>13</v>
      </c>
      <c r="M927" s="187"/>
      <c r="N927" s="203">
        <f t="shared" si="93"/>
        <v>0</v>
      </c>
      <c r="O927" s="186">
        <f t="shared" si="94"/>
        <v>0</v>
      </c>
      <c r="P927" s="186">
        <f t="shared" si="91"/>
        <v>0</v>
      </c>
      <c r="Q927" s="186">
        <f t="shared" si="92"/>
        <v>13</v>
      </c>
      <c r="R927" s="286"/>
    </row>
    <row r="928" spans="1:18" ht="127.5">
      <c r="A928" s="481" t="s">
        <v>3208</v>
      </c>
      <c r="B928" s="269" t="s">
        <v>2856</v>
      </c>
      <c r="C928" s="269" t="s">
        <v>2856</v>
      </c>
      <c r="D928" s="287" t="s">
        <v>3209</v>
      </c>
      <c r="E928" s="282" t="s">
        <v>3210</v>
      </c>
      <c r="F928" s="282" t="s">
        <v>3211</v>
      </c>
      <c r="G928" s="282" t="s">
        <v>3216</v>
      </c>
      <c r="H928" s="282" t="s">
        <v>3217</v>
      </c>
      <c r="I928" s="282">
        <v>1</v>
      </c>
      <c r="J928" s="285">
        <v>42278</v>
      </c>
      <c r="K928" s="285">
        <v>42369</v>
      </c>
      <c r="L928" s="52">
        <f t="shared" si="95"/>
        <v>13</v>
      </c>
      <c r="M928" s="187"/>
      <c r="N928" s="203">
        <f t="shared" si="93"/>
        <v>0</v>
      </c>
      <c r="O928" s="186">
        <f t="shared" si="94"/>
        <v>0</v>
      </c>
      <c r="P928" s="186">
        <f t="shared" si="91"/>
        <v>0</v>
      </c>
      <c r="Q928" s="186">
        <f t="shared" si="92"/>
        <v>13</v>
      </c>
      <c r="R928" s="286"/>
    </row>
    <row r="929" spans="1:18" ht="178.5">
      <c r="A929" s="481" t="s">
        <v>3218</v>
      </c>
      <c r="B929" s="269" t="s">
        <v>2856</v>
      </c>
      <c r="C929" s="269" t="s">
        <v>2856</v>
      </c>
      <c r="D929" s="287" t="s">
        <v>3219</v>
      </c>
      <c r="E929" s="282" t="s">
        <v>3220</v>
      </c>
      <c r="F929" s="282" t="s">
        <v>3221</v>
      </c>
      <c r="G929" s="282" t="s">
        <v>3222</v>
      </c>
      <c r="H929" s="282" t="s">
        <v>1126</v>
      </c>
      <c r="I929" s="282">
        <v>9</v>
      </c>
      <c r="J929" s="285">
        <v>42278</v>
      </c>
      <c r="K929" s="285">
        <v>42368</v>
      </c>
      <c r="L929" s="52">
        <f t="shared" si="95"/>
        <v>12.9</v>
      </c>
      <c r="M929" s="187">
        <v>5</v>
      </c>
      <c r="N929" s="203">
        <f t="shared" si="93"/>
        <v>0.55555555555555558</v>
      </c>
      <c r="O929" s="186">
        <f t="shared" si="94"/>
        <v>7.2</v>
      </c>
      <c r="P929" s="186">
        <f t="shared" si="91"/>
        <v>7.2</v>
      </c>
      <c r="Q929" s="186">
        <f t="shared" si="92"/>
        <v>12.9</v>
      </c>
      <c r="R929" s="290" t="s">
        <v>3223</v>
      </c>
    </row>
    <row r="930" spans="1:18" ht="178.5">
      <c r="A930" s="481" t="s">
        <v>3218</v>
      </c>
      <c r="B930" s="269" t="s">
        <v>2856</v>
      </c>
      <c r="C930" s="269" t="s">
        <v>2856</v>
      </c>
      <c r="D930" s="287" t="s">
        <v>3219</v>
      </c>
      <c r="E930" s="282" t="s">
        <v>3220</v>
      </c>
      <c r="F930" s="282" t="s">
        <v>3221</v>
      </c>
      <c r="G930" s="282" t="s">
        <v>3224</v>
      </c>
      <c r="H930" s="282" t="s">
        <v>3225</v>
      </c>
      <c r="I930" s="282">
        <v>2</v>
      </c>
      <c r="J930" s="285">
        <v>42278</v>
      </c>
      <c r="K930" s="285">
        <v>42551</v>
      </c>
      <c r="L930" s="52">
        <f t="shared" si="95"/>
        <v>39</v>
      </c>
      <c r="M930" s="187"/>
      <c r="N930" s="203">
        <f t="shared" si="93"/>
        <v>0</v>
      </c>
      <c r="O930" s="186">
        <f t="shared" si="94"/>
        <v>0</v>
      </c>
      <c r="P930" s="186">
        <f t="shared" si="91"/>
        <v>0</v>
      </c>
      <c r="Q930" s="186">
        <f t="shared" si="92"/>
        <v>39</v>
      </c>
      <c r="R930" s="286"/>
    </row>
    <row r="931" spans="1:18" ht="306">
      <c r="A931" s="481" t="s">
        <v>3226</v>
      </c>
      <c r="B931" s="269" t="s">
        <v>2856</v>
      </c>
      <c r="C931" s="269" t="s">
        <v>2856</v>
      </c>
      <c r="D931" s="287" t="s">
        <v>3227</v>
      </c>
      <c r="E931" s="282" t="s">
        <v>3228</v>
      </c>
      <c r="F931" s="282" t="s">
        <v>3229</v>
      </c>
      <c r="G931" s="282" t="s">
        <v>3230</v>
      </c>
      <c r="H931" s="282" t="s">
        <v>3231</v>
      </c>
      <c r="I931" s="282">
        <v>1</v>
      </c>
      <c r="J931" s="285">
        <v>42278</v>
      </c>
      <c r="K931" s="285">
        <v>42368</v>
      </c>
      <c r="L931" s="52">
        <f t="shared" si="95"/>
        <v>12.9</v>
      </c>
      <c r="M931" s="187"/>
      <c r="N931" s="203">
        <f t="shared" si="93"/>
        <v>0</v>
      </c>
      <c r="O931" s="186">
        <f t="shared" si="94"/>
        <v>0</v>
      </c>
      <c r="P931" s="186">
        <f t="shared" si="91"/>
        <v>0</v>
      </c>
      <c r="Q931" s="186">
        <f t="shared" si="92"/>
        <v>12.9</v>
      </c>
      <c r="R931" s="286"/>
    </row>
    <row r="932" spans="1:18" ht="306">
      <c r="A932" s="481" t="s">
        <v>3226</v>
      </c>
      <c r="B932" s="269" t="s">
        <v>2856</v>
      </c>
      <c r="C932" s="269" t="s">
        <v>2856</v>
      </c>
      <c r="D932" s="287" t="s">
        <v>3227</v>
      </c>
      <c r="E932" s="282" t="s">
        <v>3228</v>
      </c>
      <c r="F932" s="282" t="s">
        <v>3229</v>
      </c>
      <c r="G932" s="282" t="s">
        <v>3232</v>
      </c>
      <c r="H932" s="282" t="s">
        <v>3233</v>
      </c>
      <c r="I932" s="282">
        <v>1</v>
      </c>
      <c r="J932" s="285">
        <v>42278</v>
      </c>
      <c r="K932" s="285">
        <v>42369</v>
      </c>
      <c r="L932" s="52">
        <f t="shared" si="95"/>
        <v>13</v>
      </c>
      <c r="M932" s="187"/>
      <c r="N932" s="203">
        <f t="shared" si="93"/>
        <v>0</v>
      </c>
      <c r="O932" s="186">
        <f t="shared" si="94"/>
        <v>0</v>
      </c>
      <c r="P932" s="186">
        <f t="shared" si="91"/>
        <v>0</v>
      </c>
      <c r="Q932" s="186">
        <f t="shared" si="92"/>
        <v>13</v>
      </c>
      <c r="R932" s="286"/>
    </row>
    <row r="933" spans="1:18" ht="369.75">
      <c r="A933" s="481" t="s">
        <v>3234</v>
      </c>
      <c r="B933" s="269" t="s">
        <v>2856</v>
      </c>
      <c r="C933" s="269" t="s">
        <v>2856</v>
      </c>
      <c r="D933" s="287" t="s">
        <v>3235</v>
      </c>
      <c r="E933" s="282" t="s">
        <v>3236</v>
      </c>
      <c r="F933" s="282" t="s">
        <v>3237</v>
      </c>
      <c r="G933" s="282" t="s">
        <v>3238</v>
      </c>
      <c r="H933" s="282" t="s">
        <v>3239</v>
      </c>
      <c r="I933" s="282">
        <v>11</v>
      </c>
      <c r="J933" s="285">
        <v>42278</v>
      </c>
      <c r="K933" s="285">
        <v>42368</v>
      </c>
      <c r="L933" s="52">
        <f t="shared" si="95"/>
        <v>12.9</v>
      </c>
      <c r="M933" s="187">
        <v>8</v>
      </c>
      <c r="N933" s="203">
        <f t="shared" si="93"/>
        <v>0.72727272727272729</v>
      </c>
      <c r="O933" s="186">
        <f t="shared" si="94"/>
        <v>9.4</v>
      </c>
      <c r="P933" s="186">
        <f t="shared" si="91"/>
        <v>9.4</v>
      </c>
      <c r="Q933" s="186">
        <f t="shared" si="92"/>
        <v>12.9</v>
      </c>
      <c r="R933" s="286" t="s">
        <v>3240</v>
      </c>
    </row>
    <row r="934" spans="1:18" ht="306">
      <c r="A934" s="481" t="s">
        <v>3241</v>
      </c>
      <c r="B934" s="269" t="s">
        <v>2856</v>
      </c>
      <c r="C934" s="269" t="s">
        <v>2856</v>
      </c>
      <c r="D934" s="287" t="s">
        <v>3242</v>
      </c>
      <c r="E934" s="282" t="s">
        <v>3243</v>
      </c>
      <c r="F934" s="282" t="s">
        <v>3244</v>
      </c>
      <c r="G934" s="282" t="s">
        <v>3245</v>
      </c>
      <c r="H934" s="282" t="s">
        <v>3246</v>
      </c>
      <c r="I934" s="282">
        <v>4</v>
      </c>
      <c r="J934" s="285">
        <v>42278</v>
      </c>
      <c r="K934" s="285">
        <v>42368</v>
      </c>
      <c r="L934" s="52">
        <f t="shared" si="95"/>
        <v>12.9</v>
      </c>
      <c r="M934" s="187">
        <v>2</v>
      </c>
      <c r="N934" s="203">
        <f t="shared" si="93"/>
        <v>0.5</v>
      </c>
      <c r="O934" s="186">
        <f t="shared" si="94"/>
        <v>6.5</v>
      </c>
      <c r="P934" s="186">
        <f t="shared" si="91"/>
        <v>6.5</v>
      </c>
      <c r="Q934" s="186">
        <f t="shared" si="92"/>
        <v>12.9</v>
      </c>
      <c r="R934" s="291" t="s">
        <v>3247</v>
      </c>
    </row>
    <row r="935" spans="1:18" ht="306">
      <c r="A935" s="481" t="s">
        <v>3241</v>
      </c>
      <c r="B935" s="269" t="s">
        <v>2856</v>
      </c>
      <c r="C935" s="269" t="s">
        <v>2856</v>
      </c>
      <c r="D935" s="287" t="s">
        <v>3242</v>
      </c>
      <c r="E935" s="282" t="s">
        <v>3243</v>
      </c>
      <c r="F935" s="282" t="s">
        <v>3244</v>
      </c>
      <c r="G935" s="282" t="s">
        <v>3248</v>
      </c>
      <c r="H935" s="282" t="s">
        <v>3114</v>
      </c>
      <c r="I935" s="282">
        <v>1</v>
      </c>
      <c r="J935" s="285">
        <v>42278</v>
      </c>
      <c r="K935" s="285">
        <v>42368</v>
      </c>
      <c r="L935" s="52">
        <f t="shared" si="95"/>
        <v>12.9</v>
      </c>
      <c r="M935" s="187"/>
      <c r="N935" s="203">
        <f t="shared" si="93"/>
        <v>0</v>
      </c>
      <c r="O935" s="186">
        <f t="shared" si="94"/>
        <v>0</v>
      </c>
      <c r="P935" s="186">
        <f t="shared" si="91"/>
        <v>0</v>
      </c>
      <c r="Q935" s="186">
        <f t="shared" si="92"/>
        <v>12.9</v>
      </c>
      <c r="R935" s="290"/>
    </row>
    <row r="936" spans="1:18" ht="306">
      <c r="A936" s="481" t="s">
        <v>3241</v>
      </c>
      <c r="B936" s="269" t="s">
        <v>2856</v>
      </c>
      <c r="C936" s="269" t="s">
        <v>2856</v>
      </c>
      <c r="D936" s="287" t="s">
        <v>3242</v>
      </c>
      <c r="E936" s="282" t="s">
        <v>3243</v>
      </c>
      <c r="F936" s="282" t="s">
        <v>3249</v>
      </c>
      <c r="G936" s="282" t="s">
        <v>3250</v>
      </c>
      <c r="H936" s="282" t="s">
        <v>3251</v>
      </c>
      <c r="I936" s="282">
        <v>4</v>
      </c>
      <c r="J936" s="285">
        <v>42278</v>
      </c>
      <c r="K936" s="285">
        <v>42368</v>
      </c>
      <c r="L936" s="52">
        <f t="shared" si="95"/>
        <v>12.9</v>
      </c>
      <c r="M936" s="187"/>
      <c r="N936" s="203">
        <f t="shared" si="93"/>
        <v>0</v>
      </c>
      <c r="O936" s="186">
        <f t="shared" si="94"/>
        <v>0</v>
      </c>
      <c r="P936" s="186">
        <f t="shared" si="91"/>
        <v>0</v>
      </c>
      <c r="Q936" s="186">
        <f t="shared" si="92"/>
        <v>12.9</v>
      </c>
      <c r="R936" s="286"/>
    </row>
    <row r="937" spans="1:18" ht="216.75">
      <c r="A937" s="481" t="s">
        <v>3252</v>
      </c>
      <c r="B937" s="269" t="s">
        <v>2856</v>
      </c>
      <c r="C937" s="269" t="s">
        <v>2856</v>
      </c>
      <c r="D937" s="287" t="s">
        <v>3253</v>
      </c>
      <c r="E937" s="282" t="s">
        <v>3254</v>
      </c>
      <c r="F937" s="282" t="s">
        <v>3255</v>
      </c>
      <c r="G937" s="282" t="s">
        <v>3256</v>
      </c>
      <c r="H937" s="282" t="s">
        <v>3257</v>
      </c>
      <c r="I937" s="282">
        <v>1</v>
      </c>
      <c r="J937" s="285">
        <v>42278</v>
      </c>
      <c r="K937" s="285">
        <v>42368</v>
      </c>
      <c r="L937" s="52">
        <f t="shared" si="95"/>
        <v>12.9</v>
      </c>
      <c r="M937" s="187"/>
      <c r="N937" s="203">
        <f t="shared" si="93"/>
        <v>0</v>
      </c>
      <c r="O937" s="186">
        <f t="shared" si="94"/>
        <v>0</v>
      </c>
      <c r="P937" s="186">
        <f t="shared" si="91"/>
        <v>0</v>
      </c>
      <c r="Q937" s="186">
        <f t="shared" si="92"/>
        <v>12.9</v>
      </c>
      <c r="R937" s="286"/>
    </row>
    <row r="938" spans="1:18" ht="216.75">
      <c r="A938" s="481" t="s">
        <v>3252</v>
      </c>
      <c r="B938" s="269" t="s">
        <v>2856</v>
      </c>
      <c r="C938" s="269" t="s">
        <v>2856</v>
      </c>
      <c r="D938" s="287" t="s">
        <v>3253</v>
      </c>
      <c r="E938" s="282" t="s">
        <v>3254</v>
      </c>
      <c r="F938" s="282" t="s">
        <v>3255</v>
      </c>
      <c r="G938" s="282" t="s">
        <v>3258</v>
      </c>
      <c r="H938" s="282" t="s">
        <v>3259</v>
      </c>
      <c r="I938" s="282">
        <v>1</v>
      </c>
      <c r="J938" s="285">
        <v>42278</v>
      </c>
      <c r="K938" s="285">
        <v>42368</v>
      </c>
      <c r="L938" s="52">
        <f t="shared" si="95"/>
        <v>12.9</v>
      </c>
      <c r="M938" s="187"/>
      <c r="N938" s="203">
        <f t="shared" si="93"/>
        <v>0</v>
      </c>
      <c r="O938" s="186">
        <f t="shared" si="94"/>
        <v>0</v>
      </c>
      <c r="P938" s="186">
        <f t="shared" si="91"/>
        <v>0</v>
      </c>
      <c r="Q938" s="186">
        <f t="shared" si="92"/>
        <v>12.9</v>
      </c>
      <c r="R938" s="286"/>
    </row>
    <row r="939" spans="1:18" ht="409.5">
      <c r="A939" s="481" t="s">
        <v>3260</v>
      </c>
      <c r="B939" s="269" t="s">
        <v>2856</v>
      </c>
      <c r="C939" s="269" t="s">
        <v>2856</v>
      </c>
      <c r="D939" s="287" t="s">
        <v>3261</v>
      </c>
      <c r="E939" s="282" t="s">
        <v>3262</v>
      </c>
      <c r="F939" s="282" t="s">
        <v>3263</v>
      </c>
      <c r="G939" s="282" t="s">
        <v>3264</v>
      </c>
      <c r="H939" s="282" t="s">
        <v>3265</v>
      </c>
      <c r="I939" s="282">
        <v>4</v>
      </c>
      <c r="J939" s="285">
        <v>42278</v>
      </c>
      <c r="K939" s="285">
        <v>42368</v>
      </c>
      <c r="L939" s="52">
        <f t="shared" si="95"/>
        <v>12.9</v>
      </c>
      <c r="M939" s="187"/>
      <c r="N939" s="203">
        <f t="shared" si="93"/>
        <v>0</v>
      </c>
      <c r="O939" s="186">
        <f t="shared" si="94"/>
        <v>0</v>
      </c>
      <c r="P939" s="186">
        <f t="shared" si="91"/>
        <v>0</v>
      </c>
      <c r="Q939" s="186">
        <f t="shared" si="92"/>
        <v>12.9</v>
      </c>
      <c r="R939" s="286"/>
    </row>
    <row r="940" spans="1:18" ht="409.5">
      <c r="A940" s="481" t="s">
        <v>3260</v>
      </c>
      <c r="B940" s="269" t="s">
        <v>2856</v>
      </c>
      <c r="C940" s="269" t="s">
        <v>2856</v>
      </c>
      <c r="D940" s="287" t="s">
        <v>3261</v>
      </c>
      <c r="E940" s="282" t="s">
        <v>3262</v>
      </c>
      <c r="F940" s="282" t="s">
        <v>3263</v>
      </c>
      <c r="G940" s="282" t="s">
        <v>3266</v>
      </c>
      <c r="H940" s="282" t="s">
        <v>3251</v>
      </c>
      <c r="I940" s="282">
        <v>4</v>
      </c>
      <c r="J940" s="285">
        <v>42278</v>
      </c>
      <c r="K940" s="285">
        <v>42368</v>
      </c>
      <c r="L940" s="52">
        <f t="shared" si="95"/>
        <v>12.9</v>
      </c>
      <c r="M940" s="187"/>
      <c r="N940" s="203">
        <f t="shared" si="93"/>
        <v>0</v>
      </c>
      <c r="O940" s="186">
        <f t="shared" si="94"/>
        <v>0</v>
      </c>
      <c r="P940" s="186">
        <f t="shared" si="91"/>
        <v>0</v>
      </c>
      <c r="Q940" s="186">
        <f t="shared" si="92"/>
        <v>12.9</v>
      </c>
      <c r="R940" s="286"/>
    </row>
    <row r="941" spans="1:18" ht="280.5">
      <c r="A941" s="481" t="s">
        <v>3260</v>
      </c>
      <c r="B941" s="269" t="s">
        <v>2856</v>
      </c>
      <c r="C941" s="269" t="s">
        <v>2856</v>
      </c>
      <c r="D941" s="287" t="s">
        <v>3267</v>
      </c>
      <c r="E941" s="282" t="s">
        <v>3268</v>
      </c>
      <c r="F941" s="282" t="s">
        <v>3269</v>
      </c>
      <c r="G941" s="282" t="s">
        <v>3270</v>
      </c>
      <c r="H941" s="282" t="s">
        <v>438</v>
      </c>
      <c r="I941" s="282">
        <v>4</v>
      </c>
      <c r="J941" s="285">
        <v>42278</v>
      </c>
      <c r="K941" s="285">
        <v>42368</v>
      </c>
      <c r="L941" s="52">
        <f t="shared" si="95"/>
        <v>12.9</v>
      </c>
      <c r="M941" s="187"/>
      <c r="N941" s="203">
        <f t="shared" si="93"/>
        <v>0</v>
      </c>
      <c r="O941" s="186">
        <f t="shared" si="94"/>
        <v>0</v>
      </c>
      <c r="P941" s="186">
        <f t="shared" si="91"/>
        <v>0</v>
      </c>
      <c r="Q941" s="186">
        <f t="shared" si="92"/>
        <v>12.9</v>
      </c>
      <c r="R941" s="286"/>
    </row>
    <row r="942" spans="1:18" ht="280.5">
      <c r="A942" s="481" t="s">
        <v>3260</v>
      </c>
      <c r="B942" s="269" t="s">
        <v>2856</v>
      </c>
      <c r="C942" s="269" t="s">
        <v>2856</v>
      </c>
      <c r="D942" s="287" t="s">
        <v>3267</v>
      </c>
      <c r="E942" s="282" t="s">
        <v>3268</v>
      </c>
      <c r="F942" s="282" t="s">
        <v>3269</v>
      </c>
      <c r="G942" s="282" t="s">
        <v>3271</v>
      </c>
      <c r="H942" s="282" t="s">
        <v>3118</v>
      </c>
      <c r="I942" s="282">
        <v>6</v>
      </c>
      <c r="J942" s="285">
        <v>42278</v>
      </c>
      <c r="K942" s="285">
        <v>42368</v>
      </c>
      <c r="L942" s="52">
        <f t="shared" si="95"/>
        <v>12.9</v>
      </c>
      <c r="M942" s="187">
        <v>2</v>
      </c>
      <c r="N942" s="203">
        <f t="shared" si="93"/>
        <v>0.33333333333333331</v>
      </c>
      <c r="O942" s="186">
        <f t="shared" si="94"/>
        <v>4.3</v>
      </c>
      <c r="P942" s="186">
        <f t="shared" si="91"/>
        <v>4.3</v>
      </c>
      <c r="Q942" s="186">
        <f t="shared" si="92"/>
        <v>12.9</v>
      </c>
      <c r="R942" s="290" t="s">
        <v>3272</v>
      </c>
    </row>
    <row r="943" spans="1:18" ht="280.5">
      <c r="A943" s="481" t="s">
        <v>3260</v>
      </c>
      <c r="B943" s="269" t="s">
        <v>2856</v>
      </c>
      <c r="C943" s="269" t="s">
        <v>2856</v>
      </c>
      <c r="D943" s="287" t="s">
        <v>3267</v>
      </c>
      <c r="E943" s="282" t="s">
        <v>3268</v>
      </c>
      <c r="F943" s="282" t="s">
        <v>3269</v>
      </c>
      <c r="G943" s="282" t="s">
        <v>3273</v>
      </c>
      <c r="H943" s="282" t="s">
        <v>3274</v>
      </c>
      <c r="I943" s="282">
        <v>12</v>
      </c>
      <c r="J943" s="285">
        <v>42278</v>
      </c>
      <c r="K943" s="285">
        <v>42368</v>
      </c>
      <c r="L943" s="52">
        <f t="shared" si="95"/>
        <v>12.9</v>
      </c>
      <c r="M943" s="187">
        <v>8</v>
      </c>
      <c r="N943" s="203">
        <f t="shared" si="93"/>
        <v>0.66666666666666663</v>
      </c>
      <c r="O943" s="186">
        <f t="shared" si="94"/>
        <v>8.6</v>
      </c>
      <c r="P943" s="186">
        <f t="shared" si="91"/>
        <v>8.6</v>
      </c>
      <c r="Q943" s="186">
        <f t="shared" si="92"/>
        <v>12.9</v>
      </c>
      <c r="R943" s="286" t="s">
        <v>3275</v>
      </c>
    </row>
    <row r="944" spans="1:18" ht="280.5">
      <c r="A944" s="481" t="s">
        <v>3260</v>
      </c>
      <c r="B944" s="269" t="s">
        <v>2856</v>
      </c>
      <c r="C944" s="269" t="s">
        <v>2856</v>
      </c>
      <c r="D944" s="287" t="s">
        <v>3267</v>
      </c>
      <c r="E944" s="282" t="s">
        <v>3268</v>
      </c>
      <c r="F944" s="282" t="s">
        <v>3269</v>
      </c>
      <c r="G944" s="282" t="s">
        <v>3276</v>
      </c>
      <c r="H944" s="282" t="s">
        <v>3277</v>
      </c>
      <c r="I944" s="282">
        <v>8</v>
      </c>
      <c r="J944" s="285">
        <v>42278</v>
      </c>
      <c r="K944" s="285">
        <v>42368</v>
      </c>
      <c r="L944" s="52">
        <f t="shared" si="95"/>
        <v>12.9</v>
      </c>
      <c r="M944" s="187">
        <v>4</v>
      </c>
      <c r="N944" s="203">
        <f t="shared" si="93"/>
        <v>0.5</v>
      </c>
      <c r="O944" s="186">
        <f t="shared" si="94"/>
        <v>6.5</v>
      </c>
      <c r="P944" s="186">
        <f t="shared" ref="P944:P956" si="96">IF(K944&lt;=$E$8,O944,0)</f>
        <v>6.5</v>
      </c>
      <c r="Q944" s="186">
        <f t="shared" ref="Q944:Q956" si="97">IF($E$8&gt;=K944,L944,0)</f>
        <v>12.9</v>
      </c>
      <c r="R944" s="286" t="s">
        <v>3278</v>
      </c>
    </row>
    <row r="945" spans="1:18" ht="280.5">
      <c r="A945" s="481" t="s">
        <v>3260</v>
      </c>
      <c r="B945" s="269" t="s">
        <v>2856</v>
      </c>
      <c r="C945" s="269" t="s">
        <v>2856</v>
      </c>
      <c r="D945" s="287" t="s">
        <v>3267</v>
      </c>
      <c r="E945" s="282" t="s">
        <v>3268</v>
      </c>
      <c r="F945" s="282" t="s">
        <v>3269</v>
      </c>
      <c r="G945" s="282" t="s">
        <v>3279</v>
      </c>
      <c r="H945" s="282" t="s">
        <v>3280</v>
      </c>
      <c r="I945" s="282">
        <v>6</v>
      </c>
      <c r="J945" s="285">
        <v>42278</v>
      </c>
      <c r="K945" s="285">
        <v>42368</v>
      </c>
      <c r="L945" s="52">
        <f t="shared" si="95"/>
        <v>12.9</v>
      </c>
      <c r="M945" s="187">
        <v>4</v>
      </c>
      <c r="N945" s="203">
        <f t="shared" si="93"/>
        <v>0.66666666666666663</v>
      </c>
      <c r="O945" s="186">
        <f t="shared" si="94"/>
        <v>8.6</v>
      </c>
      <c r="P945" s="186">
        <f t="shared" si="96"/>
        <v>8.6</v>
      </c>
      <c r="Q945" s="186">
        <f t="shared" si="97"/>
        <v>12.9</v>
      </c>
      <c r="R945" s="286" t="s">
        <v>3281</v>
      </c>
    </row>
    <row r="946" spans="1:18" ht="409.5">
      <c r="A946" s="481" t="s">
        <v>3260</v>
      </c>
      <c r="B946" s="269" t="s">
        <v>2856</v>
      </c>
      <c r="C946" s="269" t="s">
        <v>2856</v>
      </c>
      <c r="D946" s="287" t="s">
        <v>3282</v>
      </c>
      <c r="E946" s="282" t="s">
        <v>3262</v>
      </c>
      <c r="F946" s="282" t="s">
        <v>3263</v>
      </c>
      <c r="G946" s="282" t="s">
        <v>3283</v>
      </c>
      <c r="H946" s="282" t="s">
        <v>3265</v>
      </c>
      <c r="I946" s="282">
        <v>6</v>
      </c>
      <c r="J946" s="285">
        <v>42278</v>
      </c>
      <c r="K946" s="285">
        <v>42368</v>
      </c>
      <c r="L946" s="52">
        <f t="shared" si="95"/>
        <v>12.9</v>
      </c>
      <c r="M946" s="187">
        <v>3</v>
      </c>
      <c r="N946" s="203">
        <f t="shared" ref="N946:N958" si="98">IF(M946=0,0,+M946/I946)</f>
        <v>0.5</v>
      </c>
      <c r="O946" s="186">
        <f t="shared" ref="O946:O958" si="99">ROUND((L946*N946),1)</f>
        <v>6.5</v>
      </c>
      <c r="P946" s="186">
        <f t="shared" si="96"/>
        <v>6.5</v>
      </c>
      <c r="Q946" s="186">
        <f t="shared" si="97"/>
        <v>12.9</v>
      </c>
      <c r="R946" s="286" t="s">
        <v>3284</v>
      </c>
    </row>
    <row r="947" spans="1:18" ht="409.5">
      <c r="A947" s="481" t="s">
        <v>3260</v>
      </c>
      <c r="B947" s="269" t="s">
        <v>2856</v>
      </c>
      <c r="C947" s="269" t="s">
        <v>2856</v>
      </c>
      <c r="D947" s="287" t="s">
        <v>3282</v>
      </c>
      <c r="E947" s="282" t="s">
        <v>3262</v>
      </c>
      <c r="F947" s="282" t="s">
        <v>3263</v>
      </c>
      <c r="G947" s="282" t="s">
        <v>3285</v>
      </c>
      <c r="H947" s="282" t="s">
        <v>3251</v>
      </c>
      <c r="I947" s="282">
        <v>4</v>
      </c>
      <c r="J947" s="285">
        <v>42278</v>
      </c>
      <c r="K947" s="285">
        <v>42368</v>
      </c>
      <c r="L947" s="52">
        <f t="shared" si="95"/>
        <v>12.9</v>
      </c>
      <c r="M947" s="187"/>
      <c r="N947" s="203">
        <f t="shared" si="98"/>
        <v>0</v>
      </c>
      <c r="O947" s="186">
        <f t="shared" si="99"/>
        <v>0</v>
      </c>
      <c r="P947" s="186">
        <f t="shared" si="96"/>
        <v>0</v>
      </c>
      <c r="Q947" s="186">
        <f t="shared" si="97"/>
        <v>12.9</v>
      </c>
      <c r="R947" s="286"/>
    </row>
    <row r="948" spans="1:18" ht="153">
      <c r="A948" s="481" t="s">
        <v>3286</v>
      </c>
      <c r="B948" s="269" t="s">
        <v>2856</v>
      </c>
      <c r="C948" s="269" t="s">
        <v>2856</v>
      </c>
      <c r="D948" s="287" t="s">
        <v>3287</v>
      </c>
      <c r="E948" s="282" t="s">
        <v>3288</v>
      </c>
      <c r="F948" s="282" t="s">
        <v>3289</v>
      </c>
      <c r="G948" s="282" t="s">
        <v>3290</v>
      </c>
      <c r="H948" s="282" t="s">
        <v>3291</v>
      </c>
      <c r="I948" s="282">
        <v>1</v>
      </c>
      <c r="J948" s="285">
        <v>42278</v>
      </c>
      <c r="K948" s="285">
        <v>42368</v>
      </c>
      <c r="L948" s="52">
        <f t="shared" si="95"/>
        <v>12.9</v>
      </c>
      <c r="M948" s="187"/>
      <c r="N948" s="203">
        <f t="shared" si="98"/>
        <v>0</v>
      </c>
      <c r="O948" s="186">
        <f t="shared" si="99"/>
        <v>0</v>
      </c>
      <c r="P948" s="186">
        <f t="shared" si="96"/>
        <v>0</v>
      </c>
      <c r="Q948" s="186">
        <f t="shared" si="97"/>
        <v>12.9</v>
      </c>
      <c r="R948" s="286"/>
    </row>
    <row r="949" spans="1:18" ht="153">
      <c r="A949" s="481" t="s">
        <v>3286</v>
      </c>
      <c r="B949" s="269" t="s">
        <v>2856</v>
      </c>
      <c r="C949" s="269" t="s">
        <v>2856</v>
      </c>
      <c r="D949" s="287" t="s">
        <v>3287</v>
      </c>
      <c r="E949" s="282" t="s">
        <v>3288</v>
      </c>
      <c r="F949" s="282" t="s">
        <v>3289</v>
      </c>
      <c r="G949" s="282" t="s">
        <v>3292</v>
      </c>
      <c r="H949" s="282" t="s">
        <v>3293</v>
      </c>
      <c r="I949" s="282">
        <v>6</v>
      </c>
      <c r="J949" s="285">
        <v>42278</v>
      </c>
      <c r="K949" s="285">
        <v>42368</v>
      </c>
      <c r="L949" s="52">
        <f t="shared" si="95"/>
        <v>12.9</v>
      </c>
      <c r="M949" s="187">
        <v>2</v>
      </c>
      <c r="N949" s="203">
        <f t="shared" si="98"/>
        <v>0.33333333333333331</v>
      </c>
      <c r="O949" s="186">
        <f t="shared" si="99"/>
        <v>4.3</v>
      </c>
      <c r="P949" s="186">
        <f t="shared" si="96"/>
        <v>4.3</v>
      </c>
      <c r="Q949" s="186">
        <f t="shared" si="97"/>
        <v>12.9</v>
      </c>
      <c r="R949" s="286" t="s">
        <v>3294</v>
      </c>
    </row>
    <row r="950" spans="1:18" ht="204">
      <c r="A950" s="481" t="s">
        <v>3295</v>
      </c>
      <c r="B950" s="269" t="s">
        <v>2856</v>
      </c>
      <c r="C950" s="269" t="s">
        <v>2856</v>
      </c>
      <c r="D950" s="287" t="s">
        <v>3296</v>
      </c>
      <c r="E950" s="282" t="s">
        <v>3297</v>
      </c>
      <c r="F950" s="282" t="s">
        <v>3289</v>
      </c>
      <c r="G950" s="282" t="s">
        <v>3292</v>
      </c>
      <c r="H950" s="282" t="s">
        <v>1126</v>
      </c>
      <c r="I950" s="282">
        <v>4</v>
      </c>
      <c r="J950" s="285">
        <v>42278</v>
      </c>
      <c r="K950" s="285">
        <v>42368</v>
      </c>
      <c r="L950" s="52">
        <f t="shared" si="95"/>
        <v>12.9</v>
      </c>
      <c r="M950" s="187">
        <v>2</v>
      </c>
      <c r="N950" s="203">
        <f t="shared" si="98"/>
        <v>0.5</v>
      </c>
      <c r="O950" s="186">
        <f t="shared" si="99"/>
        <v>6.5</v>
      </c>
      <c r="P950" s="186">
        <f t="shared" si="96"/>
        <v>6.5</v>
      </c>
      <c r="Q950" s="186">
        <f t="shared" si="97"/>
        <v>12.9</v>
      </c>
      <c r="R950" s="286" t="s">
        <v>3298</v>
      </c>
    </row>
    <row r="951" spans="1:18" ht="344.25">
      <c r="A951" s="481" t="s">
        <v>3299</v>
      </c>
      <c r="B951" s="269" t="s">
        <v>2856</v>
      </c>
      <c r="C951" s="269" t="s">
        <v>2856</v>
      </c>
      <c r="D951" s="287" t="s">
        <v>3300</v>
      </c>
      <c r="E951" s="282" t="s">
        <v>3301</v>
      </c>
      <c r="F951" s="282" t="s">
        <v>3302</v>
      </c>
      <c r="G951" s="282" t="s">
        <v>3303</v>
      </c>
      <c r="H951" s="282" t="s">
        <v>3182</v>
      </c>
      <c r="I951" s="282">
        <v>5</v>
      </c>
      <c r="J951" s="285">
        <v>42278</v>
      </c>
      <c r="K951" s="285">
        <v>42368</v>
      </c>
      <c r="L951" s="52">
        <f t="shared" si="95"/>
        <v>12.9</v>
      </c>
      <c r="M951" s="187">
        <v>3</v>
      </c>
      <c r="N951" s="203">
        <f t="shared" si="98"/>
        <v>0.6</v>
      </c>
      <c r="O951" s="186">
        <f t="shared" si="99"/>
        <v>7.7</v>
      </c>
      <c r="P951" s="186">
        <f t="shared" si="96"/>
        <v>7.7</v>
      </c>
      <c r="Q951" s="186">
        <f t="shared" si="97"/>
        <v>12.9</v>
      </c>
      <c r="R951" s="286" t="s">
        <v>3304</v>
      </c>
    </row>
    <row r="952" spans="1:18" ht="344.25">
      <c r="A952" s="481" t="s">
        <v>3299</v>
      </c>
      <c r="B952" s="269" t="s">
        <v>2856</v>
      </c>
      <c r="C952" s="269" t="s">
        <v>2856</v>
      </c>
      <c r="D952" s="287" t="s">
        <v>3300</v>
      </c>
      <c r="E952" s="282" t="s">
        <v>3301</v>
      </c>
      <c r="F952" s="282" t="s">
        <v>3302</v>
      </c>
      <c r="G952" s="282" t="s">
        <v>3305</v>
      </c>
      <c r="H952" s="282" t="s">
        <v>3306</v>
      </c>
      <c r="I952" s="282">
        <v>5</v>
      </c>
      <c r="J952" s="285">
        <v>42278</v>
      </c>
      <c r="K952" s="285">
        <v>42368</v>
      </c>
      <c r="L952" s="52">
        <f t="shared" si="95"/>
        <v>12.9</v>
      </c>
      <c r="M952" s="187">
        <v>2</v>
      </c>
      <c r="N952" s="203">
        <f t="shared" si="98"/>
        <v>0.4</v>
      </c>
      <c r="O952" s="186">
        <f t="shared" si="99"/>
        <v>5.2</v>
      </c>
      <c r="P952" s="186">
        <f t="shared" si="96"/>
        <v>5.2</v>
      </c>
      <c r="Q952" s="186">
        <f t="shared" si="97"/>
        <v>12.9</v>
      </c>
      <c r="R952" s="189" t="s">
        <v>3307</v>
      </c>
    </row>
    <row r="953" spans="1:18" ht="344.25">
      <c r="A953" s="481" t="s">
        <v>3299</v>
      </c>
      <c r="B953" s="269" t="s">
        <v>2856</v>
      </c>
      <c r="C953" s="269" t="s">
        <v>2856</v>
      </c>
      <c r="D953" s="287" t="s">
        <v>3300</v>
      </c>
      <c r="E953" s="282" t="s">
        <v>3301</v>
      </c>
      <c r="F953" s="282" t="s">
        <v>3302</v>
      </c>
      <c r="G953" s="282" t="s">
        <v>3308</v>
      </c>
      <c r="H953" s="282" t="s">
        <v>1193</v>
      </c>
      <c r="I953" s="282">
        <v>4</v>
      </c>
      <c r="J953" s="285">
        <v>42278</v>
      </c>
      <c r="K953" s="285">
        <v>42368</v>
      </c>
      <c r="L953" s="52">
        <f t="shared" si="95"/>
        <v>12.9</v>
      </c>
      <c r="M953" s="187"/>
      <c r="N953" s="203">
        <f t="shared" si="98"/>
        <v>0</v>
      </c>
      <c r="O953" s="186">
        <f t="shared" si="99"/>
        <v>0</v>
      </c>
      <c r="P953" s="186">
        <f t="shared" si="96"/>
        <v>0</v>
      </c>
      <c r="Q953" s="186">
        <f t="shared" si="97"/>
        <v>12.9</v>
      </c>
      <c r="R953" s="286"/>
    </row>
    <row r="954" spans="1:18" ht="409.5">
      <c r="A954" s="481" t="s">
        <v>3309</v>
      </c>
      <c r="B954" s="269" t="s">
        <v>2856</v>
      </c>
      <c r="C954" s="269" t="s">
        <v>2856</v>
      </c>
      <c r="D954" s="287" t="s">
        <v>3310</v>
      </c>
      <c r="E954" s="282" t="s">
        <v>3311</v>
      </c>
      <c r="F954" s="282" t="s">
        <v>3302</v>
      </c>
      <c r="G954" s="282" t="s">
        <v>3312</v>
      </c>
      <c r="H954" s="282" t="s">
        <v>3182</v>
      </c>
      <c r="I954" s="282">
        <v>5</v>
      </c>
      <c r="J954" s="285">
        <v>42278</v>
      </c>
      <c r="K954" s="285">
        <v>42368</v>
      </c>
      <c r="L954" s="52">
        <f t="shared" si="95"/>
        <v>12.9</v>
      </c>
      <c r="M954" s="187">
        <v>4</v>
      </c>
      <c r="N954" s="203">
        <f t="shared" si="98"/>
        <v>0.8</v>
      </c>
      <c r="O954" s="186">
        <f t="shared" si="99"/>
        <v>10.3</v>
      </c>
      <c r="P954" s="186">
        <f t="shared" si="96"/>
        <v>10.3</v>
      </c>
      <c r="Q954" s="186">
        <f t="shared" si="97"/>
        <v>12.9</v>
      </c>
      <c r="R954" s="286" t="s">
        <v>3313</v>
      </c>
    </row>
    <row r="955" spans="1:18" ht="409.5">
      <c r="A955" s="481" t="s">
        <v>3309</v>
      </c>
      <c r="B955" s="269" t="s">
        <v>2856</v>
      </c>
      <c r="C955" s="269" t="s">
        <v>2856</v>
      </c>
      <c r="D955" s="287" t="s">
        <v>3310</v>
      </c>
      <c r="E955" s="282" t="s">
        <v>3311</v>
      </c>
      <c r="F955" s="282" t="s">
        <v>3302</v>
      </c>
      <c r="G955" s="282" t="s">
        <v>3314</v>
      </c>
      <c r="H955" s="282" t="s">
        <v>3315</v>
      </c>
      <c r="I955" s="282">
        <v>5</v>
      </c>
      <c r="J955" s="285">
        <v>42278</v>
      </c>
      <c r="K955" s="285">
        <v>42368</v>
      </c>
      <c r="L955" s="52">
        <f t="shared" si="95"/>
        <v>12.9</v>
      </c>
      <c r="M955" s="187">
        <v>1</v>
      </c>
      <c r="N955" s="203">
        <f t="shared" si="98"/>
        <v>0.2</v>
      </c>
      <c r="O955" s="186">
        <f t="shared" si="99"/>
        <v>2.6</v>
      </c>
      <c r="P955" s="186">
        <f t="shared" si="96"/>
        <v>2.6</v>
      </c>
      <c r="Q955" s="186">
        <f t="shared" si="97"/>
        <v>12.9</v>
      </c>
      <c r="R955" s="189" t="s">
        <v>3316</v>
      </c>
    </row>
    <row r="956" spans="1:18" ht="409.5">
      <c r="A956" s="481" t="s">
        <v>3317</v>
      </c>
      <c r="B956" s="269" t="s">
        <v>2856</v>
      </c>
      <c r="C956" s="269" t="s">
        <v>2856</v>
      </c>
      <c r="D956" s="287" t="s">
        <v>3318</v>
      </c>
      <c r="E956" s="282" t="s">
        <v>3319</v>
      </c>
      <c r="F956" s="282" t="s">
        <v>3320</v>
      </c>
      <c r="G956" s="282" t="s">
        <v>3321</v>
      </c>
      <c r="H956" s="282" t="s">
        <v>3322</v>
      </c>
      <c r="I956" s="282">
        <v>10</v>
      </c>
      <c r="J956" s="285">
        <v>42278</v>
      </c>
      <c r="K956" s="285">
        <v>42368</v>
      </c>
      <c r="L956" s="52">
        <f t="shared" si="95"/>
        <v>12.9</v>
      </c>
      <c r="M956" s="187"/>
      <c r="N956" s="203">
        <f t="shared" si="98"/>
        <v>0</v>
      </c>
      <c r="O956" s="186">
        <f t="shared" si="99"/>
        <v>0</v>
      </c>
      <c r="P956" s="186">
        <f t="shared" si="96"/>
        <v>0</v>
      </c>
      <c r="Q956" s="186">
        <f t="shared" si="97"/>
        <v>12.9</v>
      </c>
      <c r="R956" s="286"/>
    </row>
    <row r="957" spans="1:18" ht="409.5">
      <c r="A957" s="473" t="s">
        <v>3323</v>
      </c>
      <c r="B957" s="269" t="s">
        <v>2856</v>
      </c>
      <c r="C957" s="269" t="s">
        <v>2856</v>
      </c>
      <c r="D957" s="104" t="s">
        <v>3324</v>
      </c>
      <c r="E957" s="104" t="s">
        <v>3325</v>
      </c>
      <c r="F957" s="104" t="s">
        <v>3326</v>
      </c>
      <c r="G957" s="104" t="s">
        <v>3327</v>
      </c>
      <c r="H957" s="104" t="s">
        <v>3328</v>
      </c>
      <c r="I957" s="104">
        <v>9</v>
      </c>
      <c r="J957" s="285">
        <v>42278</v>
      </c>
      <c r="K957" s="185">
        <v>42368</v>
      </c>
      <c r="L957" s="52">
        <f t="shared" si="95"/>
        <v>12.9</v>
      </c>
      <c r="M957" s="187"/>
      <c r="N957" s="203">
        <f>IF(M957=0,0,+M957/I957)</f>
        <v>0</v>
      </c>
      <c r="O957" s="186">
        <f>ROUND((L957*N957),1)</f>
        <v>0</v>
      </c>
      <c r="P957" s="186">
        <f>IF(K957&lt;=$E$8,O957,0)</f>
        <v>0</v>
      </c>
      <c r="Q957" s="186">
        <f>IF($E$8&gt;=K957,L957,0)</f>
        <v>12.9</v>
      </c>
      <c r="R957" s="189"/>
    </row>
    <row r="958" spans="1:18" ht="409.5">
      <c r="A958" s="473" t="s">
        <v>3323</v>
      </c>
      <c r="B958" s="269" t="s">
        <v>2856</v>
      </c>
      <c r="C958" s="269" t="s">
        <v>2856</v>
      </c>
      <c r="D958" s="104" t="s">
        <v>3324</v>
      </c>
      <c r="E958" s="104" t="s">
        <v>3325</v>
      </c>
      <c r="F958" s="104" t="s">
        <v>3326</v>
      </c>
      <c r="G958" s="104" t="s">
        <v>3329</v>
      </c>
      <c r="H958" s="104" t="s">
        <v>3330</v>
      </c>
      <c r="I958" s="191">
        <v>1</v>
      </c>
      <c r="J958" s="285">
        <v>42278</v>
      </c>
      <c r="K958" s="185">
        <v>42368</v>
      </c>
      <c r="L958" s="52">
        <f t="shared" si="95"/>
        <v>12.9</v>
      </c>
      <c r="M958" s="187"/>
      <c r="N958" s="203">
        <f>IF(M958=0,0,+M958/I958)</f>
        <v>0</v>
      </c>
      <c r="O958" s="186">
        <f>ROUND((L958*N958),1)</f>
        <v>0</v>
      </c>
      <c r="P958" s="186">
        <f>IF(K958&lt;=$E$8,O958,0)</f>
        <v>0</v>
      </c>
      <c r="Q958" s="186">
        <f>IF($E$8&gt;=K958,L958,0)</f>
        <v>12.9</v>
      </c>
      <c r="R958" s="189"/>
    </row>
    <row r="959" spans="1:18" ht="280.5">
      <c r="A959" s="361" t="s">
        <v>3331</v>
      </c>
      <c r="B959" s="58" t="s">
        <v>3332</v>
      </c>
      <c r="C959" s="58" t="s">
        <v>3332</v>
      </c>
      <c r="D959" s="58" t="s">
        <v>3333</v>
      </c>
      <c r="E959" s="58" t="s">
        <v>3334</v>
      </c>
      <c r="F959" s="58" t="s">
        <v>3335</v>
      </c>
      <c r="G959" s="78" t="s">
        <v>3336</v>
      </c>
      <c r="H959" s="78" t="s">
        <v>3337</v>
      </c>
      <c r="I959" s="79">
        <v>1</v>
      </c>
      <c r="J959" s="51">
        <v>42278</v>
      </c>
      <c r="K959" s="51">
        <v>42551</v>
      </c>
      <c r="L959" s="52">
        <f t="shared" si="95"/>
        <v>39</v>
      </c>
      <c r="M959" s="123"/>
      <c r="N959" s="54">
        <f>IF(M959=0,0,+M959/I959)</f>
        <v>0</v>
      </c>
      <c r="O959" s="55">
        <f>ROUND((L959*N959),1)</f>
        <v>0</v>
      </c>
      <c r="P959" s="55">
        <f>IF(K959&lt;=$D$7,O959,0)</f>
        <v>0</v>
      </c>
      <c r="Q959" s="55">
        <f>IF($D$7&gt;=K959,L959,0)</f>
        <v>39</v>
      </c>
      <c r="R959" s="64"/>
    </row>
    <row r="960" spans="1:18" ht="280.5">
      <c r="A960" s="361" t="s">
        <v>3331</v>
      </c>
      <c r="B960" s="58" t="s">
        <v>3332</v>
      </c>
      <c r="C960" s="58" t="s">
        <v>3332</v>
      </c>
      <c r="D960" s="58" t="s">
        <v>3333</v>
      </c>
      <c r="E960" s="58" t="s">
        <v>3334</v>
      </c>
      <c r="F960" s="58" t="s">
        <v>3335</v>
      </c>
      <c r="G960" s="78" t="s">
        <v>3338</v>
      </c>
      <c r="H960" s="78" t="s">
        <v>3339</v>
      </c>
      <c r="I960" s="79">
        <v>1</v>
      </c>
      <c r="J960" s="51">
        <v>42278</v>
      </c>
      <c r="K960" s="51">
        <v>42551</v>
      </c>
      <c r="L960" s="52">
        <f t="shared" si="95"/>
        <v>39</v>
      </c>
      <c r="M960" s="123"/>
      <c r="N960" s="54">
        <f t="shared" ref="N960:N980" si="100">IF(M960=0,0,+M960/I960)</f>
        <v>0</v>
      </c>
      <c r="O960" s="55">
        <f t="shared" ref="O960:O980" si="101">ROUND((L960*N960),1)</f>
        <v>0</v>
      </c>
      <c r="P960" s="55">
        <f t="shared" ref="P960:P980" si="102">IF(K960&lt;=$D$7,O960,0)</f>
        <v>0</v>
      </c>
      <c r="Q960" s="55">
        <f t="shared" ref="Q960:Q980" si="103">IF($D$7&gt;=K960,L960,0)</f>
        <v>39</v>
      </c>
      <c r="R960" s="64"/>
    </row>
    <row r="961" spans="1:18" ht="280.5">
      <c r="A961" s="361" t="s">
        <v>3331</v>
      </c>
      <c r="B961" s="58" t="s">
        <v>3332</v>
      </c>
      <c r="C961" s="58" t="s">
        <v>3332</v>
      </c>
      <c r="D961" s="58" t="s">
        <v>3333</v>
      </c>
      <c r="E961" s="58" t="s">
        <v>3334</v>
      </c>
      <c r="F961" s="58" t="s">
        <v>3335</v>
      </c>
      <c r="G961" s="78" t="s">
        <v>3340</v>
      </c>
      <c r="H961" s="78" t="s">
        <v>3341</v>
      </c>
      <c r="I961" s="79">
        <v>1</v>
      </c>
      <c r="J961" s="51">
        <v>42278</v>
      </c>
      <c r="K961" s="51">
        <v>42551</v>
      </c>
      <c r="L961" s="52">
        <f t="shared" si="95"/>
        <v>39</v>
      </c>
      <c r="M961" s="123"/>
      <c r="N961" s="54">
        <f t="shared" si="100"/>
        <v>0</v>
      </c>
      <c r="O961" s="55">
        <f t="shared" si="101"/>
        <v>0</v>
      </c>
      <c r="P961" s="55">
        <f t="shared" si="102"/>
        <v>0</v>
      </c>
      <c r="Q961" s="55">
        <f t="shared" si="103"/>
        <v>39</v>
      </c>
      <c r="R961" s="64"/>
    </row>
    <row r="962" spans="1:18" ht="306">
      <c r="A962" s="361" t="s">
        <v>3342</v>
      </c>
      <c r="B962" s="58" t="s">
        <v>3332</v>
      </c>
      <c r="C962" s="58" t="s">
        <v>3332</v>
      </c>
      <c r="D962" s="58" t="s">
        <v>3343</v>
      </c>
      <c r="E962" s="58" t="s">
        <v>3344</v>
      </c>
      <c r="F962" s="58" t="s">
        <v>3345</v>
      </c>
      <c r="G962" s="78" t="s">
        <v>3346</v>
      </c>
      <c r="H962" s="79" t="s">
        <v>3347</v>
      </c>
      <c r="I962" s="79">
        <v>3</v>
      </c>
      <c r="J962" s="51">
        <v>42278</v>
      </c>
      <c r="K962" s="51">
        <v>42369</v>
      </c>
      <c r="L962" s="52">
        <f t="shared" si="95"/>
        <v>13</v>
      </c>
      <c r="M962" s="123"/>
      <c r="N962" s="54">
        <f t="shared" si="100"/>
        <v>0</v>
      </c>
      <c r="O962" s="55">
        <f t="shared" si="101"/>
        <v>0</v>
      </c>
      <c r="P962" s="55">
        <f t="shared" si="102"/>
        <v>0</v>
      </c>
      <c r="Q962" s="55">
        <f t="shared" si="103"/>
        <v>13</v>
      </c>
      <c r="R962" s="64"/>
    </row>
    <row r="963" spans="1:18" ht="306">
      <c r="A963" s="361" t="s">
        <v>3342</v>
      </c>
      <c r="B963" s="58" t="s">
        <v>3332</v>
      </c>
      <c r="C963" s="58" t="s">
        <v>3332</v>
      </c>
      <c r="D963" s="58" t="s">
        <v>3343</v>
      </c>
      <c r="E963" s="58" t="s">
        <v>3344</v>
      </c>
      <c r="F963" s="58" t="s">
        <v>3345</v>
      </c>
      <c r="G963" s="78" t="s">
        <v>3348</v>
      </c>
      <c r="H963" s="79" t="s">
        <v>3349</v>
      </c>
      <c r="I963" s="79">
        <v>1</v>
      </c>
      <c r="J963" s="51">
        <v>42278</v>
      </c>
      <c r="K963" s="51">
        <v>42369</v>
      </c>
      <c r="L963" s="52">
        <f t="shared" ref="L963:L1026" si="104">ROUND(((K963-J963)/7),1)</f>
        <v>13</v>
      </c>
      <c r="M963" s="123"/>
      <c r="N963" s="54">
        <f t="shared" si="100"/>
        <v>0</v>
      </c>
      <c r="O963" s="55">
        <f t="shared" si="101"/>
        <v>0</v>
      </c>
      <c r="P963" s="55">
        <f t="shared" si="102"/>
        <v>0</v>
      </c>
      <c r="Q963" s="55">
        <f t="shared" si="103"/>
        <v>13</v>
      </c>
      <c r="R963" s="64"/>
    </row>
    <row r="964" spans="1:18" ht="306">
      <c r="A964" s="361" t="s">
        <v>3342</v>
      </c>
      <c r="B964" s="58" t="s">
        <v>3332</v>
      </c>
      <c r="C964" s="58" t="s">
        <v>3332</v>
      </c>
      <c r="D964" s="58" t="s">
        <v>3343</v>
      </c>
      <c r="E964" s="58" t="s">
        <v>3344</v>
      </c>
      <c r="F964" s="58" t="s">
        <v>3345</v>
      </c>
      <c r="G964" s="78" t="s">
        <v>3350</v>
      </c>
      <c r="H964" s="62" t="s">
        <v>3351</v>
      </c>
      <c r="I964" s="79">
        <v>1</v>
      </c>
      <c r="J964" s="51">
        <v>42278</v>
      </c>
      <c r="K964" s="51">
        <v>42369</v>
      </c>
      <c r="L964" s="52">
        <f t="shared" si="104"/>
        <v>13</v>
      </c>
      <c r="M964" s="123"/>
      <c r="N964" s="54">
        <f t="shared" si="100"/>
        <v>0</v>
      </c>
      <c r="O964" s="55">
        <f t="shared" si="101"/>
        <v>0</v>
      </c>
      <c r="P964" s="55">
        <f t="shared" si="102"/>
        <v>0</v>
      </c>
      <c r="Q964" s="55">
        <f t="shared" si="103"/>
        <v>13</v>
      </c>
      <c r="R964" s="64"/>
    </row>
    <row r="965" spans="1:18" ht="306">
      <c r="A965" s="361" t="s">
        <v>3342</v>
      </c>
      <c r="B965" s="58" t="s">
        <v>3332</v>
      </c>
      <c r="C965" s="58" t="s">
        <v>3332</v>
      </c>
      <c r="D965" s="58" t="s">
        <v>3343</v>
      </c>
      <c r="E965" s="58" t="s">
        <v>3344</v>
      </c>
      <c r="F965" s="58" t="s">
        <v>3345</v>
      </c>
      <c r="G965" s="78" t="s">
        <v>3352</v>
      </c>
      <c r="H965" s="79" t="s">
        <v>158</v>
      </c>
      <c r="I965" s="79">
        <v>1</v>
      </c>
      <c r="J965" s="51">
        <v>42278</v>
      </c>
      <c r="K965" s="51">
        <v>42338</v>
      </c>
      <c r="L965" s="52">
        <f t="shared" si="104"/>
        <v>8.6</v>
      </c>
      <c r="M965" s="123"/>
      <c r="N965" s="54">
        <f t="shared" si="100"/>
        <v>0</v>
      </c>
      <c r="O965" s="55">
        <f t="shared" si="101"/>
        <v>0</v>
      </c>
      <c r="P965" s="55">
        <f t="shared" si="102"/>
        <v>0</v>
      </c>
      <c r="Q965" s="55">
        <f t="shared" si="103"/>
        <v>8.6</v>
      </c>
      <c r="R965" s="64"/>
    </row>
    <row r="966" spans="1:18" ht="344.25">
      <c r="A966" s="468" t="s">
        <v>2965</v>
      </c>
      <c r="B966" s="58" t="s">
        <v>3332</v>
      </c>
      <c r="C966" s="58" t="s">
        <v>3332</v>
      </c>
      <c r="D966" s="58" t="s">
        <v>3353</v>
      </c>
      <c r="E966" s="58"/>
      <c r="F966" s="58" t="s">
        <v>3354</v>
      </c>
      <c r="G966" s="58" t="s">
        <v>3355</v>
      </c>
      <c r="H966" s="79" t="s">
        <v>3356</v>
      </c>
      <c r="I966" s="79">
        <v>1</v>
      </c>
      <c r="J966" s="51">
        <v>42278</v>
      </c>
      <c r="K966" s="51">
        <v>42338</v>
      </c>
      <c r="L966" s="52">
        <f t="shared" si="104"/>
        <v>8.6</v>
      </c>
      <c r="M966" s="123"/>
      <c r="N966" s="54">
        <f t="shared" si="100"/>
        <v>0</v>
      </c>
      <c r="O966" s="55">
        <f t="shared" si="101"/>
        <v>0</v>
      </c>
      <c r="P966" s="55">
        <f t="shared" si="102"/>
        <v>0</v>
      </c>
      <c r="Q966" s="55">
        <f t="shared" si="103"/>
        <v>8.6</v>
      </c>
      <c r="R966" s="64"/>
    </row>
    <row r="967" spans="1:18" ht="344.25">
      <c r="A967" s="468" t="s">
        <v>2965</v>
      </c>
      <c r="B967" s="58" t="s">
        <v>3332</v>
      </c>
      <c r="C967" s="58" t="s">
        <v>3332</v>
      </c>
      <c r="D967" s="58" t="s">
        <v>3353</v>
      </c>
      <c r="E967" s="58"/>
      <c r="F967" s="58" t="s">
        <v>3354</v>
      </c>
      <c r="G967" s="58" t="s">
        <v>3357</v>
      </c>
      <c r="H967" s="79" t="s">
        <v>3358</v>
      </c>
      <c r="I967" s="79">
        <v>70</v>
      </c>
      <c r="J967" s="51">
        <v>42278</v>
      </c>
      <c r="K967" s="51">
        <v>42551</v>
      </c>
      <c r="L967" s="52">
        <f t="shared" si="104"/>
        <v>39</v>
      </c>
      <c r="M967" s="123"/>
      <c r="N967" s="54">
        <f t="shared" si="100"/>
        <v>0</v>
      </c>
      <c r="O967" s="55">
        <f t="shared" si="101"/>
        <v>0</v>
      </c>
      <c r="P967" s="55">
        <f t="shared" si="102"/>
        <v>0</v>
      </c>
      <c r="Q967" s="55">
        <f t="shared" si="103"/>
        <v>39</v>
      </c>
      <c r="R967" s="64"/>
    </row>
    <row r="968" spans="1:18" ht="344.25">
      <c r="A968" s="468" t="s">
        <v>2965</v>
      </c>
      <c r="B968" s="58" t="s">
        <v>3332</v>
      </c>
      <c r="C968" s="58" t="s">
        <v>3332</v>
      </c>
      <c r="D968" s="58" t="s">
        <v>3353</v>
      </c>
      <c r="E968" s="58"/>
      <c r="F968" s="58" t="s">
        <v>3359</v>
      </c>
      <c r="G968" s="58" t="s">
        <v>3360</v>
      </c>
      <c r="H968" s="79" t="s">
        <v>3361</v>
      </c>
      <c r="I968" s="79">
        <v>1</v>
      </c>
      <c r="J968" s="51">
        <v>42278</v>
      </c>
      <c r="K968" s="51">
        <v>42369</v>
      </c>
      <c r="L968" s="52">
        <f t="shared" si="104"/>
        <v>13</v>
      </c>
      <c r="M968" s="123"/>
      <c r="N968" s="54">
        <f t="shared" si="100"/>
        <v>0</v>
      </c>
      <c r="O968" s="55">
        <f t="shared" si="101"/>
        <v>0</v>
      </c>
      <c r="P968" s="55">
        <f t="shared" si="102"/>
        <v>0</v>
      </c>
      <c r="Q968" s="55">
        <f t="shared" si="103"/>
        <v>13</v>
      </c>
      <c r="R968" s="64"/>
    </row>
    <row r="969" spans="1:18" ht="331.5">
      <c r="A969" s="468" t="s">
        <v>3362</v>
      </c>
      <c r="B969" s="58" t="s">
        <v>3332</v>
      </c>
      <c r="C969" s="58" t="s">
        <v>3332</v>
      </c>
      <c r="D969" s="58" t="s">
        <v>3363</v>
      </c>
      <c r="E969" s="58"/>
      <c r="F969" s="58" t="s">
        <v>3364</v>
      </c>
      <c r="G969" s="58" t="s">
        <v>3365</v>
      </c>
      <c r="H969" s="79" t="s">
        <v>1351</v>
      </c>
      <c r="I969" s="79">
        <v>1</v>
      </c>
      <c r="J969" s="51">
        <v>42278</v>
      </c>
      <c r="K969" s="51">
        <v>42308</v>
      </c>
      <c r="L969" s="52">
        <f t="shared" si="104"/>
        <v>4.3</v>
      </c>
      <c r="M969" s="123"/>
      <c r="N969" s="54">
        <f t="shared" si="100"/>
        <v>0</v>
      </c>
      <c r="O969" s="55">
        <f t="shared" si="101"/>
        <v>0</v>
      </c>
      <c r="P969" s="55">
        <f t="shared" si="102"/>
        <v>0</v>
      </c>
      <c r="Q969" s="55">
        <f t="shared" si="103"/>
        <v>4.3</v>
      </c>
      <c r="R969" s="64"/>
    </row>
    <row r="970" spans="1:18" ht="331.5">
      <c r="A970" s="361" t="s">
        <v>3362</v>
      </c>
      <c r="B970" s="58" t="s">
        <v>3332</v>
      </c>
      <c r="C970" s="58" t="s">
        <v>3332</v>
      </c>
      <c r="D970" s="58" t="s">
        <v>3363</v>
      </c>
      <c r="E970" s="58"/>
      <c r="F970" s="58" t="s">
        <v>3366</v>
      </c>
      <c r="G970" s="58" t="s">
        <v>3367</v>
      </c>
      <c r="H970" s="79" t="s">
        <v>3368</v>
      </c>
      <c r="I970" s="79">
        <v>1</v>
      </c>
      <c r="J970" s="51">
        <v>42278</v>
      </c>
      <c r="K970" s="51">
        <v>42338</v>
      </c>
      <c r="L970" s="52">
        <f t="shared" si="104"/>
        <v>8.6</v>
      </c>
      <c r="M970" s="123"/>
      <c r="N970" s="54">
        <f t="shared" si="100"/>
        <v>0</v>
      </c>
      <c r="O970" s="55">
        <f t="shared" si="101"/>
        <v>0</v>
      </c>
      <c r="P970" s="55">
        <f t="shared" si="102"/>
        <v>0</v>
      </c>
      <c r="Q970" s="55">
        <f t="shared" si="103"/>
        <v>8.6</v>
      </c>
      <c r="R970" s="64"/>
    </row>
    <row r="971" spans="1:18" ht="331.5">
      <c r="A971" s="361" t="s">
        <v>3362</v>
      </c>
      <c r="B971" s="58" t="s">
        <v>3332</v>
      </c>
      <c r="C971" s="58" t="s">
        <v>3332</v>
      </c>
      <c r="D971" s="58" t="s">
        <v>3363</v>
      </c>
      <c r="E971" s="58"/>
      <c r="F971" s="68" t="s">
        <v>3369</v>
      </c>
      <c r="G971" s="58" t="s">
        <v>3370</v>
      </c>
      <c r="H971" s="79">
        <v>1</v>
      </c>
      <c r="I971" s="79">
        <v>1</v>
      </c>
      <c r="J971" s="51">
        <v>42278</v>
      </c>
      <c r="K971" s="51">
        <v>42338</v>
      </c>
      <c r="L971" s="52">
        <f t="shared" si="104"/>
        <v>8.6</v>
      </c>
      <c r="M971" s="123"/>
      <c r="N971" s="54">
        <f t="shared" si="100"/>
        <v>0</v>
      </c>
      <c r="O971" s="55">
        <f t="shared" si="101"/>
        <v>0</v>
      </c>
      <c r="P971" s="55">
        <f t="shared" si="102"/>
        <v>0</v>
      </c>
      <c r="Q971" s="55">
        <f t="shared" si="103"/>
        <v>8.6</v>
      </c>
      <c r="R971" s="64"/>
    </row>
    <row r="972" spans="1:18" ht="255">
      <c r="A972" s="468" t="s">
        <v>3010</v>
      </c>
      <c r="B972" s="151" t="s">
        <v>3332</v>
      </c>
      <c r="C972" s="58" t="s">
        <v>3332</v>
      </c>
      <c r="D972" s="151" t="s">
        <v>3371</v>
      </c>
      <c r="E972" s="151" t="s">
        <v>3372</v>
      </c>
      <c r="F972" s="78" t="s">
        <v>3373</v>
      </c>
      <c r="G972" s="58" t="s">
        <v>3374</v>
      </c>
      <c r="H972" s="78" t="s">
        <v>157</v>
      </c>
      <c r="I972" s="79">
        <v>3</v>
      </c>
      <c r="J972" s="51">
        <v>42278</v>
      </c>
      <c r="K972" s="51">
        <v>42369</v>
      </c>
      <c r="L972" s="52">
        <f t="shared" si="104"/>
        <v>13</v>
      </c>
      <c r="M972" s="123"/>
      <c r="N972" s="54">
        <f t="shared" si="100"/>
        <v>0</v>
      </c>
      <c r="O972" s="55">
        <f t="shared" si="101"/>
        <v>0</v>
      </c>
      <c r="P972" s="55">
        <f t="shared" si="102"/>
        <v>0</v>
      </c>
      <c r="Q972" s="55">
        <f t="shared" si="103"/>
        <v>13</v>
      </c>
      <c r="R972" s="64"/>
    </row>
    <row r="973" spans="1:18" ht="255">
      <c r="A973" s="468" t="s">
        <v>3010</v>
      </c>
      <c r="B973" s="151" t="s">
        <v>3332</v>
      </c>
      <c r="C973" s="58" t="s">
        <v>3332</v>
      </c>
      <c r="D973" s="151" t="s">
        <v>3371</v>
      </c>
      <c r="E973" s="151" t="s">
        <v>3372</v>
      </c>
      <c r="F973" s="176" t="s">
        <v>3375</v>
      </c>
      <c r="G973" s="58" t="s">
        <v>3376</v>
      </c>
      <c r="H973" s="78" t="s">
        <v>1290</v>
      </c>
      <c r="I973" s="79">
        <v>3</v>
      </c>
      <c r="J973" s="51">
        <v>42278</v>
      </c>
      <c r="K973" s="51">
        <v>42369</v>
      </c>
      <c r="L973" s="52">
        <f t="shared" si="104"/>
        <v>13</v>
      </c>
      <c r="M973" s="123"/>
      <c r="N973" s="54">
        <f t="shared" si="100"/>
        <v>0</v>
      </c>
      <c r="O973" s="55">
        <f t="shared" si="101"/>
        <v>0</v>
      </c>
      <c r="P973" s="55">
        <f t="shared" si="102"/>
        <v>0</v>
      </c>
      <c r="Q973" s="55">
        <f t="shared" si="103"/>
        <v>13</v>
      </c>
      <c r="R973" s="64"/>
    </row>
    <row r="974" spans="1:18" ht="255">
      <c r="A974" s="468" t="s">
        <v>3010</v>
      </c>
      <c r="B974" s="151" t="s">
        <v>3332</v>
      </c>
      <c r="C974" s="58" t="s">
        <v>3332</v>
      </c>
      <c r="D974" s="151" t="s">
        <v>3371</v>
      </c>
      <c r="E974" s="151" t="s">
        <v>3372</v>
      </c>
      <c r="F974" s="176" t="s">
        <v>3375</v>
      </c>
      <c r="G974" s="78" t="s">
        <v>3377</v>
      </c>
      <c r="H974" s="78" t="s">
        <v>3378</v>
      </c>
      <c r="I974" s="79">
        <v>1</v>
      </c>
      <c r="J974" s="51">
        <v>42278</v>
      </c>
      <c r="K974" s="51">
        <v>42459</v>
      </c>
      <c r="L974" s="52">
        <f t="shared" si="104"/>
        <v>25.9</v>
      </c>
      <c r="M974" s="123"/>
      <c r="N974" s="54">
        <f t="shared" si="100"/>
        <v>0</v>
      </c>
      <c r="O974" s="55">
        <f t="shared" si="101"/>
        <v>0</v>
      </c>
      <c r="P974" s="55">
        <f t="shared" si="102"/>
        <v>0</v>
      </c>
      <c r="Q974" s="55">
        <f t="shared" si="103"/>
        <v>25.9</v>
      </c>
      <c r="R974" s="64"/>
    </row>
    <row r="975" spans="1:18" ht="140.25">
      <c r="A975" s="468" t="s">
        <v>3379</v>
      </c>
      <c r="B975" s="151" t="s">
        <v>3332</v>
      </c>
      <c r="C975" s="58" t="s">
        <v>3332</v>
      </c>
      <c r="D975" s="151" t="s">
        <v>3380</v>
      </c>
      <c r="E975" s="151" t="s">
        <v>3381</v>
      </c>
      <c r="F975" s="176" t="s">
        <v>3382</v>
      </c>
      <c r="G975" s="78" t="s">
        <v>3383</v>
      </c>
      <c r="H975" s="78" t="s">
        <v>157</v>
      </c>
      <c r="I975" s="79">
        <v>1</v>
      </c>
      <c r="J975" s="51">
        <v>42278</v>
      </c>
      <c r="K975" s="51">
        <v>42307</v>
      </c>
      <c r="L975" s="52">
        <f t="shared" si="104"/>
        <v>4.0999999999999996</v>
      </c>
      <c r="M975" s="123"/>
      <c r="N975" s="54">
        <f t="shared" si="100"/>
        <v>0</v>
      </c>
      <c r="O975" s="55">
        <f t="shared" si="101"/>
        <v>0</v>
      </c>
      <c r="P975" s="55">
        <f t="shared" si="102"/>
        <v>0</v>
      </c>
      <c r="Q975" s="55">
        <f t="shared" si="103"/>
        <v>4.0999999999999996</v>
      </c>
      <c r="R975" s="64"/>
    </row>
    <row r="976" spans="1:18" ht="140.25">
      <c r="A976" s="468" t="s">
        <v>3379</v>
      </c>
      <c r="B976" s="151" t="s">
        <v>3332</v>
      </c>
      <c r="C976" s="58" t="s">
        <v>3332</v>
      </c>
      <c r="D976" s="151" t="s">
        <v>3380</v>
      </c>
      <c r="E976" s="151" t="s">
        <v>3381</v>
      </c>
      <c r="F976" s="176" t="s">
        <v>3382</v>
      </c>
      <c r="G976" s="78" t="s">
        <v>3384</v>
      </c>
      <c r="H976" s="49" t="s">
        <v>157</v>
      </c>
      <c r="I976" s="50">
        <v>3</v>
      </c>
      <c r="J976" s="51">
        <v>42278</v>
      </c>
      <c r="K976" s="51">
        <v>42369</v>
      </c>
      <c r="L976" s="52">
        <f t="shared" si="104"/>
        <v>13</v>
      </c>
      <c r="M976" s="123"/>
      <c r="N976" s="54">
        <f t="shared" si="100"/>
        <v>0</v>
      </c>
      <c r="O976" s="55">
        <f t="shared" si="101"/>
        <v>0</v>
      </c>
      <c r="P976" s="55">
        <f t="shared" si="102"/>
        <v>0</v>
      </c>
      <c r="Q976" s="55">
        <f t="shared" si="103"/>
        <v>13</v>
      </c>
      <c r="R976" s="64"/>
    </row>
    <row r="977" spans="1:18" ht="153">
      <c r="A977" s="468" t="s">
        <v>3385</v>
      </c>
      <c r="B977" s="58" t="s">
        <v>3332</v>
      </c>
      <c r="C977" s="151" t="s">
        <v>3332</v>
      </c>
      <c r="D977" s="58" t="s">
        <v>3386</v>
      </c>
      <c r="E977" s="151"/>
      <c r="F977" s="151" t="s">
        <v>3387</v>
      </c>
      <c r="G977" s="78" t="s">
        <v>3388</v>
      </c>
      <c r="H977" s="49" t="s">
        <v>3356</v>
      </c>
      <c r="I977" s="50">
        <v>1</v>
      </c>
      <c r="J977" s="51">
        <v>42278</v>
      </c>
      <c r="K977" s="51">
        <v>42308</v>
      </c>
      <c r="L977" s="52">
        <f t="shared" si="104"/>
        <v>4.3</v>
      </c>
      <c r="M977" s="123"/>
      <c r="N977" s="54">
        <f t="shared" si="100"/>
        <v>0</v>
      </c>
      <c r="O977" s="55">
        <f t="shared" si="101"/>
        <v>0</v>
      </c>
      <c r="P977" s="55">
        <f t="shared" si="102"/>
        <v>0</v>
      </c>
      <c r="Q977" s="55">
        <f t="shared" si="103"/>
        <v>4.3</v>
      </c>
      <c r="R977" s="292"/>
    </row>
    <row r="978" spans="1:18" ht="153">
      <c r="A978" s="361" t="s">
        <v>3385</v>
      </c>
      <c r="B978" s="58" t="s">
        <v>3332</v>
      </c>
      <c r="C978" s="151" t="s">
        <v>3332</v>
      </c>
      <c r="D978" s="58" t="s">
        <v>3386</v>
      </c>
      <c r="E978" s="151"/>
      <c r="F978" s="151" t="s">
        <v>3387</v>
      </c>
      <c r="G978" s="78" t="s">
        <v>3389</v>
      </c>
      <c r="H978" s="78" t="s">
        <v>3390</v>
      </c>
      <c r="I978" s="79">
        <v>1</v>
      </c>
      <c r="J978" s="51">
        <v>42278</v>
      </c>
      <c r="K978" s="51">
        <v>42459</v>
      </c>
      <c r="L978" s="52">
        <f t="shared" si="104"/>
        <v>25.9</v>
      </c>
      <c r="M978" s="123"/>
      <c r="N978" s="54">
        <f t="shared" si="100"/>
        <v>0</v>
      </c>
      <c r="O978" s="55">
        <f t="shared" si="101"/>
        <v>0</v>
      </c>
      <c r="P978" s="55">
        <f t="shared" si="102"/>
        <v>0</v>
      </c>
      <c r="Q978" s="55">
        <f t="shared" si="103"/>
        <v>25.9</v>
      </c>
      <c r="R978" s="293"/>
    </row>
    <row r="979" spans="1:18" ht="293.25">
      <c r="A979" s="361" t="s">
        <v>3391</v>
      </c>
      <c r="B979" s="58" t="s">
        <v>3332</v>
      </c>
      <c r="C979" s="151" t="s">
        <v>3332</v>
      </c>
      <c r="D979" s="58" t="s">
        <v>3392</v>
      </c>
      <c r="E979" s="58" t="s">
        <v>3393</v>
      </c>
      <c r="F979" s="58" t="s">
        <v>3394</v>
      </c>
      <c r="G979" s="58" t="s">
        <v>3395</v>
      </c>
      <c r="H979" s="69" t="s">
        <v>3396</v>
      </c>
      <c r="I979" s="79">
        <v>12</v>
      </c>
      <c r="J979" s="51">
        <v>42278</v>
      </c>
      <c r="K979" s="51">
        <v>42643</v>
      </c>
      <c r="L979" s="52">
        <f t="shared" si="104"/>
        <v>52.1</v>
      </c>
      <c r="M979" s="123"/>
      <c r="N979" s="54">
        <f t="shared" si="100"/>
        <v>0</v>
      </c>
      <c r="O979" s="55">
        <f t="shared" si="101"/>
        <v>0</v>
      </c>
      <c r="P979" s="55">
        <f t="shared" si="102"/>
        <v>0</v>
      </c>
      <c r="Q979" s="55">
        <f t="shared" si="103"/>
        <v>52.1</v>
      </c>
      <c r="R979" s="293"/>
    </row>
    <row r="980" spans="1:18" ht="229.5">
      <c r="A980" s="361" t="s">
        <v>3397</v>
      </c>
      <c r="B980" s="58" t="s">
        <v>3332</v>
      </c>
      <c r="C980" s="151" t="s">
        <v>3332</v>
      </c>
      <c r="D980" s="58" t="s">
        <v>3398</v>
      </c>
      <c r="E980" s="58"/>
      <c r="F980" s="58" t="s">
        <v>3399</v>
      </c>
      <c r="G980" s="58" t="s">
        <v>3400</v>
      </c>
      <c r="H980" s="78" t="s">
        <v>3401</v>
      </c>
      <c r="I980" s="79">
        <v>1</v>
      </c>
      <c r="J980" s="51">
        <v>42278</v>
      </c>
      <c r="K980" s="51">
        <v>42307</v>
      </c>
      <c r="L980" s="52">
        <f t="shared" si="104"/>
        <v>4.0999999999999996</v>
      </c>
      <c r="M980" s="123"/>
      <c r="N980" s="54">
        <f t="shared" si="100"/>
        <v>0</v>
      </c>
      <c r="O980" s="55">
        <f t="shared" si="101"/>
        <v>0</v>
      </c>
      <c r="P980" s="55">
        <f t="shared" si="102"/>
        <v>0</v>
      </c>
      <c r="Q980" s="55">
        <f t="shared" si="103"/>
        <v>4.0999999999999996</v>
      </c>
      <c r="R980" s="293"/>
    </row>
    <row r="981" spans="1:18" ht="127.5">
      <c r="A981" s="362" t="s">
        <v>2775</v>
      </c>
      <c r="B981" s="47" t="s">
        <v>3402</v>
      </c>
      <c r="C981" s="47" t="s">
        <v>3402</v>
      </c>
      <c r="D981" s="47" t="s">
        <v>2778</v>
      </c>
      <c r="E981" s="47" t="s">
        <v>2779</v>
      </c>
      <c r="F981" s="47" t="s">
        <v>3403</v>
      </c>
      <c r="G981" s="47" t="s">
        <v>3404</v>
      </c>
      <c r="H981" s="49" t="s">
        <v>158</v>
      </c>
      <c r="I981" s="50">
        <v>1</v>
      </c>
      <c r="J981" s="294">
        <v>42278</v>
      </c>
      <c r="K981" s="294">
        <v>42369</v>
      </c>
      <c r="L981" s="52">
        <f t="shared" si="104"/>
        <v>13</v>
      </c>
      <c r="M981" s="123"/>
      <c r="N981" s="54">
        <f>IF(M981=0,0,+M981/I981)</f>
        <v>0</v>
      </c>
      <c r="O981" s="55">
        <f>ROUND((L981*N981),1)</f>
        <v>0</v>
      </c>
      <c r="P981" s="55">
        <f>IF(K981&lt;=$D$7,O981,0)</f>
        <v>0</v>
      </c>
      <c r="Q981" s="55">
        <f>IF($D$7&gt;=K981,L981,0)</f>
        <v>13</v>
      </c>
      <c r="R981" s="295"/>
    </row>
    <row r="982" spans="1:18" ht="127.5">
      <c r="A982" s="362" t="s">
        <v>2775</v>
      </c>
      <c r="B982" s="47" t="s">
        <v>3402</v>
      </c>
      <c r="C982" s="47" t="s">
        <v>3402</v>
      </c>
      <c r="D982" s="47" t="s">
        <v>2778</v>
      </c>
      <c r="E982" s="47" t="s">
        <v>2779</v>
      </c>
      <c r="F982" s="47" t="s">
        <v>3403</v>
      </c>
      <c r="G982" s="68" t="s">
        <v>3405</v>
      </c>
      <c r="H982" s="49" t="s">
        <v>3406</v>
      </c>
      <c r="I982" s="50">
        <v>1</v>
      </c>
      <c r="J982" s="294">
        <v>42278</v>
      </c>
      <c r="K982" s="294">
        <v>42369</v>
      </c>
      <c r="L982" s="52">
        <f t="shared" si="104"/>
        <v>13</v>
      </c>
      <c r="M982" s="123"/>
      <c r="N982" s="54">
        <f t="shared" ref="N982:N1029" si="105">IF(M982=0,0,+M982/I982)</f>
        <v>0</v>
      </c>
      <c r="O982" s="55">
        <f t="shared" ref="O982:O1029" si="106">ROUND((L982*N982),1)</f>
        <v>0</v>
      </c>
      <c r="P982" s="55">
        <f t="shared" ref="P982:P1029" si="107">IF(K982&lt;=$D$7,O982,0)</f>
        <v>0</v>
      </c>
      <c r="Q982" s="55">
        <f t="shared" ref="Q982:Q1029" si="108">IF($D$7&gt;=K982,L982,0)</f>
        <v>13</v>
      </c>
      <c r="R982" s="295"/>
    </row>
    <row r="983" spans="1:18" ht="127.5">
      <c r="A983" s="362" t="s">
        <v>2775</v>
      </c>
      <c r="B983" s="47" t="s">
        <v>3402</v>
      </c>
      <c r="C983" s="47" t="s">
        <v>3402</v>
      </c>
      <c r="D983" s="47" t="s">
        <v>2778</v>
      </c>
      <c r="E983" s="47" t="s">
        <v>2779</v>
      </c>
      <c r="F983" s="47" t="s">
        <v>3403</v>
      </c>
      <c r="G983" s="47" t="s">
        <v>3407</v>
      </c>
      <c r="H983" s="49" t="s">
        <v>158</v>
      </c>
      <c r="I983" s="50">
        <v>1</v>
      </c>
      <c r="J983" s="294">
        <v>42278</v>
      </c>
      <c r="K983" s="294">
        <v>42369</v>
      </c>
      <c r="L983" s="52">
        <f t="shared" si="104"/>
        <v>13</v>
      </c>
      <c r="M983" s="123"/>
      <c r="N983" s="54">
        <f t="shared" si="105"/>
        <v>0</v>
      </c>
      <c r="O983" s="55">
        <f t="shared" si="106"/>
        <v>0</v>
      </c>
      <c r="P983" s="55">
        <f t="shared" si="107"/>
        <v>0</v>
      </c>
      <c r="Q983" s="55">
        <f t="shared" si="108"/>
        <v>13</v>
      </c>
      <c r="R983" s="295"/>
    </row>
    <row r="984" spans="1:18" ht="127.5">
      <c r="A984" s="362" t="s">
        <v>2775</v>
      </c>
      <c r="B984" s="47" t="s">
        <v>3402</v>
      </c>
      <c r="C984" s="47" t="s">
        <v>3402</v>
      </c>
      <c r="D984" s="47" t="s">
        <v>2778</v>
      </c>
      <c r="E984" s="47" t="s">
        <v>2779</v>
      </c>
      <c r="F984" s="47" t="s">
        <v>3408</v>
      </c>
      <c r="G984" s="49" t="s">
        <v>3409</v>
      </c>
      <c r="H984" s="49" t="s">
        <v>159</v>
      </c>
      <c r="I984" s="50">
        <v>1</v>
      </c>
      <c r="J984" s="294">
        <v>42272</v>
      </c>
      <c r="K984" s="294">
        <v>42643</v>
      </c>
      <c r="L984" s="52">
        <f t="shared" si="104"/>
        <v>53</v>
      </c>
      <c r="M984" s="123"/>
      <c r="N984" s="54">
        <f t="shared" si="105"/>
        <v>0</v>
      </c>
      <c r="O984" s="55">
        <f t="shared" si="106"/>
        <v>0</v>
      </c>
      <c r="P984" s="55">
        <f t="shared" si="107"/>
        <v>0</v>
      </c>
      <c r="Q984" s="55">
        <f t="shared" si="108"/>
        <v>53</v>
      </c>
      <c r="R984" s="126"/>
    </row>
    <row r="985" spans="1:18" ht="127.5">
      <c r="A985" s="362" t="s">
        <v>2775</v>
      </c>
      <c r="B985" s="47" t="s">
        <v>3402</v>
      </c>
      <c r="C985" s="47" t="s">
        <v>3402</v>
      </c>
      <c r="D985" s="47" t="s">
        <v>2778</v>
      </c>
      <c r="E985" s="47" t="s">
        <v>2779</v>
      </c>
      <c r="F985" s="47" t="s">
        <v>3408</v>
      </c>
      <c r="G985" s="69" t="s">
        <v>3410</v>
      </c>
      <c r="H985" s="49" t="s">
        <v>3411</v>
      </c>
      <c r="I985" s="50">
        <v>1</v>
      </c>
      <c r="J985" s="294">
        <v>42272</v>
      </c>
      <c r="K985" s="294">
        <v>42643</v>
      </c>
      <c r="L985" s="52">
        <f t="shared" si="104"/>
        <v>53</v>
      </c>
      <c r="M985" s="123"/>
      <c r="N985" s="54">
        <f t="shared" si="105"/>
        <v>0</v>
      </c>
      <c r="O985" s="55">
        <f t="shared" si="106"/>
        <v>0</v>
      </c>
      <c r="P985" s="55">
        <f t="shared" si="107"/>
        <v>0</v>
      </c>
      <c r="Q985" s="55">
        <f t="shared" si="108"/>
        <v>53</v>
      </c>
      <c r="R985" s="126"/>
    </row>
    <row r="986" spans="1:18" ht="191.25">
      <c r="A986" s="361" t="s">
        <v>3412</v>
      </c>
      <c r="B986" s="47" t="s">
        <v>3402</v>
      </c>
      <c r="C986" s="47" t="s">
        <v>3402</v>
      </c>
      <c r="D986" s="58" t="s">
        <v>3413</v>
      </c>
      <c r="E986" s="58"/>
      <c r="F986" s="58" t="s">
        <v>3414</v>
      </c>
      <c r="G986" s="49" t="s">
        <v>3415</v>
      </c>
      <c r="H986" s="78" t="s">
        <v>3416</v>
      </c>
      <c r="I986" s="79">
        <v>3</v>
      </c>
      <c r="J986" s="294">
        <v>42278</v>
      </c>
      <c r="K986" s="294">
        <v>42369</v>
      </c>
      <c r="L986" s="52">
        <f t="shared" si="104"/>
        <v>13</v>
      </c>
      <c r="M986" s="123"/>
      <c r="N986" s="54">
        <f t="shared" si="105"/>
        <v>0</v>
      </c>
      <c r="O986" s="55">
        <f t="shared" si="106"/>
        <v>0</v>
      </c>
      <c r="P986" s="55">
        <f t="shared" si="107"/>
        <v>0</v>
      </c>
      <c r="Q986" s="55">
        <f t="shared" si="108"/>
        <v>13</v>
      </c>
      <c r="R986" s="126"/>
    </row>
    <row r="987" spans="1:18" ht="191.25">
      <c r="A987" s="361" t="s">
        <v>3412</v>
      </c>
      <c r="B987" s="47" t="s">
        <v>3402</v>
      </c>
      <c r="C987" s="47" t="s">
        <v>3402</v>
      </c>
      <c r="D987" s="58" t="s">
        <v>3413</v>
      </c>
      <c r="E987" s="58"/>
      <c r="F987" s="58" t="s">
        <v>3414</v>
      </c>
      <c r="G987" s="49" t="s">
        <v>3417</v>
      </c>
      <c r="H987" s="78" t="s">
        <v>3418</v>
      </c>
      <c r="I987" s="79">
        <v>1</v>
      </c>
      <c r="J987" s="294">
        <v>42278</v>
      </c>
      <c r="K987" s="294">
        <v>42297</v>
      </c>
      <c r="L987" s="52">
        <f t="shared" si="104"/>
        <v>2.7</v>
      </c>
      <c r="M987" s="123"/>
      <c r="N987" s="54">
        <f t="shared" si="105"/>
        <v>0</v>
      </c>
      <c r="O987" s="55">
        <f t="shared" si="106"/>
        <v>0</v>
      </c>
      <c r="P987" s="55">
        <f t="shared" si="107"/>
        <v>0</v>
      </c>
      <c r="Q987" s="55">
        <f t="shared" si="108"/>
        <v>2.7</v>
      </c>
      <c r="R987" s="126"/>
    </row>
    <row r="988" spans="1:18" ht="216.75">
      <c r="A988" s="361" t="s">
        <v>3419</v>
      </c>
      <c r="B988" s="47" t="s">
        <v>3402</v>
      </c>
      <c r="C988" s="47" t="s">
        <v>3402</v>
      </c>
      <c r="D988" s="58" t="s">
        <v>3420</v>
      </c>
      <c r="E988" s="58" t="s">
        <v>3421</v>
      </c>
      <c r="F988" s="58" t="s">
        <v>3422</v>
      </c>
      <c r="G988" s="58" t="s">
        <v>3423</v>
      </c>
      <c r="H988" s="78" t="s">
        <v>3424</v>
      </c>
      <c r="I988" s="79">
        <v>3</v>
      </c>
      <c r="J988" s="294">
        <v>42277</v>
      </c>
      <c r="K988" s="294">
        <v>42613</v>
      </c>
      <c r="L988" s="52">
        <f t="shared" si="104"/>
        <v>48</v>
      </c>
      <c r="M988" s="123"/>
      <c r="N988" s="54">
        <f t="shared" si="105"/>
        <v>0</v>
      </c>
      <c r="O988" s="55">
        <f t="shared" si="106"/>
        <v>0</v>
      </c>
      <c r="P988" s="55">
        <f t="shared" si="107"/>
        <v>0</v>
      </c>
      <c r="Q988" s="55">
        <f t="shared" si="108"/>
        <v>48</v>
      </c>
      <c r="R988" s="56"/>
    </row>
    <row r="989" spans="1:18" ht="216.75">
      <c r="A989" s="361" t="s">
        <v>3419</v>
      </c>
      <c r="B989" s="47" t="s">
        <v>3402</v>
      </c>
      <c r="C989" s="47" t="s">
        <v>3402</v>
      </c>
      <c r="D989" s="58" t="s">
        <v>3420</v>
      </c>
      <c r="E989" s="58" t="s">
        <v>3421</v>
      </c>
      <c r="F989" s="58" t="s">
        <v>3422</v>
      </c>
      <c r="G989" s="58" t="s">
        <v>3425</v>
      </c>
      <c r="H989" s="78" t="s">
        <v>3426</v>
      </c>
      <c r="I989" s="124">
        <v>1</v>
      </c>
      <c r="J989" s="294">
        <v>42277</v>
      </c>
      <c r="K989" s="294">
        <v>42613</v>
      </c>
      <c r="L989" s="52">
        <f t="shared" si="104"/>
        <v>48</v>
      </c>
      <c r="M989" s="123"/>
      <c r="N989" s="54">
        <f t="shared" si="105"/>
        <v>0</v>
      </c>
      <c r="O989" s="55">
        <f t="shared" si="106"/>
        <v>0</v>
      </c>
      <c r="P989" s="55">
        <f t="shared" si="107"/>
        <v>0</v>
      </c>
      <c r="Q989" s="55">
        <f t="shared" si="108"/>
        <v>48</v>
      </c>
      <c r="R989" s="126"/>
    </row>
    <row r="990" spans="1:18" ht="216.75">
      <c r="A990" s="361" t="s">
        <v>3419</v>
      </c>
      <c r="B990" s="47" t="s">
        <v>3402</v>
      </c>
      <c r="C990" s="47" t="s">
        <v>3402</v>
      </c>
      <c r="D990" s="58" t="s">
        <v>3420</v>
      </c>
      <c r="E990" s="58" t="s">
        <v>3421</v>
      </c>
      <c r="F990" s="58" t="s">
        <v>3422</v>
      </c>
      <c r="G990" s="58" t="s">
        <v>3427</v>
      </c>
      <c r="H990" s="78" t="s">
        <v>3428</v>
      </c>
      <c r="I990" s="79">
        <v>12</v>
      </c>
      <c r="J990" s="294">
        <v>42277</v>
      </c>
      <c r="K990" s="294">
        <v>42613</v>
      </c>
      <c r="L990" s="52">
        <f t="shared" si="104"/>
        <v>48</v>
      </c>
      <c r="M990" s="123"/>
      <c r="N990" s="54">
        <f t="shared" si="105"/>
        <v>0</v>
      </c>
      <c r="O990" s="55">
        <f t="shared" si="106"/>
        <v>0</v>
      </c>
      <c r="P990" s="55">
        <f t="shared" si="107"/>
        <v>0</v>
      </c>
      <c r="Q990" s="55">
        <f t="shared" si="108"/>
        <v>48</v>
      </c>
      <c r="R990" s="126"/>
    </row>
    <row r="991" spans="1:18" ht="178.5">
      <c r="A991" s="361" t="s">
        <v>3429</v>
      </c>
      <c r="B991" s="47" t="s">
        <v>3402</v>
      </c>
      <c r="C991" s="47" t="s">
        <v>3402</v>
      </c>
      <c r="D991" s="58" t="s">
        <v>3430</v>
      </c>
      <c r="E991" s="58" t="s">
        <v>3431</v>
      </c>
      <c r="F991" s="58" t="s">
        <v>3432</v>
      </c>
      <c r="G991" s="78" t="s">
        <v>3433</v>
      </c>
      <c r="H991" s="78" t="s">
        <v>970</v>
      </c>
      <c r="I991" s="79">
        <v>6</v>
      </c>
      <c r="J991" s="294">
        <v>42278</v>
      </c>
      <c r="K991" s="294">
        <v>42308</v>
      </c>
      <c r="L991" s="52">
        <f t="shared" si="104"/>
        <v>4.3</v>
      </c>
      <c r="M991" s="123"/>
      <c r="N991" s="54">
        <f t="shared" si="105"/>
        <v>0</v>
      </c>
      <c r="O991" s="55">
        <f t="shared" si="106"/>
        <v>0</v>
      </c>
      <c r="P991" s="55">
        <f t="shared" si="107"/>
        <v>0</v>
      </c>
      <c r="Q991" s="55">
        <f t="shared" si="108"/>
        <v>4.3</v>
      </c>
      <c r="R991" s="126"/>
    </row>
    <row r="992" spans="1:18" ht="178.5">
      <c r="A992" s="361" t="s">
        <v>3429</v>
      </c>
      <c r="B992" s="47" t="s">
        <v>3402</v>
      </c>
      <c r="C992" s="47" t="s">
        <v>3402</v>
      </c>
      <c r="D992" s="58" t="s">
        <v>3430</v>
      </c>
      <c r="E992" s="58" t="s">
        <v>3431</v>
      </c>
      <c r="F992" s="58" t="s">
        <v>3434</v>
      </c>
      <c r="G992" s="78" t="s">
        <v>3435</v>
      </c>
      <c r="H992" s="78" t="s">
        <v>3436</v>
      </c>
      <c r="I992" s="124">
        <v>1</v>
      </c>
      <c r="J992" s="294">
        <v>42278</v>
      </c>
      <c r="K992" s="294">
        <v>42613</v>
      </c>
      <c r="L992" s="52">
        <f t="shared" si="104"/>
        <v>47.9</v>
      </c>
      <c r="M992" s="123"/>
      <c r="N992" s="54">
        <f t="shared" si="105"/>
        <v>0</v>
      </c>
      <c r="O992" s="55">
        <f t="shared" si="106"/>
        <v>0</v>
      </c>
      <c r="P992" s="55">
        <f t="shared" si="107"/>
        <v>0</v>
      </c>
      <c r="Q992" s="55">
        <f t="shared" si="108"/>
        <v>47.9</v>
      </c>
      <c r="R992" s="126"/>
    </row>
    <row r="993" spans="1:18" ht="89.25">
      <c r="A993" s="361" t="s">
        <v>3437</v>
      </c>
      <c r="B993" s="47" t="s">
        <v>3402</v>
      </c>
      <c r="C993" s="47" t="s">
        <v>3402</v>
      </c>
      <c r="D993" s="58" t="s">
        <v>3438</v>
      </c>
      <c r="E993" s="58" t="s">
        <v>3439</v>
      </c>
      <c r="F993" s="58" t="s">
        <v>3440</v>
      </c>
      <c r="G993" s="78" t="s">
        <v>3441</v>
      </c>
      <c r="H993" s="78" t="s">
        <v>3442</v>
      </c>
      <c r="I993" s="124">
        <v>1</v>
      </c>
      <c r="J993" s="294">
        <v>42278</v>
      </c>
      <c r="K993" s="294">
        <v>42369</v>
      </c>
      <c r="L993" s="52">
        <f t="shared" si="104"/>
        <v>13</v>
      </c>
      <c r="M993" s="123"/>
      <c r="N993" s="54">
        <f t="shared" si="105"/>
        <v>0</v>
      </c>
      <c r="O993" s="55">
        <f t="shared" si="106"/>
        <v>0</v>
      </c>
      <c r="P993" s="55">
        <f t="shared" si="107"/>
        <v>0</v>
      </c>
      <c r="Q993" s="55">
        <f t="shared" si="108"/>
        <v>13</v>
      </c>
      <c r="R993" s="126"/>
    </row>
    <row r="994" spans="1:18" ht="140.25">
      <c r="A994" s="362" t="s">
        <v>3443</v>
      </c>
      <c r="B994" s="47" t="s">
        <v>3402</v>
      </c>
      <c r="C994" s="47" t="s">
        <v>3402</v>
      </c>
      <c r="D994" s="47" t="s">
        <v>3444</v>
      </c>
      <c r="E994" s="47" t="s">
        <v>3445</v>
      </c>
      <c r="F994" s="47" t="s">
        <v>3446</v>
      </c>
      <c r="G994" s="49" t="s">
        <v>3447</v>
      </c>
      <c r="H994" s="49" t="s">
        <v>3448</v>
      </c>
      <c r="I994" s="50">
        <v>1</v>
      </c>
      <c r="J994" s="294">
        <v>42292</v>
      </c>
      <c r="K994" s="294">
        <v>42308</v>
      </c>
      <c r="L994" s="52">
        <f t="shared" si="104"/>
        <v>2.2999999999999998</v>
      </c>
      <c r="M994" s="123"/>
      <c r="N994" s="54">
        <f t="shared" si="105"/>
        <v>0</v>
      </c>
      <c r="O994" s="55">
        <f t="shared" si="106"/>
        <v>0</v>
      </c>
      <c r="P994" s="55">
        <f t="shared" si="107"/>
        <v>0</v>
      </c>
      <c r="Q994" s="55">
        <f t="shared" si="108"/>
        <v>2.2999999999999998</v>
      </c>
      <c r="R994" s="295"/>
    </row>
    <row r="995" spans="1:18" ht="140.25">
      <c r="A995" s="361" t="s">
        <v>3449</v>
      </c>
      <c r="B995" s="47" t="s">
        <v>3402</v>
      </c>
      <c r="C995" s="47" t="s">
        <v>3402</v>
      </c>
      <c r="D995" s="58" t="s">
        <v>3450</v>
      </c>
      <c r="E995" s="58" t="s">
        <v>3451</v>
      </c>
      <c r="F995" s="58" t="s">
        <v>3452</v>
      </c>
      <c r="G995" s="58" t="s">
        <v>3453</v>
      </c>
      <c r="H995" s="78" t="s">
        <v>3454</v>
      </c>
      <c r="I995" s="124">
        <v>1</v>
      </c>
      <c r="J995" s="294">
        <v>42278</v>
      </c>
      <c r="K995" s="294">
        <v>42613</v>
      </c>
      <c r="L995" s="52">
        <f t="shared" si="104"/>
        <v>47.9</v>
      </c>
      <c r="M995" s="123"/>
      <c r="N995" s="54">
        <f t="shared" si="105"/>
        <v>0</v>
      </c>
      <c r="O995" s="55">
        <f t="shared" si="106"/>
        <v>0</v>
      </c>
      <c r="P995" s="55">
        <f t="shared" si="107"/>
        <v>0</v>
      </c>
      <c r="Q995" s="55">
        <f t="shared" si="108"/>
        <v>47.9</v>
      </c>
      <c r="R995" s="56"/>
    </row>
    <row r="996" spans="1:18" ht="140.25">
      <c r="A996" s="361" t="s">
        <v>3449</v>
      </c>
      <c r="B996" s="47" t="s">
        <v>3402</v>
      </c>
      <c r="C996" s="47" t="s">
        <v>3402</v>
      </c>
      <c r="D996" s="58" t="s">
        <v>3450</v>
      </c>
      <c r="E996" s="47" t="s">
        <v>3451</v>
      </c>
      <c r="F996" s="47" t="s">
        <v>3452</v>
      </c>
      <c r="G996" s="47" t="s">
        <v>3455</v>
      </c>
      <c r="H996" s="49" t="s">
        <v>158</v>
      </c>
      <c r="I996" s="50">
        <v>1</v>
      </c>
      <c r="J996" s="294">
        <v>42278</v>
      </c>
      <c r="K996" s="294">
        <v>42369</v>
      </c>
      <c r="L996" s="52">
        <f t="shared" si="104"/>
        <v>13</v>
      </c>
      <c r="M996" s="123"/>
      <c r="N996" s="54">
        <f t="shared" si="105"/>
        <v>0</v>
      </c>
      <c r="O996" s="55">
        <f t="shared" si="106"/>
        <v>0</v>
      </c>
      <c r="P996" s="55">
        <f t="shared" si="107"/>
        <v>0</v>
      </c>
      <c r="Q996" s="55">
        <f t="shared" si="108"/>
        <v>13</v>
      </c>
      <c r="R996" s="56"/>
    </row>
    <row r="997" spans="1:18" ht="114.75">
      <c r="A997" s="361" t="s">
        <v>3456</v>
      </c>
      <c r="B997" s="47" t="s">
        <v>3402</v>
      </c>
      <c r="C997" s="47" t="s">
        <v>3402</v>
      </c>
      <c r="D997" s="58" t="s">
        <v>3457</v>
      </c>
      <c r="E997" s="58"/>
      <c r="F997" s="58" t="s">
        <v>3458</v>
      </c>
      <c r="G997" s="58" t="s">
        <v>3459</v>
      </c>
      <c r="H997" s="78" t="s">
        <v>3460</v>
      </c>
      <c r="I997" s="124">
        <v>1</v>
      </c>
      <c r="J997" s="294">
        <v>42268</v>
      </c>
      <c r="K997" s="294">
        <v>42369</v>
      </c>
      <c r="L997" s="52">
        <f t="shared" si="104"/>
        <v>14.4</v>
      </c>
      <c r="M997" s="123"/>
      <c r="N997" s="54">
        <f t="shared" si="105"/>
        <v>0</v>
      </c>
      <c r="O997" s="55">
        <f t="shared" si="106"/>
        <v>0</v>
      </c>
      <c r="P997" s="55">
        <f t="shared" si="107"/>
        <v>0</v>
      </c>
      <c r="Q997" s="55">
        <f t="shared" si="108"/>
        <v>14.4</v>
      </c>
      <c r="R997" s="56"/>
    </row>
    <row r="998" spans="1:18" ht="267.75">
      <c r="A998" s="361" t="s">
        <v>3461</v>
      </c>
      <c r="B998" s="47" t="s">
        <v>3402</v>
      </c>
      <c r="C998" s="47" t="s">
        <v>3402</v>
      </c>
      <c r="D998" s="58" t="s">
        <v>3462</v>
      </c>
      <c r="E998" s="58" t="s">
        <v>3463</v>
      </c>
      <c r="F998" s="58" t="s">
        <v>3464</v>
      </c>
      <c r="G998" s="58" t="s">
        <v>3465</v>
      </c>
      <c r="H998" s="78" t="s">
        <v>1193</v>
      </c>
      <c r="I998" s="79">
        <v>5</v>
      </c>
      <c r="J998" s="294">
        <v>42307</v>
      </c>
      <c r="K998" s="294">
        <v>42629</v>
      </c>
      <c r="L998" s="52">
        <f t="shared" si="104"/>
        <v>46</v>
      </c>
      <c r="M998" s="123"/>
      <c r="N998" s="54">
        <f t="shared" si="105"/>
        <v>0</v>
      </c>
      <c r="O998" s="55">
        <f t="shared" si="106"/>
        <v>0</v>
      </c>
      <c r="P998" s="55">
        <f t="shared" si="107"/>
        <v>0</v>
      </c>
      <c r="Q998" s="55">
        <f t="shared" si="108"/>
        <v>46</v>
      </c>
      <c r="R998" s="126"/>
    </row>
    <row r="999" spans="1:18" ht="267.75">
      <c r="A999" s="361" t="s">
        <v>3461</v>
      </c>
      <c r="B999" s="47" t="s">
        <v>3402</v>
      </c>
      <c r="C999" s="47" t="s">
        <v>3402</v>
      </c>
      <c r="D999" s="58" t="s">
        <v>3462</v>
      </c>
      <c r="E999" s="58" t="s">
        <v>3463</v>
      </c>
      <c r="F999" s="58" t="s">
        <v>3466</v>
      </c>
      <c r="G999" s="58" t="s">
        <v>3467</v>
      </c>
      <c r="H999" s="78" t="s">
        <v>1193</v>
      </c>
      <c r="I999" s="79">
        <v>5</v>
      </c>
      <c r="J999" s="294">
        <v>42308</v>
      </c>
      <c r="K999" s="294">
        <v>42630</v>
      </c>
      <c r="L999" s="52">
        <f t="shared" si="104"/>
        <v>46</v>
      </c>
      <c r="M999" s="123"/>
      <c r="N999" s="54">
        <f t="shared" si="105"/>
        <v>0</v>
      </c>
      <c r="O999" s="55">
        <f t="shared" si="106"/>
        <v>0</v>
      </c>
      <c r="P999" s="55">
        <f t="shared" si="107"/>
        <v>0</v>
      </c>
      <c r="Q999" s="55">
        <f t="shared" si="108"/>
        <v>46</v>
      </c>
      <c r="R999" s="126"/>
    </row>
    <row r="1000" spans="1:18" ht="127.5">
      <c r="A1000" s="361" t="s">
        <v>3468</v>
      </c>
      <c r="B1000" s="47" t="s">
        <v>3402</v>
      </c>
      <c r="C1000" s="47" t="s">
        <v>3402</v>
      </c>
      <c r="D1000" s="58" t="s">
        <v>3469</v>
      </c>
      <c r="E1000" s="58" t="s">
        <v>3470</v>
      </c>
      <c r="F1000" s="58" t="s">
        <v>3471</v>
      </c>
      <c r="G1000" s="58" t="s">
        <v>3472</v>
      </c>
      <c r="H1000" s="78" t="s">
        <v>3473</v>
      </c>
      <c r="I1000" s="79">
        <v>1</v>
      </c>
      <c r="J1000" s="294">
        <v>42278</v>
      </c>
      <c r="K1000" s="294">
        <v>42643</v>
      </c>
      <c r="L1000" s="52">
        <f t="shared" si="104"/>
        <v>52.1</v>
      </c>
      <c r="M1000" s="123"/>
      <c r="N1000" s="54">
        <f t="shared" si="105"/>
        <v>0</v>
      </c>
      <c r="O1000" s="55">
        <f t="shared" si="106"/>
        <v>0</v>
      </c>
      <c r="P1000" s="55">
        <f t="shared" si="107"/>
        <v>0</v>
      </c>
      <c r="Q1000" s="55">
        <f t="shared" si="108"/>
        <v>52.1</v>
      </c>
      <c r="R1000" s="56"/>
    </row>
    <row r="1001" spans="1:18" ht="102">
      <c r="A1001" s="361" t="s">
        <v>3474</v>
      </c>
      <c r="B1001" s="47" t="s">
        <v>3402</v>
      </c>
      <c r="C1001" s="47" t="s">
        <v>3402</v>
      </c>
      <c r="D1001" s="58" t="s">
        <v>3475</v>
      </c>
      <c r="E1001" s="58" t="s">
        <v>3476</v>
      </c>
      <c r="F1001" s="58" t="s">
        <v>3477</v>
      </c>
      <c r="G1001" s="58" t="s">
        <v>3478</v>
      </c>
      <c r="H1001" s="49" t="s">
        <v>3479</v>
      </c>
      <c r="I1001" s="78">
        <v>10</v>
      </c>
      <c r="J1001" s="294">
        <v>42278</v>
      </c>
      <c r="K1001" s="294">
        <v>42613</v>
      </c>
      <c r="L1001" s="52">
        <f t="shared" si="104"/>
        <v>47.9</v>
      </c>
      <c r="M1001" s="123"/>
      <c r="N1001" s="54">
        <f t="shared" si="105"/>
        <v>0</v>
      </c>
      <c r="O1001" s="55">
        <f t="shared" si="106"/>
        <v>0</v>
      </c>
      <c r="P1001" s="55">
        <f t="shared" si="107"/>
        <v>0</v>
      </c>
      <c r="Q1001" s="55">
        <f t="shared" si="108"/>
        <v>47.9</v>
      </c>
      <c r="R1001" s="126"/>
    </row>
    <row r="1002" spans="1:18" ht="102">
      <c r="A1002" s="361" t="s">
        <v>3474</v>
      </c>
      <c r="B1002" s="47" t="s">
        <v>3402</v>
      </c>
      <c r="C1002" s="47" t="s">
        <v>3402</v>
      </c>
      <c r="D1002" s="58" t="s">
        <v>3475</v>
      </c>
      <c r="E1002" s="58" t="s">
        <v>3476</v>
      </c>
      <c r="F1002" s="58" t="s">
        <v>3480</v>
      </c>
      <c r="G1002" s="58" t="s">
        <v>3481</v>
      </c>
      <c r="H1002" s="78" t="s">
        <v>1672</v>
      </c>
      <c r="I1002" s="78">
        <v>6</v>
      </c>
      <c r="J1002" s="294">
        <v>42278</v>
      </c>
      <c r="K1002" s="294">
        <v>42613</v>
      </c>
      <c r="L1002" s="52">
        <f t="shared" si="104"/>
        <v>47.9</v>
      </c>
      <c r="M1002" s="123"/>
      <c r="N1002" s="54">
        <f t="shared" si="105"/>
        <v>0</v>
      </c>
      <c r="O1002" s="55">
        <f t="shared" si="106"/>
        <v>0</v>
      </c>
      <c r="P1002" s="55">
        <f t="shared" si="107"/>
        <v>0</v>
      </c>
      <c r="Q1002" s="55">
        <f t="shared" si="108"/>
        <v>47.9</v>
      </c>
      <c r="R1002" s="56"/>
    </row>
    <row r="1003" spans="1:18" ht="102">
      <c r="A1003" s="361" t="s">
        <v>3482</v>
      </c>
      <c r="B1003" s="47" t="s">
        <v>3402</v>
      </c>
      <c r="C1003" s="47" t="s">
        <v>3402</v>
      </c>
      <c r="D1003" s="58" t="s">
        <v>3483</v>
      </c>
      <c r="E1003" s="58" t="s">
        <v>3484</v>
      </c>
      <c r="F1003" s="58" t="s">
        <v>3485</v>
      </c>
      <c r="G1003" s="58" t="s">
        <v>3486</v>
      </c>
      <c r="H1003" s="78" t="s">
        <v>3487</v>
      </c>
      <c r="I1003" s="78">
        <v>57</v>
      </c>
      <c r="J1003" s="294">
        <v>42278</v>
      </c>
      <c r="K1003" s="294">
        <v>42338</v>
      </c>
      <c r="L1003" s="52">
        <f t="shared" si="104"/>
        <v>8.6</v>
      </c>
      <c r="M1003" s="123"/>
      <c r="N1003" s="54">
        <f t="shared" si="105"/>
        <v>0</v>
      </c>
      <c r="O1003" s="55">
        <f t="shared" si="106"/>
        <v>0</v>
      </c>
      <c r="P1003" s="55">
        <f t="shared" si="107"/>
        <v>0</v>
      </c>
      <c r="Q1003" s="55">
        <f t="shared" si="108"/>
        <v>8.6</v>
      </c>
      <c r="R1003" s="56"/>
    </row>
    <row r="1004" spans="1:18" ht="204">
      <c r="A1004" s="361" t="s">
        <v>3488</v>
      </c>
      <c r="B1004" s="47" t="s">
        <v>3402</v>
      </c>
      <c r="C1004" s="47" t="s">
        <v>3402</v>
      </c>
      <c r="D1004" s="58" t="s">
        <v>3489</v>
      </c>
      <c r="E1004" s="58" t="s">
        <v>3490</v>
      </c>
      <c r="F1004" s="58" t="s">
        <v>3491</v>
      </c>
      <c r="G1004" s="58" t="s">
        <v>3492</v>
      </c>
      <c r="H1004" s="78" t="s">
        <v>3493</v>
      </c>
      <c r="I1004" s="78">
        <v>5</v>
      </c>
      <c r="J1004" s="294">
        <v>42293</v>
      </c>
      <c r="K1004" s="294">
        <v>42629</v>
      </c>
      <c r="L1004" s="52">
        <f t="shared" si="104"/>
        <v>48</v>
      </c>
      <c r="M1004" s="123"/>
      <c r="N1004" s="54">
        <f t="shared" si="105"/>
        <v>0</v>
      </c>
      <c r="O1004" s="55">
        <f t="shared" si="106"/>
        <v>0</v>
      </c>
      <c r="P1004" s="55">
        <f t="shared" si="107"/>
        <v>0</v>
      </c>
      <c r="Q1004" s="55">
        <f t="shared" si="108"/>
        <v>48</v>
      </c>
      <c r="R1004" s="126"/>
    </row>
    <row r="1005" spans="1:18" ht="102">
      <c r="A1005" s="361" t="s">
        <v>3488</v>
      </c>
      <c r="B1005" s="47" t="s">
        <v>3402</v>
      </c>
      <c r="C1005" s="47" t="s">
        <v>3402</v>
      </c>
      <c r="D1005" s="58" t="s">
        <v>3489</v>
      </c>
      <c r="E1005" s="58" t="s">
        <v>3490</v>
      </c>
      <c r="F1005" s="58" t="s">
        <v>3494</v>
      </c>
      <c r="G1005" s="58" t="s">
        <v>3495</v>
      </c>
      <c r="H1005" s="78" t="s">
        <v>1831</v>
      </c>
      <c r="I1005" s="78">
        <v>3</v>
      </c>
      <c r="J1005" s="294">
        <v>42293</v>
      </c>
      <c r="K1005" s="294">
        <v>42629</v>
      </c>
      <c r="L1005" s="52">
        <f t="shared" si="104"/>
        <v>48</v>
      </c>
      <c r="M1005" s="123"/>
      <c r="N1005" s="54">
        <f t="shared" si="105"/>
        <v>0</v>
      </c>
      <c r="O1005" s="55">
        <f t="shared" si="106"/>
        <v>0</v>
      </c>
      <c r="P1005" s="55">
        <f t="shared" si="107"/>
        <v>0</v>
      </c>
      <c r="Q1005" s="55">
        <f t="shared" si="108"/>
        <v>48</v>
      </c>
      <c r="R1005" s="56"/>
    </row>
    <row r="1006" spans="1:18" ht="153">
      <c r="A1006" s="361" t="s">
        <v>3496</v>
      </c>
      <c r="B1006" s="47" t="s">
        <v>3402</v>
      </c>
      <c r="C1006" s="47" t="s">
        <v>3402</v>
      </c>
      <c r="D1006" s="58" t="s">
        <v>3497</v>
      </c>
      <c r="E1006" s="47" t="s">
        <v>3498</v>
      </c>
      <c r="F1006" s="47" t="s">
        <v>3499</v>
      </c>
      <c r="G1006" s="47" t="s">
        <v>3500</v>
      </c>
      <c r="H1006" s="49" t="s">
        <v>3424</v>
      </c>
      <c r="I1006" s="49">
        <v>3</v>
      </c>
      <c r="J1006" s="294">
        <v>42278</v>
      </c>
      <c r="K1006" s="294">
        <v>42643</v>
      </c>
      <c r="L1006" s="52">
        <f t="shared" si="104"/>
        <v>52.1</v>
      </c>
      <c r="M1006" s="123"/>
      <c r="N1006" s="54">
        <f t="shared" si="105"/>
        <v>0</v>
      </c>
      <c r="O1006" s="55">
        <f t="shared" si="106"/>
        <v>0</v>
      </c>
      <c r="P1006" s="55">
        <f t="shared" si="107"/>
        <v>0</v>
      </c>
      <c r="Q1006" s="55">
        <f t="shared" si="108"/>
        <v>52.1</v>
      </c>
      <c r="R1006" s="126"/>
    </row>
    <row r="1007" spans="1:18" ht="153">
      <c r="A1007" s="361" t="s">
        <v>3496</v>
      </c>
      <c r="B1007" s="47" t="s">
        <v>3402</v>
      </c>
      <c r="C1007" s="47" t="s">
        <v>3402</v>
      </c>
      <c r="D1007" s="58" t="s">
        <v>3497</v>
      </c>
      <c r="E1007" s="47" t="s">
        <v>3498</v>
      </c>
      <c r="F1007" s="47" t="s">
        <v>3499</v>
      </c>
      <c r="G1007" s="47" t="s">
        <v>3501</v>
      </c>
      <c r="H1007" s="49" t="s">
        <v>3502</v>
      </c>
      <c r="I1007" s="124">
        <v>1</v>
      </c>
      <c r="J1007" s="294">
        <v>42278</v>
      </c>
      <c r="K1007" s="294">
        <v>42339</v>
      </c>
      <c r="L1007" s="52">
        <f t="shared" si="104"/>
        <v>8.6999999999999993</v>
      </c>
      <c r="M1007" s="123"/>
      <c r="N1007" s="54">
        <f t="shared" si="105"/>
        <v>0</v>
      </c>
      <c r="O1007" s="55">
        <f t="shared" si="106"/>
        <v>0</v>
      </c>
      <c r="P1007" s="55">
        <f t="shared" si="107"/>
        <v>0</v>
      </c>
      <c r="Q1007" s="55">
        <f t="shared" si="108"/>
        <v>8.6999999999999993</v>
      </c>
      <c r="R1007" s="56"/>
    </row>
    <row r="1008" spans="1:18" ht="127.5">
      <c r="A1008" s="361" t="s">
        <v>3503</v>
      </c>
      <c r="B1008" s="47" t="s">
        <v>3402</v>
      </c>
      <c r="C1008" s="47" t="s">
        <v>3402</v>
      </c>
      <c r="D1008" s="58" t="s">
        <v>3504</v>
      </c>
      <c r="E1008" s="58" t="s">
        <v>3505</v>
      </c>
      <c r="F1008" s="58" t="s">
        <v>3506</v>
      </c>
      <c r="G1008" s="58" t="s">
        <v>3507</v>
      </c>
      <c r="H1008" s="78" t="s">
        <v>3460</v>
      </c>
      <c r="I1008" s="124">
        <v>1</v>
      </c>
      <c r="J1008" s="294">
        <v>42278</v>
      </c>
      <c r="K1008" s="294">
        <v>42369</v>
      </c>
      <c r="L1008" s="52">
        <f t="shared" si="104"/>
        <v>13</v>
      </c>
      <c r="M1008" s="123"/>
      <c r="N1008" s="54">
        <f t="shared" si="105"/>
        <v>0</v>
      </c>
      <c r="O1008" s="55">
        <f t="shared" si="106"/>
        <v>0</v>
      </c>
      <c r="P1008" s="55">
        <f t="shared" si="107"/>
        <v>0</v>
      </c>
      <c r="Q1008" s="55">
        <f t="shared" si="108"/>
        <v>13</v>
      </c>
      <c r="R1008" s="56"/>
    </row>
    <row r="1009" spans="1:18" ht="114.75">
      <c r="A1009" s="361" t="s">
        <v>3508</v>
      </c>
      <c r="B1009" s="47" t="s">
        <v>3402</v>
      </c>
      <c r="C1009" s="47" t="s">
        <v>3402</v>
      </c>
      <c r="D1009" s="58" t="s">
        <v>3509</v>
      </c>
      <c r="E1009" s="58" t="s">
        <v>3510</v>
      </c>
      <c r="F1009" s="58" t="s">
        <v>3511</v>
      </c>
      <c r="G1009" s="58" t="s">
        <v>3512</v>
      </c>
      <c r="H1009" s="78" t="s">
        <v>3513</v>
      </c>
      <c r="I1009" s="124">
        <v>1</v>
      </c>
      <c r="J1009" s="294">
        <v>42278</v>
      </c>
      <c r="K1009" s="294">
        <v>42369</v>
      </c>
      <c r="L1009" s="52">
        <f t="shared" si="104"/>
        <v>13</v>
      </c>
      <c r="M1009" s="123"/>
      <c r="N1009" s="54">
        <f t="shared" si="105"/>
        <v>0</v>
      </c>
      <c r="O1009" s="55">
        <f t="shared" si="106"/>
        <v>0</v>
      </c>
      <c r="P1009" s="55">
        <f t="shared" si="107"/>
        <v>0</v>
      </c>
      <c r="Q1009" s="55">
        <f t="shared" si="108"/>
        <v>13</v>
      </c>
      <c r="R1009" s="126"/>
    </row>
    <row r="1010" spans="1:18" ht="127.5">
      <c r="A1010" s="361" t="s">
        <v>3514</v>
      </c>
      <c r="B1010" s="47" t="s">
        <v>3402</v>
      </c>
      <c r="C1010" s="47" t="s">
        <v>3402</v>
      </c>
      <c r="D1010" s="58" t="s">
        <v>3515</v>
      </c>
      <c r="E1010" s="58" t="s">
        <v>3516</v>
      </c>
      <c r="F1010" s="58" t="s">
        <v>3517</v>
      </c>
      <c r="G1010" s="58" t="s">
        <v>3518</v>
      </c>
      <c r="H1010" s="78" t="s">
        <v>3519</v>
      </c>
      <c r="I1010" s="78">
        <v>1</v>
      </c>
      <c r="J1010" s="294">
        <v>42278</v>
      </c>
      <c r="K1010" s="294">
        <v>42369</v>
      </c>
      <c r="L1010" s="52">
        <f t="shared" si="104"/>
        <v>13</v>
      </c>
      <c r="M1010" s="123"/>
      <c r="N1010" s="54">
        <f t="shared" si="105"/>
        <v>0</v>
      </c>
      <c r="O1010" s="55">
        <f t="shared" si="106"/>
        <v>0</v>
      </c>
      <c r="P1010" s="55">
        <f t="shared" si="107"/>
        <v>0</v>
      </c>
      <c r="Q1010" s="55">
        <f t="shared" si="108"/>
        <v>13</v>
      </c>
      <c r="R1010" s="56"/>
    </row>
    <row r="1011" spans="1:18" ht="114.75">
      <c r="A1011" s="362" t="s">
        <v>3520</v>
      </c>
      <c r="B1011" s="47" t="s">
        <v>3402</v>
      </c>
      <c r="C1011" s="47" t="s">
        <v>3402</v>
      </c>
      <c r="D1011" s="47" t="s">
        <v>3521</v>
      </c>
      <c r="E1011" s="47"/>
      <c r="F1011" s="47" t="s">
        <v>3522</v>
      </c>
      <c r="G1011" s="47" t="s">
        <v>3523</v>
      </c>
      <c r="H1011" s="49" t="s">
        <v>159</v>
      </c>
      <c r="I1011" s="49">
        <v>1</v>
      </c>
      <c r="J1011" s="294">
        <v>42248</v>
      </c>
      <c r="K1011" s="294">
        <v>42308</v>
      </c>
      <c r="L1011" s="52">
        <f t="shared" si="104"/>
        <v>8.6</v>
      </c>
      <c r="M1011" s="123"/>
      <c r="N1011" s="54">
        <f t="shared" si="105"/>
        <v>0</v>
      </c>
      <c r="O1011" s="55">
        <f t="shared" si="106"/>
        <v>0</v>
      </c>
      <c r="P1011" s="55">
        <f t="shared" si="107"/>
        <v>0</v>
      </c>
      <c r="Q1011" s="55">
        <f t="shared" si="108"/>
        <v>8.6</v>
      </c>
      <c r="R1011" s="295"/>
    </row>
    <row r="1012" spans="1:18" ht="153">
      <c r="A1012" s="361" t="s">
        <v>3524</v>
      </c>
      <c r="B1012" s="47" t="s">
        <v>3402</v>
      </c>
      <c r="C1012" s="47" t="s">
        <v>3402</v>
      </c>
      <c r="D1012" s="58" t="s">
        <v>3525</v>
      </c>
      <c r="E1012" s="58"/>
      <c r="F1012" s="58" t="s">
        <v>3526</v>
      </c>
      <c r="G1012" s="58" t="s">
        <v>3527</v>
      </c>
      <c r="H1012" s="78" t="s">
        <v>3161</v>
      </c>
      <c r="I1012" s="78">
        <v>2</v>
      </c>
      <c r="J1012" s="294">
        <v>42278</v>
      </c>
      <c r="K1012" s="294">
        <v>42368</v>
      </c>
      <c r="L1012" s="52">
        <f t="shared" si="104"/>
        <v>12.9</v>
      </c>
      <c r="M1012" s="123"/>
      <c r="N1012" s="54">
        <f t="shared" si="105"/>
        <v>0</v>
      </c>
      <c r="O1012" s="55">
        <f t="shared" si="106"/>
        <v>0</v>
      </c>
      <c r="P1012" s="55">
        <f t="shared" si="107"/>
        <v>0</v>
      </c>
      <c r="Q1012" s="55">
        <f t="shared" si="108"/>
        <v>12.9</v>
      </c>
      <c r="R1012" s="56"/>
    </row>
    <row r="1013" spans="1:18" ht="153">
      <c r="A1013" s="361" t="s">
        <v>3524</v>
      </c>
      <c r="B1013" s="47" t="s">
        <v>3402</v>
      </c>
      <c r="C1013" s="47" t="s">
        <v>3402</v>
      </c>
      <c r="D1013" s="47" t="s">
        <v>3525</v>
      </c>
      <c r="E1013" s="47"/>
      <c r="F1013" s="47" t="s">
        <v>3528</v>
      </c>
      <c r="G1013" s="47" t="s">
        <v>3529</v>
      </c>
      <c r="H1013" s="49" t="s">
        <v>159</v>
      </c>
      <c r="I1013" s="49">
        <v>1</v>
      </c>
      <c r="J1013" s="294">
        <v>42278</v>
      </c>
      <c r="K1013" s="294">
        <v>42369</v>
      </c>
      <c r="L1013" s="52">
        <f t="shared" si="104"/>
        <v>13</v>
      </c>
      <c r="M1013" s="123"/>
      <c r="N1013" s="54">
        <f t="shared" si="105"/>
        <v>0</v>
      </c>
      <c r="O1013" s="55">
        <f t="shared" si="106"/>
        <v>0</v>
      </c>
      <c r="P1013" s="55">
        <f t="shared" si="107"/>
        <v>0</v>
      </c>
      <c r="Q1013" s="55">
        <f t="shared" si="108"/>
        <v>13</v>
      </c>
      <c r="R1013" s="295"/>
    </row>
    <row r="1014" spans="1:18" ht="165.75">
      <c r="A1014" s="361" t="s">
        <v>3530</v>
      </c>
      <c r="B1014" s="47" t="s">
        <v>3402</v>
      </c>
      <c r="C1014" s="47" t="s">
        <v>3402</v>
      </c>
      <c r="D1014" s="58" t="s">
        <v>3531</v>
      </c>
      <c r="E1014" s="58" t="s">
        <v>3532</v>
      </c>
      <c r="F1014" s="58" t="s">
        <v>3533</v>
      </c>
      <c r="G1014" s="58" t="s">
        <v>3534</v>
      </c>
      <c r="H1014" s="78" t="s">
        <v>3535</v>
      </c>
      <c r="I1014" s="78">
        <v>57</v>
      </c>
      <c r="J1014" s="294">
        <v>42278</v>
      </c>
      <c r="K1014" s="294">
        <v>42369</v>
      </c>
      <c r="L1014" s="52">
        <f t="shared" si="104"/>
        <v>13</v>
      </c>
      <c r="M1014" s="123"/>
      <c r="N1014" s="54">
        <f t="shared" si="105"/>
        <v>0</v>
      </c>
      <c r="O1014" s="55">
        <f t="shared" si="106"/>
        <v>0</v>
      </c>
      <c r="P1014" s="55">
        <f t="shared" si="107"/>
        <v>0</v>
      </c>
      <c r="Q1014" s="55">
        <f t="shared" si="108"/>
        <v>13</v>
      </c>
      <c r="R1014" s="126"/>
    </row>
    <row r="1015" spans="1:18" ht="178.5">
      <c r="A1015" s="361" t="s">
        <v>3536</v>
      </c>
      <c r="B1015" s="47" t="s">
        <v>3402</v>
      </c>
      <c r="C1015" s="47" t="s">
        <v>3402</v>
      </c>
      <c r="D1015" s="58" t="s">
        <v>3537</v>
      </c>
      <c r="E1015" s="58" t="s">
        <v>3532</v>
      </c>
      <c r="F1015" s="58" t="s">
        <v>3533</v>
      </c>
      <c r="G1015" s="58" t="s">
        <v>3534</v>
      </c>
      <c r="H1015" s="78" t="s">
        <v>3535</v>
      </c>
      <c r="I1015" s="78">
        <v>57</v>
      </c>
      <c r="J1015" s="294">
        <v>42278</v>
      </c>
      <c r="K1015" s="294">
        <v>42369</v>
      </c>
      <c r="L1015" s="52">
        <f t="shared" si="104"/>
        <v>13</v>
      </c>
      <c r="M1015" s="123"/>
      <c r="N1015" s="54">
        <f t="shared" si="105"/>
        <v>0</v>
      </c>
      <c r="O1015" s="55">
        <f t="shared" si="106"/>
        <v>0</v>
      </c>
      <c r="P1015" s="55">
        <f t="shared" si="107"/>
        <v>0</v>
      </c>
      <c r="Q1015" s="55">
        <f t="shared" si="108"/>
        <v>13</v>
      </c>
      <c r="R1015" s="126"/>
    </row>
    <row r="1016" spans="1:18" ht="102">
      <c r="A1016" s="361" t="s">
        <v>3538</v>
      </c>
      <c r="B1016" s="47" t="s">
        <v>3402</v>
      </c>
      <c r="C1016" s="47" t="s">
        <v>3402</v>
      </c>
      <c r="D1016" s="58" t="s">
        <v>3539</v>
      </c>
      <c r="E1016" s="58" t="s">
        <v>3540</v>
      </c>
      <c r="F1016" s="58" t="s">
        <v>3541</v>
      </c>
      <c r="G1016" s="58" t="s">
        <v>3542</v>
      </c>
      <c r="H1016" s="78" t="s">
        <v>3543</v>
      </c>
      <c r="I1016" s="78">
        <v>8</v>
      </c>
      <c r="J1016" s="294">
        <v>42277</v>
      </c>
      <c r="K1016" s="294">
        <v>42369</v>
      </c>
      <c r="L1016" s="52">
        <f t="shared" si="104"/>
        <v>13.1</v>
      </c>
      <c r="M1016" s="123"/>
      <c r="N1016" s="54">
        <f t="shared" si="105"/>
        <v>0</v>
      </c>
      <c r="O1016" s="55">
        <f t="shared" si="106"/>
        <v>0</v>
      </c>
      <c r="P1016" s="55">
        <f t="shared" si="107"/>
        <v>0</v>
      </c>
      <c r="Q1016" s="55">
        <f t="shared" si="108"/>
        <v>13.1</v>
      </c>
      <c r="R1016" s="56"/>
    </row>
    <row r="1017" spans="1:18" ht="102">
      <c r="A1017" s="361" t="s">
        <v>3538</v>
      </c>
      <c r="B1017" s="47" t="s">
        <v>3402</v>
      </c>
      <c r="C1017" s="47" t="s">
        <v>3402</v>
      </c>
      <c r="D1017" s="58" t="s">
        <v>3539</v>
      </c>
      <c r="E1017" s="58" t="s">
        <v>3540</v>
      </c>
      <c r="F1017" s="58" t="s">
        <v>3541</v>
      </c>
      <c r="G1017" s="47" t="s">
        <v>3544</v>
      </c>
      <c r="H1017" s="49" t="s">
        <v>3545</v>
      </c>
      <c r="I1017" s="49">
        <v>8</v>
      </c>
      <c r="J1017" s="294">
        <v>42277</v>
      </c>
      <c r="K1017" s="294">
        <v>42369</v>
      </c>
      <c r="L1017" s="52">
        <f t="shared" si="104"/>
        <v>13.1</v>
      </c>
      <c r="M1017" s="123"/>
      <c r="N1017" s="54">
        <f t="shared" si="105"/>
        <v>0</v>
      </c>
      <c r="O1017" s="55">
        <f t="shared" si="106"/>
        <v>0</v>
      </c>
      <c r="P1017" s="55">
        <f t="shared" si="107"/>
        <v>0</v>
      </c>
      <c r="Q1017" s="55">
        <f t="shared" si="108"/>
        <v>13.1</v>
      </c>
      <c r="R1017" s="295"/>
    </row>
    <row r="1018" spans="1:18" ht="102">
      <c r="A1018" s="361" t="s">
        <v>3538</v>
      </c>
      <c r="B1018" s="47" t="s">
        <v>3402</v>
      </c>
      <c r="C1018" s="47" t="s">
        <v>3402</v>
      </c>
      <c r="D1018" s="58" t="s">
        <v>3539</v>
      </c>
      <c r="E1018" s="58" t="s">
        <v>3540</v>
      </c>
      <c r="F1018" s="58" t="s">
        <v>3541</v>
      </c>
      <c r="G1018" s="47" t="s">
        <v>3546</v>
      </c>
      <c r="H1018" s="49" t="s">
        <v>3547</v>
      </c>
      <c r="I1018" s="49">
        <v>1</v>
      </c>
      <c r="J1018" s="294">
        <v>42277</v>
      </c>
      <c r="K1018" s="294">
        <v>42369</v>
      </c>
      <c r="L1018" s="52">
        <f t="shared" si="104"/>
        <v>13.1</v>
      </c>
      <c r="M1018" s="123"/>
      <c r="N1018" s="54">
        <f t="shared" si="105"/>
        <v>0</v>
      </c>
      <c r="O1018" s="55">
        <f t="shared" si="106"/>
        <v>0</v>
      </c>
      <c r="P1018" s="55">
        <f t="shared" si="107"/>
        <v>0</v>
      </c>
      <c r="Q1018" s="55">
        <f t="shared" si="108"/>
        <v>13.1</v>
      </c>
      <c r="R1018" s="56"/>
    </row>
    <row r="1019" spans="1:18" ht="140.25">
      <c r="A1019" s="361" t="s">
        <v>3548</v>
      </c>
      <c r="B1019" s="47" t="s">
        <v>3402</v>
      </c>
      <c r="C1019" s="47" t="s">
        <v>3402</v>
      </c>
      <c r="D1019" s="58" t="s">
        <v>3549</v>
      </c>
      <c r="E1019" s="58" t="s">
        <v>3550</v>
      </c>
      <c r="F1019" s="58" t="s">
        <v>3550</v>
      </c>
      <c r="G1019" s="58" t="s">
        <v>3551</v>
      </c>
      <c r="H1019" s="78" t="s">
        <v>3552</v>
      </c>
      <c r="I1019" s="78">
        <v>12</v>
      </c>
      <c r="J1019" s="296">
        <v>42278</v>
      </c>
      <c r="K1019" s="294">
        <v>42613</v>
      </c>
      <c r="L1019" s="52">
        <f t="shared" si="104"/>
        <v>47.9</v>
      </c>
      <c r="M1019" s="123"/>
      <c r="N1019" s="54">
        <f t="shared" si="105"/>
        <v>0</v>
      </c>
      <c r="O1019" s="55">
        <f t="shared" si="106"/>
        <v>0</v>
      </c>
      <c r="P1019" s="55">
        <f t="shared" si="107"/>
        <v>0</v>
      </c>
      <c r="Q1019" s="55">
        <f t="shared" si="108"/>
        <v>47.9</v>
      </c>
      <c r="R1019" s="126"/>
    </row>
    <row r="1020" spans="1:18" ht="140.25">
      <c r="A1020" s="361" t="s">
        <v>3548</v>
      </c>
      <c r="B1020" s="47" t="s">
        <v>3402</v>
      </c>
      <c r="C1020" s="47" t="s">
        <v>3402</v>
      </c>
      <c r="D1020" s="58" t="s">
        <v>3549</v>
      </c>
      <c r="E1020" s="58" t="s">
        <v>3550</v>
      </c>
      <c r="F1020" s="58" t="s">
        <v>3550</v>
      </c>
      <c r="G1020" s="58" t="s">
        <v>3553</v>
      </c>
      <c r="H1020" s="78" t="s">
        <v>3554</v>
      </c>
      <c r="I1020" s="78">
        <v>12</v>
      </c>
      <c r="J1020" s="294">
        <v>42278</v>
      </c>
      <c r="K1020" s="294">
        <v>42613</v>
      </c>
      <c r="L1020" s="52">
        <f t="shared" si="104"/>
        <v>47.9</v>
      </c>
      <c r="M1020" s="123"/>
      <c r="N1020" s="54">
        <f t="shared" si="105"/>
        <v>0</v>
      </c>
      <c r="O1020" s="55">
        <f t="shared" si="106"/>
        <v>0</v>
      </c>
      <c r="P1020" s="55">
        <f t="shared" si="107"/>
        <v>0</v>
      </c>
      <c r="Q1020" s="55">
        <f t="shared" si="108"/>
        <v>47.9</v>
      </c>
      <c r="R1020" s="56"/>
    </row>
    <row r="1021" spans="1:18" ht="140.25">
      <c r="A1021" s="362" t="s">
        <v>3555</v>
      </c>
      <c r="B1021" s="47" t="s">
        <v>3402</v>
      </c>
      <c r="C1021" s="47" t="s">
        <v>3402</v>
      </c>
      <c r="D1021" s="47" t="s">
        <v>3556</v>
      </c>
      <c r="E1021" s="47" t="s">
        <v>3557</v>
      </c>
      <c r="F1021" s="47" t="s">
        <v>3522</v>
      </c>
      <c r="G1021" s="47" t="s">
        <v>3558</v>
      </c>
      <c r="H1021" s="49" t="s">
        <v>159</v>
      </c>
      <c r="I1021" s="49">
        <v>1</v>
      </c>
      <c r="J1021" s="294">
        <v>42248</v>
      </c>
      <c r="K1021" s="294">
        <v>42308</v>
      </c>
      <c r="L1021" s="52">
        <f t="shared" si="104"/>
        <v>8.6</v>
      </c>
      <c r="M1021" s="123"/>
      <c r="N1021" s="54">
        <f t="shared" si="105"/>
        <v>0</v>
      </c>
      <c r="O1021" s="55">
        <f t="shared" si="106"/>
        <v>0</v>
      </c>
      <c r="P1021" s="55">
        <f t="shared" si="107"/>
        <v>0</v>
      </c>
      <c r="Q1021" s="55">
        <f t="shared" si="108"/>
        <v>8.6</v>
      </c>
      <c r="R1021" s="295"/>
    </row>
    <row r="1022" spans="1:18" ht="165.75">
      <c r="A1022" s="362" t="s">
        <v>3559</v>
      </c>
      <c r="B1022" s="47" t="s">
        <v>3402</v>
      </c>
      <c r="C1022" s="47" t="s">
        <v>3402</v>
      </c>
      <c r="D1022" s="47" t="s">
        <v>3560</v>
      </c>
      <c r="E1022" s="47" t="s">
        <v>3561</v>
      </c>
      <c r="F1022" s="47" t="s">
        <v>3562</v>
      </c>
      <c r="G1022" s="47" t="s">
        <v>3563</v>
      </c>
      <c r="H1022" s="47" t="s">
        <v>3161</v>
      </c>
      <c r="I1022" s="47">
        <v>1</v>
      </c>
      <c r="J1022" s="103">
        <v>42285</v>
      </c>
      <c r="K1022" s="103">
        <v>42629</v>
      </c>
      <c r="L1022" s="52">
        <f t="shared" si="104"/>
        <v>49.1</v>
      </c>
      <c r="M1022" s="123"/>
      <c r="N1022" s="54">
        <f t="shared" si="105"/>
        <v>0</v>
      </c>
      <c r="O1022" s="55">
        <f t="shared" si="106"/>
        <v>0</v>
      </c>
      <c r="P1022" s="55">
        <f t="shared" si="107"/>
        <v>0</v>
      </c>
      <c r="Q1022" s="55">
        <f t="shared" si="108"/>
        <v>49.1</v>
      </c>
      <c r="R1022" s="297"/>
    </row>
    <row r="1023" spans="1:18" ht="165.75">
      <c r="A1023" s="362" t="s">
        <v>3559</v>
      </c>
      <c r="B1023" s="47" t="s">
        <v>3402</v>
      </c>
      <c r="C1023" s="47" t="s">
        <v>3402</v>
      </c>
      <c r="D1023" s="47" t="s">
        <v>3560</v>
      </c>
      <c r="E1023" s="47" t="s">
        <v>3561</v>
      </c>
      <c r="F1023" s="47" t="s">
        <v>3562</v>
      </c>
      <c r="G1023" s="47" t="s">
        <v>3564</v>
      </c>
      <c r="H1023" s="49" t="s">
        <v>3161</v>
      </c>
      <c r="I1023" s="49">
        <v>1</v>
      </c>
      <c r="J1023" s="294">
        <v>42249</v>
      </c>
      <c r="K1023" s="294">
        <v>42629</v>
      </c>
      <c r="L1023" s="52">
        <f t="shared" si="104"/>
        <v>54.3</v>
      </c>
      <c r="M1023" s="123"/>
      <c r="N1023" s="54">
        <f t="shared" si="105"/>
        <v>0</v>
      </c>
      <c r="O1023" s="55">
        <f t="shared" si="106"/>
        <v>0</v>
      </c>
      <c r="P1023" s="55">
        <f t="shared" si="107"/>
        <v>0</v>
      </c>
      <c r="Q1023" s="55">
        <f t="shared" si="108"/>
        <v>54.3</v>
      </c>
      <c r="R1023" s="56"/>
    </row>
    <row r="1024" spans="1:18" ht="165.75">
      <c r="A1024" s="362" t="s">
        <v>3559</v>
      </c>
      <c r="B1024" s="47" t="s">
        <v>3402</v>
      </c>
      <c r="C1024" s="47" t="s">
        <v>3402</v>
      </c>
      <c r="D1024" s="47" t="s">
        <v>3560</v>
      </c>
      <c r="E1024" s="47" t="s">
        <v>3561</v>
      </c>
      <c r="F1024" s="47" t="s">
        <v>3562</v>
      </c>
      <c r="G1024" s="58" t="s">
        <v>3565</v>
      </c>
      <c r="H1024" s="49" t="s">
        <v>3566</v>
      </c>
      <c r="I1024" s="49">
        <v>2</v>
      </c>
      <c r="J1024" s="294">
        <v>42249</v>
      </c>
      <c r="K1024" s="294">
        <v>42629</v>
      </c>
      <c r="L1024" s="52">
        <f t="shared" si="104"/>
        <v>54.3</v>
      </c>
      <c r="M1024" s="123"/>
      <c r="N1024" s="54">
        <f t="shared" si="105"/>
        <v>0</v>
      </c>
      <c r="O1024" s="55">
        <f t="shared" si="106"/>
        <v>0</v>
      </c>
      <c r="P1024" s="55">
        <f t="shared" si="107"/>
        <v>0</v>
      </c>
      <c r="Q1024" s="55">
        <f t="shared" si="108"/>
        <v>54.3</v>
      </c>
      <c r="R1024" s="56"/>
    </row>
    <row r="1025" spans="1:18" ht="140.25">
      <c r="A1025" s="362" t="s">
        <v>3567</v>
      </c>
      <c r="B1025" s="47" t="s">
        <v>3402</v>
      </c>
      <c r="C1025" s="47" t="s">
        <v>3402</v>
      </c>
      <c r="D1025" s="47" t="s">
        <v>3568</v>
      </c>
      <c r="E1025" s="47" t="s">
        <v>3569</v>
      </c>
      <c r="F1025" s="47" t="s">
        <v>3570</v>
      </c>
      <c r="G1025" s="47" t="s">
        <v>3571</v>
      </c>
      <c r="H1025" s="49" t="s">
        <v>3572</v>
      </c>
      <c r="I1025" s="49">
        <v>1</v>
      </c>
      <c r="J1025" s="294">
        <v>42277</v>
      </c>
      <c r="K1025" s="294">
        <v>42307</v>
      </c>
      <c r="L1025" s="52">
        <f t="shared" si="104"/>
        <v>4.3</v>
      </c>
      <c r="M1025" s="123"/>
      <c r="N1025" s="54">
        <f t="shared" si="105"/>
        <v>0</v>
      </c>
      <c r="O1025" s="55">
        <f t="shared" si="106"/>
        <v>0</v>
      </c>
      <c r="P1025" s="55">
        <f t="shared" si="107"/>
        <v>0</v>
      </c>
      <c r="Q1025" s="55">
        <f t="shared" si="108"/>
        <v>4.3</v>
      </c>
      <c r="R1025" s="295"/>
    </row>
    <row r="1026" spans="1:18" ht="178.5">
      <c r="A1026" s="361" t="s">
        <v>3573</v>
      </c>
      <c r="B1026" s="47" t="s">
        <v>3402</v>
      </c>
      <c r="C1026" s="47" t="s">
        <v>3402</v>
      </c>
      <c r="D1026" s="152" t="s">
        <v>3574</v>
      </c>
      <c r="E1026" s="58" t="s">
        <v>3575</v>
      </c>
      <c r="F1026" s="58" t="s">
        <v>3576</v>
      </c>
      <c r="G1026" s="58" t="s">
        <v>3577</v>
      </c>
      <c r="H1026" s="79" t="s">
        <v>3578</v>
      </c>
      <c r="I1026" s="298">
        <v>3</v>
      </c>
      <c r="J1026" s="299">
        <v>42278</v>
      </c>
      <c r="K1026" s="299">
        <v>42369</v>
      </c>
      <c r="L1026" s="52">
        <f t="shared" si="104"/>
        <v>13</v>
      </c>
      <c r="M1026" s="123"/>
      <c r="N1026" s="54">
        <f t="shared" si="105"/>
        <v>0</v>
      </c>
      <c r="O1026" s="55">
        <f t="shared" si="106"/>
        <v>0</v>
      </c>
      <c r="P1026" s="55">
        <f t="shared" si="107"/>
        <v>0</v>
      </c>
      <c r="Q1026" s="55">
        <f t="shared" si="108"/>
        <v>13</v>
      </c>
      <c r="R1026" s="56"/>
    </row>
    <row r="1027" spans="1:18" ht="178.5">
      <c r="A1027" s="361" t="s">
        <v>3573</v>
      </c>
      <c r="B1027" s="47" t="s">
        <v>3402</v>
      </c>
      <c r="C1027" s="47" t="s">
        <v>3402</v>
      </c>
      <c r="D1027" s="152" t="s">
        <v>3574</v>
      </c>
      <c r="E1027" s="58" t="s">
        <v>3575</v>
      </c>
      <c r="F1027" s="58" t="s">
        <v>3576</v>
      </c>
      <c r="G1027" s="58" t="s">
        <v>3579</v>
      </c>
      <c r="H1027" s="79" t="s">
        <v>3580</v>
      </c>
      <c r="I1027" s="298">
        <v>3</v>
      </c>
      <c r="J1027" s="299">
        <v>42278</v>
      </c>
      <c r="K1027" s="299">
        <v>42369</v>
      </c>
      <c r="L1027" s="52">
        <f t="shared" ref="L1027:L1090" si="109">ROUND(((K1027-J1027)/7),1)</f>
        <v>13</v>
      </c>
      <c r="M1027" s="123"/>
      <c r="N1027" s="54">
        <f t="shared" si="105"/>
        <v>0</v>
      </c>
      <c r="O1027" s="55">
        <f t="shared" si="106"/>
        <v>0</v>
      </c>
      <c r="P1027" s="55">
        <f t="shared" si="107"/>
        <v>0</v>
      </c>
      <c r="Q1027" s="55">
        <f t="shared" si="108"/>
        <v>13</v>
      </c>
      <c r="R1027" s="56"/>
    </row>
    <row r="1028" spans="1:18" ht="191.25">
      <c r="A1028" s="361" t="s">
        <v>3581</v>
      </c>
      <c r="B1028" s="47" t="s">
        <v>3402</v>
      </c>
      <c r="C1028" s="47" t="s">
        <v>3402</v>
      </c>
      <c r="D1028" s="66" t="s">
        <v>3582</v>
      </c>
      <c r="E1028" s="58" t="s">
        <v>3583</v>
      </c>
      <c r="F1028" s="58" t="s">
        <v>3584</v>
      </c>
      <c r="G1028" s="58" t="s">
        <v>3585</v>
      </c>
      <c r="H1028" s="50" t="s">
        <v>1831</v>
      </c>
      <c r="I1028" s="50">
        <v>3</v>
      </c>
      <c r="J1028" s="299">
        <v>42278</v>
      </c>
      <c r="K1028" s="299">
        <v>42369</v>
      </c>
      <c r="L1028" s="52">
        <f t="shared" si="109"/>
        <v>13</v>
      </c>
      <c r="M1028" s="123"/>
      <c r="N1028" s="54">
        <f t="shared" si="105"/>
        <v>0</v>
      </c>
      <c r="O1028" s="55">
        <f t="shared" si="106"/>
        <v>0</v>
      </c>
      <c r="P1028" s="55">
        <f t="shared" si="107"/>
        <v>0</v>
      </c>
      <c r="Q1028" s="55">
        <f t="shared" si="108"/>
        <v>13</v>
      </c>
      <c r="R1028" s="56"/>
    </row>
    <row r="1029" spans="1:18" ht="127.5">
      <c r="A1029" s="361" t="s">
        <v>3586</v>
      </c>
      <c r="B1029" s="47" t="s">
        <v>3402</v>
      </c>
      <c r="C1029" s="47" t="s">
        <v>3402</v>
      </c>
      <c r="D1029" s="66" t="s">
        <v>3587</v>
      </c>
      <c r="E1029" s="58" t="s">
        <v>3588</v>
      </c>
      <c r="F1029" s="58" t="s">
        <v>3584</v>
      </c>
      <c r="G1029" s="58" t="s">
        <v>3589</v>
      </c>
      <c r="H1029" s="50" t="s">
        <v>1831</v>
      </c>
      <c r="I1029" s="50">
        <v>3</v>
      </c>
      <c r="J1029" s="299">
        <v>42278</v>
      </c>
      <c r="K1029" s="299">
        <v>42369</v>
      </c>
      <c r="L1029" s="52">
        <f t="shared" si="109"/>
        <v>13</v>
      </c>
      <c r="M1029" s="123"/>
      <c r="N1029" s="54">
        <f t="shared" si="105"/>
        <v>0</v>
      </c>
      <c r="O1029" s="55">
        <f t="shared" si="106"/>
        <v>0</v>
      </c>
      <c r="P1029" s="55">
        <f t="shared" si="107"/>
        <v>0</v>
      </c>
      <c r="Q1029" s="55">
        <f t="shared" si="108"/>
        <v>13</v>
      </c>
      <c r="R1029" s="56"/>
    </row>
    <row r="1030" spans="1:18" ht="306">
      <c r="A1030" s="361" t="s">
        <v>3590</v>
      </c>
      <c r="B1030" s="58" t="s">
        <v>3591</v>
      </c>
      <c r="C1030" s="59" t="s">
        <v>3601</v>
      </c>
      <c r="D1030" s="58" t="s">
        <v>3592</v>
      </c>
      <c r="E1030" s="58" t="s">
        <v>3593</v>
      </c>
      <c r="F1030" s="58" t="s">
        <v>3594</v>
      </c>
      <c r="G1030" s="58" t="s">
        <v>3595</v>
      </c>
      <c r="H1030" s="49" t="s">
        <v>3596</v>
      </c>
      <c r="I1030" s="79">
        <v>1</v>
      </c>
      <c r="J1030" s="51">
        <v>42309</v>
      </c>
      <c r="K1030" s="51">
        <v>42369</v>
      </c>
      <c r="L1030" s="52">
        <f t="shared" si="109"/>
        <v>8.6</v>
      </c>
      <c r="M1030" s="123"/>
      <c r="N1030" s="54">
        <f>IF(M1030=0,0,+M1030/I1030)</f>
        <v>0</v>
      </c>
      <c r="O1030" s="55">
        <f>ROUND((L1030*N1030),1)</f>
        <v>0</v>
      </c>
      <c r="P1030" s="55">
        <f>IF(K1030&lt;=$D$7,O1030,0)</f>
        <v>0</v>
      </c>
      <c r="Q1030" s="55">
        <f>IF($D$7&gt;=K1030,L1030,0)</f>
        <v>8.6</v>
      </c>
      <c r="R1030" s="56"/>
    </row>
    <row r="1031" spans="1:18" ht="369.75">
      <c r="A1031" s="361" t="s">
        <v>3597</v>
      </c>
      <c r="B1031" s="58" t="s">
        <v>3591</v>
      </c>
      <c r="C1031" s="59" t="s">
        <v>3601</v>
      </c>
      <c r="D1031" s="58" t="s">
        <v>3598</v>
      </c>
      <c r="E1031" s="58" t="s">
        <v>3599</v>
      </c>
      <c r="F1031" s="58" t="s">
        <v>3600</v>
      </c>
      <c r="G1031" s="58" t="s">
        <v>3595</v>
      </c>
      <c r="H1031" s="49" t="s">
        <v>3596</v>
      </c>
      <c r="I1031" s="79">
        <v>1</v>
      </c>
      <c r="J1031" s="51">
        <v>42309</v>
      </c>
      <c r="K1031" s="51">
        <v>42369</v>
      </c>
      <c r="L1031" s="52">
        <f t="shared" si="109"/>
        <v>8.6</v>
      </c>
      <c r="M1031" s="123"/>
      <c r="N1031" s="54">
        <f t="shared" ref="N1031:N1059" si="110">IF(M1031=0,0,+M1031/I1031)</f>
        <v>0</v>
      </c>
      <c r="O1031" s="55">
        <f t="shared" ref="O1031:O1059" si="111">ROUND((L1031*N1031),1)</f>
        <v>0</v>
      </c>
      <c r="P1031" s="55">
        <f t="shared" ref="P1031:P1059" si="112">IF(K1031&lt;=$D$7,O1031,0)</f>
        <v>0</v>
      </c>
      <c r="Q1031" s="55">
        <f t="shared" ref="Q1031:Q1059" si="113">IF($D$7&gt;=K1031,L1031,0)</f>
        <v>8.6</v>
      </c>
      <c r="R1031" s="56"/>
    </row>
    <row r="1032" spans="1:18" ht="369.75">
      <c r="A1032" s="361" t="s">
        <v>3597</v>
      </c>
      <c r="B1032" s="58" t="s">
        <v>3601</v>
      </c>
      <c r="C1032" s="59" t="s">
        <v>3601</v>
      </c>
      <c r="D1032" s="58" t="s">
        <v>3598</v>
      </c>
      <c r="E1032" s="58" t="s">
        <v>3599</v>
      </c>
      <c r="F1032" s="58" t="s">
        <v>3600</v>
      </c>
      <c r="G1032" s="78" t="s">
        <v>3602</v>
      </c>
      <c r="H1032" s="78" t="s">
        <v>3603</v>
      </c>
      <c r="I1032" s="79">
        <v>1</v>
      </c>
      <c r="J1032" s="51">
        <v>42278</v>
      </c>
      <c r="K1032" s="51">
        <v>42369</v>
      </c>
      <c r="L1032" s="52">
        <f t="shared" si="109"/>
        <v>13</v>
      </c>
      <c r="M1032" s="123"/>
      <c r="N1032" s="54">
        <f t="shared" si="110"/>
        <v>0</v>
      </c>
      <c r="O1032" s="55">
        <f t="shared" si="111"/>
        <v>0</v>
      </c>
      <c r="P1032" s="55">
        <f t="shared" si="112"/>
        <v>0</v>
      </c>
      <c r="Q1032" s="55">
        <f t="shared" si="113"/>
        <v>13</v>
      </c>
      <c r="R1032" s="56"/>
    </row>
    <row r="1033" spans="1:18" ht="409.5">
      <c r="A1033" s="361" t="s">
        <v>3604</v>
      </c>
      <c r="B1033" s="58" t="s">
        <v>3601</v>
      </c>
      <c r="C1033" s="59" t="s">
        <v>3601</v>
      </c>
      <c r="D1033" s="58" t="s">
        <v>3605</v>
      </c>
      <c r="E1033" s="58"/>
      <c r="F1033" s="300" t="s">
        <v>3606</v>
      </c>
      <c r="G1033" s="300" t="s">
        <v>3607</v>
      </c>
      <c r="H1033" s="301" t="s">
        <v>3608</v>
      </c>
      <c r="I1033" s="302">
        <v>1</v>
      </c>
      <c r="J1033" s="303">
        <v>42078</v>
      </c>
      <c r="K1033" s="303">
        <v>42094</v>
      </c>
      <c r="L1033" s="52">
        <f t="shared" si="109"/>
        <v>2.2999999999999998</v>
      </c>
      <c r="M1033" s="123"/>
      <c r="N1033" s="54">
        <f t="shared" si="110"/>
        <v>0</v>
      </c>
      <c r="O1033" s="55">
        <f t="shared" si="111"/>
        <v>0</v>
      </c>
      <c r="P1033" s="55">
        <f t="shared" si="112"/>
        <v>0</v>
      </c>
      <c r="Q1033" s="55">
        <f t="shared" si="113"/>
        <v>2.2999999999999998</v>
      </c>
      <c r="R1033" s="56"/>
    </row>
    <row r="1034" spans="1:18" ht="409.5">
      <c r="A1034" s="361" t="s">
        <v>3604</v>
      </c>
      <c r="B1034" s="58" t="s">
        <v>3601</v>
      </c>
      <c r="C1034" s="59" t="s">
        <v>3601</v>
      </c>
      <c r="D1034" s="58" t="s">
        <v>3605</v>
      </c>
      <c r="E1034" s="58"/>
      <c r="F1034" s="300" t="s">
        <v>3606</v>
      </c>
      <c r="G1034" s="300" t="s">
        <v>3609</v>
      </c>
      <c r="H1034" s="301" t="s">
        <v>3610</v>
      </c>
      <c r="I1034" s="302">
        <v>4</v>
      </c>
      <c r="J1034" s="51">
        <v>42095</v>
      </c>
      <c r="K1034" s="303">
        <v>42369</v>
      </c>
      <c r="L1034" s="52">
        <f t="shared" si="109"/>
        <v>39.1</v>
      </c>
      <c r="M1034" s="123"/>
      <c r="N1034" s="54">
        <f t="shared" si="110"/>
        <v>0</v>
      </c>
      <c r="O1034" s="55">
        <f t="shared" si="111"/>
        <v>0</v>
      </c>
      <c r="P1034" s="55">
        <f t="shared" si="112"/>
        <v>0</v>
      </c>
      <c r="Q1034" s="55">
        <f t="shared" si="113"/>
        <v>39.1</v>
      </c>
      <c r="R1034" s="56"/>
    </row>
    <row r="1035" spans="1:18" ht="409.5">
      <c r="A1035" s="361" t="s">
        <v>3604</v>
      </c>
      <c r="B1035" s="58" t="s">
        <v>3601</v>
      </c>
      <c r="C1035" s="59" t="s">
        <v>3601</v>
      </c>
      <c r="D1035" s="58" t="s">
        <v>3605</v>
      </c>
      <c r="E1035" s="58"/>
      <c r="F1035" s="300" t="s">
        <v>3606</v>
      </c>
      <c r="G1035" s="300" t="s">
        <v>3611</v>
      </c>
      <c r="H1035" s="301" t="s">
        <v>3608</v>
      </c>
      <c r="I1035" s="302">
        <v>1</v>
      </c>
      <c r="J1035" s="51">
        <v>42064</v>
      </c>
      <c r="K1035" s="303">
        <v>42094</v>
      </c>
      <c r="L1035" s="52">
        <f t="shared" si="109"/>
        <v>4.3</v>
      </c>
      <c r="M1035" s="123"/>
      <c r="N1035" s="54">
        <f t="shared" si="110"/>
        <v>0</v>
      </c>
      <c r="O1035" s="55">
        <f t="shared" si="111"/>
        <v>0</v>
      </c>
      <c r="P1035" s="55">
        <f t="shared" si="112"/>
        <v>0</v>
      </c>
      <c r="Q1035" s="55">
        <f t="shared" si="113"/>
        <v>4.3</v>
      </c>
      <c r="R1035" s="56"/>
    </row>
    <row r="1036" spans="1:18" ht="318.75">
      <c r="A1036" s="361" t="s">
        <v>2543</v>
      </c>
      <c r="B1036" s="58" t="s">
        <v>3591</v>
      </c>
      <c r="C1036" s="59" t="s">
        <v>3601</v>
      </c>
      <c r="D1036" s="58" t="s">
        <v>3612</v>
      </c>
      <c r="E1036" s="58"/>
      <c r="F1036" s="58" t="s">
        <v>3613</v>
      </c>
      <c r="G1036" s="58" t="s">
        <v>3595</v>
      </c>
      <c r="H1036" s="49" t="s">
        <v>3596</v>
      </c>
      <c r="I1036" s="79">
        <v>1</v>
      </c>
      <c r="J1036" s="51">
        <v>42309</v>
      </c>
      <c r="K1036" s="51">
        <v>42369</v>
      </c>
      <c r="L1036" s="52">
        <f t="shared" si="109"/>
        <v>8.6</v>
      </c>
      <c r="M1036" s="123"/>
      <c r="N1036" s="54">
        <f t="shared" si="110"/>
        <v>0</v>
      </c>
      <c r="O1036" s="55">
        <f t="shared" si="111"/>
        <v>0</v>
      </c>
      <c r="P1036" s="55">
        <f t="shared" si="112"/>
        <v>0</v>
      </c>
      <c r="Q1036" s="55">
        <f t="shared" si="113"/>
        <v>8.6</v>
      </c>
      <c r="R1036" s="56"/>
    </row>
    <row r="1037" spans="1:18" ht="409.5">
      <c r="A1037" s="361" t="s">
        <v>3614</v>
      </c>
      <c r="B1037" s="58" t="s">
        <v>3601</v>
      </c>
      <c r="C1037" s="59" t="s">
        <v>3601</v>
      </c>
      <c r="D1037" s="58" t="s">
        <v>3615</v>
      </c>
      <c r="E1037" s="58"/>
      <c r="F1037" s="300" t="s">
        <v>3616</v>
      </c>
      <c r="G1037" s="58" t="s">
        <v>3617</v>
      </c>
      <c r="H1037" s="79" t="s">
        <v>2782</v>
      </c>
      <c r="I1037" s="79">
        <v>1</v>
      </c>
      <c r="J1037" s="80">
        <v>42156</v>
      </c>
      <c r="K1037" s="80">
        <v>42185</v>
      </c>
      <c r="L1037" s="52">
        <f t="shared" si="109"/>
        <v>4.0999999999999996</v>
      </c>
      <c r="M1037" s="123"/>
      <c r="N1037" s="54">
        <f t="shared" si="110"/>
        <v>0</v>
      </c>
      <c r="O1037" s="55">
        <f t="shared" si="111"/>
        <v>0</v>
      </c>
      <c r="P1037" s="55">
        <f t="shared" si="112"/>
        <v>0</v>
      </c>
      <c r="Q1037" s="55">
        <f t="shared" si="113"/>
        <v>4.0999999999999996</v>
      </c>
      <c r="R1037" s="297"/>
    </row>
    <row r="1038" spans="1:18" ht="409.5">
      <c r="A1038" s="361" t="s">
        <v>3614</v>
      </c>
      <c r="B1038" s="58" t="s">
        <v>3601</v>
      </c>
      <c r="C1038" s="59" t="s">
        <v>3601</v>
      </c>
      <c r="D1038" s="58" t="s">
        <v>3615</v>
      </c>
      <c r="E1038" s="58"/>
      <c r="F1038" s="300" t="s">
        <v>3616</v>
      </c>
      <c r="G1038" s="58" t="s">
        <v>3618</v>
      </c>
      <c r="H1038" s="79" t="s">
        <v>3619</v>
      </c>
      <c r="I1038" s="79">
        <v>1</v>
      </c>
      <c r="J1038" s="80">
        <v>42278</v>
      </c>
      <c r="K1038" s="80">
        <v>42369</v>
      </c>
      <c r="L1038" s="52">
        <f t="shared" si="109"/>
        <v>13</v>
      </c>
      <c r="M1038" s="123"/>
      <c r="N1038" s="54">
        <f t="shared" si="110"/>
        <v>0</v>
      </c>
      <c r="O1038" s="55">
        <f t="shared" si="111"/>
        <v>0</v>
      </c>
      <c r="P1038" s="55">
        <f t="shared" si="112"/>
        <v>0</v>
      </c>
      <c r="Q1038" s="55">
        <f t="shared" si="113"/>
        <v>13</v>
      </c>
      <c r="R1038" s="56"/>
    </row>
    <row r="1039" spans="1:18" ht="280.5">
      <c r="A1039" s="361" t="s">
        <v>3620</v>
      </c>
      <c r="B1039" s="58" t="s">
        <v>3601</v>
      </c>
      <c r="C1039" s="59" t="s">
        <v>3601</v>
      </c>
      <c r="D1039" s="58" t="s">
        <v>3621</v>
      </c>
      <c r="E1039" s="58" t="s">
        <v>3622</v>
      </c>
      <c r="F1039" s="300" t="s">
        <v>3616</v>
      </c>
      <c r="G1039" s="58" t="s">
        <v>3617</v>
      </c>
      <c r="H1039" s="79" t="s">
        <v>2782</v>
      </c>
      <c r="I1039" s="79">
        <v>1</v>
      </c>
      <c r="J1039" s="80">
        <v>42156</v>
      </c>
      <c r="K1039" s="80">
        <v>42185</v>
      </c>
      <c r="L1039" s="52">
        <f t="shared" si="109"/>
        <v>4.0999999999999996</v>
      </c>
      <c r="M1039" s="123"/>
      <c r="N1039" s="54">
        <f t="shared" si="110"/>
        <v>0</v>
      </c>
      <c r="O1039" s="55">
        <f t="shared" si="111"/>
        <v>0</v>
      </c>
      <c r="P1039" s="55">
        <f t="shared" si="112"/>
        <v>0</v>
      </c>
      <c r="Q1039" s="55">
        <f t="shared" si="113"/>
        <v>4.0999999999999996</v>
      </c>
      <c r="R1039" s="56"/>
    </row>
    <row r="1040" spans="1:18" ht="280.5">
      <c r="A1040" s="361" t="s">
        <v>3620</v>
      </c>
      <c r="B1040" s="58" t="s">
        <v>3601</v>
      </c>
      <c r="C1040" s="59" t="s">
        <v>3601</v>
      </c>
      <c r="D1040" s="58" t="s">
        <v>3621</v>
      </c>
      <c r="E1040" s="58" t="s">
        <v>3622</v>
      </c>
      <c r="F1040" s="300" t="s">
        <v>3616</v>
      </c>
      <c r="G1040" s="58" t="s">
        <v>3618</v>
      </c>
      <c r="H1040" s="79" t="s">
        <v>3619</v>
      </c>
      <c r="I1040" s="79">
        <v>1</v>
      </c>
      <c r="J1040" s="80">
        <v>42278</v>
      </c>
      <c r="K1040" s="80">
        <v>42369</v>
      </c>
      <c r="L1040" s="52">
        <f t="shared" si="109"/>
        <v>13</v>
      </c>
      <c r="M1040" s="123"/>
      <c r="N1040" s="54">
        <f t="shared" si="110"/>
        <v>0</v>
      </c>
      <c r="O1040" s="55">
        <f t="shared" si="111"/>
        <v>0</v>
      </c>
      <c r="P1040" s="55">
        <f t="shared" si="112"/>
        <v>0</v>
      </c>
      <c r="Q1040" s="55">
        <f t="shared" si="113"/>
        <v>13</v>
      </c>
      <c r="R1040" s="56"/>
    </row>
    <row r="1041" spans="1:18" ht="178.5">
      <c r="A1041" s="361" t="s">
        <v>3623</v>
      </c>
      <c r="B1041" s="58" t="s">
        <v>3601</v>
      </c>
      <c r="C1041" s="59" t="s">
        <v>3601</v>
      </c>
      <c r="D1041" s="58" t="s">
        <v>3624</v>
      </c>
      <c r="E1041" s="58" t="s">
        <v>3625</v>
      </c>
      <c r="F1041" s="300" t="s">
        <v>3616</v>
      </c>
      <c r="G1041" s="58" t="s">
        <v>3617</v>
      </c>
      <c r="H1041" s="79" t="s">
        <v>2782</v>
      </c>
      <c r="I1041" s="79">
        <v>1</v>
      </c>
      <c r="J1041" s="80">
        <v>42156</v>
      </c>
      <c r="K1041" s="80">
        <v>42185</v>
      </c>
      <c r="L1041" s="52">
        <f t="shared" si="109"/>
        <v>4.0999999999999996</v>
      </c>
      <c r="M1041" s="123"/>
      <c r="N1041" s="54">
        <f t="shared" si="110"/>
        <v>0</v>
      </c>
      <c r="O1041" s="55">
        <f t="shared" si="111"/>
        <v>0</v>
      </c>
      <c r="P1041" s="55">
        <f t="shared" si="112"/>
        <v>0</v>
      </c>
      <c r="Q1041" s="55">
        <f t="shared" si="113"/>
        <v>4.0999999999999996</v>
      </c>
      <c r="R1041" s="56"/>
    </row>
    <row r="1042" spans="1:18" ht="178.5">
      <c r="A1042" s="361" t="s">
        <v>3623</v>
      </c>
      <c r="B1042" s="58" t="s">
        <v>3601</v>
      </c>
      <c r="C1042" s="59" t="s">
        <v>3601</v>
      </c>
      <c r="D1042" s="58" t="s">
        <v>3624</v>
      </c>
      <c r="E1042" s="58" t="s">
        <v>3625</v>
      </c>
      <c r="F1042" s="300" t="s">
        <v>3616</v>
      </c>
      <c r="G1042" s="58" t="s">
        <v>3618</v>
      </c>
      <c r="H1042" s="79" t="s">
        <v>3619</v>
      </c>
      <c r="I1042" s="79">
        <v>1</v>
      </c>
      <c r="J1042" s="80">
        <v>42278</v>
      </c>
      <c r="K1042" s="80">
        <v>42369</v>
      </c>
      <c r="L1042" s="52">
        <f t="shared" si="109"/>
        <v>13</v>
      </c>
      <c r="M1042" s="123"/>
      <c r="N1042" s="54">
        <f t="shared" si="110"/>
        <v>0</v>
      </c>
      <c r="O1042" s="55">
        <f t="shared" si="111"/>
        <v>0</v>
      </c>
      <c r="P1042" s="55">
        <f t="shared" si="112"/>
        <v>0</v>
      </c>
      <c r="Q1042" s="55">
        <f t="shared" si="113"/>
        <v>13</v>
      </c>
      <c r="R1042" s="56"/>
    </row>
    <row r="1043" spans="1:18" ht="409.5">
      <c r="A1043" s="361" t="s">
        <v>3626</v>
      </c>
      <c r="B1043" s="58" t="s">
        <v>3601</v>
      </c>
      <c r="C1043" s="59" t="s">
        <v>3601</v>
      </c>
      <c r="D1043" s="58" t="s">
        <v>3627</v>
      </c>
      <c r="E1043" s="58" t="s">
        <v>3628</v>
      </c>
      <c r="F1043" s="58" t="s">
        <v>3629</v>
      </c>
      <c r="G1043" s="58" t="s">
        <v>3630</v>
      </c>
      <c r="H1043" s="58" t="s">
        <v>3631</v>
      </c>
      <c r="I1043" s="79">
        <v>1</v>
      </c>
      <c r="J1043" s="51">
        <v>42248</v>
      </c>
      <c r="K1043" s="51">
        <v>42277</v>
      </c>
      <c r="L1043" s="52">
        <f t="shared" si="109"/>
        <v>4.0999999999999996</v>
      </c>
      <c r="M1043" s="123"/>
      <c r="N1043" s="54">
        <f t="shared" si="110"/>
        <v>0</v>
      </c>
      <c r="O1043" s="55">
        <f t="shared" si="111"/>
        <v>0</v>
      </c>
      <c r="P1043" s="55">
        <f t="shared" si="112"/>
        <v>0</v>
      </c>
      <c r="Q1043" s="55">
        <f t="shared" si="113"/>
        <v>4.0999999999999996</v>
      </c>
      <c r="R1043" s="198"/>
    </row>
    <row r="1044" spans="1:18" ht="409.5">
      <c r="A1044" s="361" t="s">
        <v>3626</v>
      </c>
      <c r="B1044" s="58" t="s">
        <v>3601</v>
      </c>
      <c r="C1044" s="59" t="s">
        <v>3601</v>
      </c>
      <c r="D1044" s="58" t="s">
        <v>3627</v>
      </c>
      <c r="E1044" s="58" t="s">
        <v>3628</v>
      </c>
      <c r="F1044" s="58" t="s">
        <v>3629</v>
      </c>
      <c r="G1044" s="58" t="s">
        <v>3632</v>
      </c>
      <c r="H1044" s="58" t="s">
        <v>438</v>
      </c>
      <c r="I1044" s="79">
        <v>1</v>
      </c>
      <c r="J1044" s="51">
        <v>42309</v>
      </c>
      <c r="K1044" s="51">
        <v>42369</v>
      </c>
      <c r="L1044" s="52">
        <f t="shared" si="109"/>
        <v>8.6</v>
      </c>
      <c r="M1044" s="123"/>
      <c r="N1044" s="54">
        <f t="shared" si="110"/>
        <v>0</v>
      </c>
      <c r="O1044" s="55">
        <f t="shared" si="111"/>
        <v>0</v>
      </c>
      <c r="P1044" s="55">
        <f t="shared" si="112"/>
        <v>0</v>
      </c>
      <c r="Q1044" s="55">
        <f t="shared" si="113"/>
        <v>8.6</v>
      </c>
      <c r="R1044" s="198"/>
    </row>
    <row r="1045" spans="1:18" ht="409.5">
      <c r="A1045" s="361" t="s">
        <v>3633</v>
      </c>
      <c r="B1045" s="58" t="s">
        <v>3601</v>
      </c>
      <c r="C1045" s="59" t="s">
        <v>3601</v>
      </c>
      <c r="D1045" s="58" t="s">
        <v>3634</v>
      </c>
      <c r="E1045" s="58" t="s">
        <v>3635</v>
      </c>
      <c r="F1045" s="58" t="s">
        <v>3636</v>
      </c>
      <c r="G1045" s="47" t="s">
        <v>3637</v>
      </c>
      <c r="H1045" s="49" t="s">
        <v>3638</v>
      </c>
      <c r="I1045" s="50">
        <v>3</v>
      </c>
      <c r="J1045" s="51">
        <v>42389</v>
      </c>
      <c r="K1045" s="51">
        <v>42582</v>
      </c>
      <c r="L1045" s="52">
        <f t="shared" si="109"/>
        <v>27.6</v>
      </c>
      <c r="M1045" s="123"/>
      <c r="N1045" s="54">
        <f t="shared" si="110"/>
        <v>0</v>
      </c>
      <c r="O1045" s="55">
        <f t="shared" si="111"/>
        <v>0</v>
      </c>
      <c r="P1045" s="55">
        <f t="shared" si="112"/>
        <v>0</v>
      </c>
      <c r="Q1045" s="55">
        <f t="shared" si="113"/>
        <v>27.6</v>
      </c>
      <c r="R1045" s="198"/>
    </row>
    <row r="1046" spans="1:18" ht="318.75">
      <c r="A1046" s="361" t="s">
        <v>3639</v>
      </c>
      <c r="B1046" s="58" t="s">
        <v>3601</v>
      </c>
      <c r="C1046" s="59" t="s">
        <v>3601</v>
      </c>
      <c r="D1046" s="58" t="s">
        <v>3640</v>
      </c>
      <c r="E1046" s="58" t="s">
        <v>1957</v>
      </c>
      <c r="F1046" s="58" t="s">
        <v>3641</v>
      </c>
      <c r="G1046" s="78" t="s">
        <v>3642</v>
      </c>
      <c r="H1046" s="78" t="s">
        <v>3643</v>
      </c>
      <c r="I1046" s="79">
        <v>3</v>
      </c>
      <c r="J1046" s="51">
        <v>42389</v>
      </c>
      <c r="K1046" s="51">
        <v>42582</v>
      </c>
      <c r="L1046" s="52">
        <f t="shared" si="109"/>
        <v>27.6</v>
      </c>
      <c r="M1046" s="123"/>
      <c r="N1046" s="54">
        <f t="shared" si="110"/>
        <v>0</v>
      </c>
      <c r="O1046" s="55">
        <f t="shared" si="111"/>
        <v>0</v>
      </c>
      <c r="P1046" s="55">
        <f t="shared" si="112"/>
        <v>0</v>
      </c>
      <c r="Q1046" s="55">
        <f t="shared" si="113"/>
        <v>27.6</v>
      </c>
      <c r="R1046" s="56"/>
    </row>
    <row r="1047" spans="1:18" ht="318.75">
      <c r="A1047" s="361" t="s">
        <v>3639</v>
      </c>
      <c r="B1047" s="58" t="s">
        <v>3601</v>
      </c>
      <c r="C1047" s="59" t="s">
        <v>3601</v>
      </c>
      <c r="D1047" s="58" t="s">
        <v>3640</v>
      </c>
      <c r="E1047" s="58" t="s">
        <v>1957</v>
      </c>
      <c r="F1047" s="58" t="s">
        <v>3641</v>
      </c>
      <c r="G1047" s="78" t="s">
        <v>3644</v>
      </c>
      <c r="H1047" s="78" t="s">
        <v>3596</v>
      </c>
      <c r="I1047" s="79">
        <v>1</v>
      </c>
      <c r="J1047" s="51">
        <v>42309</v>
      </c>
      <c r="K1047" s="51">
        <v>42338</v>
      </c>
      <c r="L1047" s="52">
        <f t="shared" si="109"/>
        <v>4.0999999999999996</v>
      </c>
      <c r="M1047" s="123"/>
      <c r="N1047" s="54">
        <f t="shared" si="110"/>
        <v>0</v>
      </c>
      <c r="O1047" s="55">
        <f t="shared" si="111"/>
        <v>0</v>
      </c>
      <c r="P1047" s="55">
        <f t="shared" si="112"/>
        <v>0</v>
      </c>
      <c r="Q1047" s="55">
        <f t="shared" si="113"/>
        <v>4.0999999999999996</v>
      </c>
      <c r="R1047" s="56"/>
    </row>
    <row r="1048" spans="1:18" ht="409.5">
      <c r="A1048" s="361" t="s">
        <v>3645</v>
      </c>
      <c r="B1048" s="58" t="s">
        <v>3601</v>
      </c>
      <c r="C1048" s="59" t="s">
        <v>3601</v>
      </c>
      <c r="D1048" s="58" t="s">
        <v>3646</v>
      </c>
      <c r="E1048" s="58" t="s">
        <v>3647</v>
      </c>
      <c r="F1048" s="58" t="s">
        <v>3648</v>
      </c>
      <c r="G1048" s="49" t="s">
        <v>3649</v>
      </c>
      <c r="H1048" s="49" t="s">
        <v>3650</v>
      </c>
      <c r="I1048" s="50">
        <v>3</v>
      </c>
      <c r="J1048" s="51">
        <v>42389</v>
      </c>
      <c r="K1048" s="51">
        <v>42582</v>
      </c>
      <c r="L1048" s="52">
        <f t="shared" si="109"/>
        <v>27.6</v>
      </c>
      <c r="M1048" s="123"/>
      <c r="N1048" s="54">
        <f t="shared" si="110"/>
        <v>0</v>
      </c>
      <c r="O1048" s="55">
        <f t="shared" si="111"/>
        <v>0</v>
      </c>
      <c r="P1048" s="55">
        <f t="shared" si="112"/>
        <v>0</v>
      </c>
      <c r="Q1048" s="55">
        <f t="shared" si="113"/>
        <v>27.6</v>
      </c>
      <c r="R1048" s="56"/>
    </row>
    <row r="1049" spans="1:18" ht="409.5">
      <c r="A1049" s="361" t="s">
        <v>3645</v>
      </c>
      <c r="B1049" s="58" t="s">
        <v>3601</v>
      </c>
      <c r="C1049" s="59" t="s">
        <v>3601</v>
      </c>
      <c r="D1049" s="58" t="s">
        <v>3646</v>
      </c>
      <c r="E1049" s="58" t="s">
        <v>3647</v>
      </c>
      <c r="F1049" s="58" t="s">
        <v>3648</v>
      </c>
      <c r="G1049" s="49" t="s">
        <v>3651</v>
      </c>
      <c r="H1049" s="49" t="s">
        <v>3596</v>
      </c>
      <c r="I1049" s="50">
        <v>1</v>
      </c>
      <c r="J1049" s="51">
        <v>42125</v>
      </c>
      <c r="K1049" s="51">
        <v>42155</v>
      </c>
      <c r="L1049" s="52">
        <f t="shared" si="109"/>
        <v>4.3</v>
      </c>
      <c r="M1049" s="123"/>
      <c r="N1049" s="54">
        <f t="shared" si="110"/>
        <v>0</v>
      </c>
      <c r="O1049" s="55">
        <f t="shared" si="111"/>
        <v>0</v>
      </c>
      <c r="P1049" s="55">
        <f t="shared" si="112"/>
        <v>0</v>
      </c>
      <c r="Q1049" s="55">
        <f t="shared" si="113"/>
        <v>4.3</v>
      </c>
      <c r="R1049" s="56"/>
    </row>
    <row r="1050" spans="1:18" ht="357">
      <c r="A1050" s="361" t="s">
        <v>3652</v>
      </c>
      <c r="B1050" s="58" t="s">
        <v>3601</v>
      </c>
      <c r="C1050" s="59" t="s">
        <v>3601</v>
      </c>
      <c r="D1050" s="58" t="s">
        <v>3653</v>
      </c>
      <c r="E1050" s="58" t="s">
        <v>3654</v>
      </c>
      <c r="F1050" s="58" t="s">
        <v>3655</v>
      </c>
      <c r="G1050" s="58" t="s">
        <v>3656</v>
      </c>
      <c r="H1050" s="78" t="s">
        <v>3596</v>
      </c>
      <c r="I1050" s="79">
        <v>1</v>
      </c>
      <c r="J1050" s="51">
        <v>42309</v>
      </c>
      <c r="K1050" s="51">
        <v>42338</v>
      </c>
      <c r="L1050" s="52">
        <f t="shared" si="109"/>
        <v>4.0999999999999996</v>
      </c>
      <c r="M1050" s="123"/>
      <c r="N1050" s="54">
        <f t="shared" si="110"/>
        <v>0</v>
      </c>
      <c r="O1050" s="55">
        <f t="shared" si="111"/>
        <v>0</v>
      </c>
      <c r="P1050" s="55">
        <f t="shared" si="112"/>
        <v>0</v>
      </c>
      <c r="Q1050" s="55">
        <f t="shared" si="113"/>
        <v>4.0999999999999996</v>
      </c>
      <c r="R1050" s="56"/>
    </row>
    <row r="1051" spans="1:18" ht="357">
      <c r="A1051" s="361" t="s">
        <v>3652</v>
      </c>
      <c r="B1051" s="58" t="s">
        <v>3601</v>
      </c>
      <c r="C1051" s="59" t="s">
        <v>3601</v>
      </c>
      <c r="D1051" s="58" t="s">
        <v>3653</v>
      </c>
      <c r="E1051" s="58" t="s">
        <v>3654</v>
      </c>
      <c r="F1051" s="58" t="s">
        <v>3655</v>
      </c>
      <c r="G1051" s="58" t="s">
        <v>3657</v>
      </c>
      <c r="H1051" s="78" t="s">
        <v>3658</v>
      </c>
      <c r="I1051" s="79">
        <v>1</v>
      </c>
      <c r="J1051" s="51">
        <v>42156</v>
      </c>
      <c r="K1051" s="51">
        <v>42185</v>
      </c>
      <c r="L1051" s="52">
        <f t="shared" si="109"/>
        <v>4.0999999999999996</v>
      </c>
      <c r="M1051" s="123"/>
      <c r="N1051" s="54">
        <f t="shared" si="110"/>
        <v>0</v>
      </c>
      <c r="O1051" s="55">
        <f t="shared" si="111"/>
        <v>0</v>
      </c>
      <c r="P1051" s="55">
        <f t="shared" si="112"/>
        <v>0</v>
      </c>
      <c r="Q1051" s="55">
        <f t="shared" si="113"/>
        <v>4.0999999999999996</v>
      </c>
      <c r="R1051" s="56"/>
    </row>
    <row r="1052" spans="1:18" ht="409.5">
      <c r="A1052" s="361" t="s">
        <v>3659</v>
      </c>
      <c r="B1052" s="58" t="s">
        <v>3601</v>
      </c>
      <c r="C1052" s="59" t="s">
        <v>3601</v>
      </c>
      <c r="D1052" s="58" t="s">
        <v>3660</v>
      </c>
      <c r="E1052" s="58"/>
      <c r="F1052" s="58" t="s">
        <v>3661</v>
      </c>
      <c r="G1052" s="58" t="s">
        <v>3662</v>
      </c>
      <c r="H1052" s="78" t="s">
        <v>3663</v>
      </c>
      <c r="I1052" s="79">
        <v>1</v>
      </c>
      <c r="J1052" s="51">
        <v>42278</v>
      </c>
      <c r="K1052" s="51">
        <v>42338</v>
      </c>
      <c r="L1052" s="52">
        <f t="shared" si="109"/>
        <v>8.6</v>
      </c>
      <c r="M1052" s="123"/>
      <c r="N1052" s="54">
        <f t="shared" si="110"/>
        <v>0</v>
      </c>
      <c r="O1052" s="55">
        <f t="shared" si="111"/>
        <v>0</v>
      </c>
      <c r="P1052" s="55">
        <f t="shared" si="112"/>
        <v>0</v>
      </c>
      <c r="Q1052" s="55">
        <f t="shared" si="113"/>
        <v>8.6</v>
      </c>
      <c r="R1052" s="56"/>
    </row>
    <row r="1053" spans="1:18" ht="409.5">
      <c r="A1053" s="361" t="s">
        <v>3659</v>
      </c>
      <c r="B1053" s="58" t="s">
        <v>3601</v>
      </c>
      <c r="C1053" s="59" t="s">
        <v>3601</v>
      </c>
      <c r="D1053" s="58" t="s">
        <v>3660</v>
      </c>
      <c r="E1053" s="58"/>
      <c r="F1053" s="58" t="s">
        <v>3661</v>
      </c>
      <c r="G1053" s="58" t="s">
        <v>3664</v>
      </c>
      <c r="H1053" s="78" t="s">
        <v>3665</v>
      </c>
      <c r="I1053" s="79">
        <v>1</v>
      </c>
      <c r="J1053" s="51">
        <v>42278</v>
      </c>
      <c r="K1053" s="51">
        <v>42338</v>
      </c>
      <c r="L1053" s="52">
        <f t="shared" si="109"/>
        <v>8.6</v>
      </c>
      <c r="M1053" s="123"/>
      <c r="N1053" s="54">
        <f t="shared" si="110"/>
        <v>0</v>
      </c>
      <c r="O1053" s="55">
        <f t="shared" si="111"/>
        <v>0</v>
      </c>
      <c r="P1053" s="55">
        <f t="shared" si="112"/>
        <v>0</v>
      </c>
      <c r="Q1053" s="55">
        <f t="shared" si="113"/>
        <v>8.6</v>
      </c>
      <c r="R1053" s="56"/>
    </row>
    <row r="1054" spans="1:18" ht="409.5">
      <c r="A1054" s="361" t="s">
        <v>3659</v>
      </c>
      <c r="B1054" s="58" t="s">
        <v>3601</v>
      </c>
      <c r="C1054" s="59" t="s">
        <v>3601</v>
      </c>
      <c r="D1054" s="58" t="s">
        <v>3666</v>
      </c>
      <c r="E1054" s="58" t="s">
        <v>3667</v>
      </c>
      <c r="F1054" s="58" t="s">
        <v>3668</v>
      </c>
      <c r="G1054" s="58" t="s">
        <v>3669</v>
      </c>
      <c r="H1054" s="78" t="s">
        <v>3670</v>
      </c>
      <c r="I1054" s="79">
        <v>1</v>
      </c>
      <c r="J1054" s="51">
        <v>42278</v>
      </c>
      <c r="K1054" s="51">
        <v>42338</v>
      </c>
      <c r="L1054" s="52">
        <f t="shared" si="109"/>
        <v>8.6</v>
      </c>
      <c r="M1054" s="123"/>
      <c r="N1054" s="54">
        <f t="shared" si="110"/>
        <v>0</v>
      </c>
      <c r="O1054" s="55">
        <f t="shared" si="111"/>
        <v>0</v>
      </c>
      <c r="P1054" s="55">
        <f t="shared" si="112"/>
        <v>0</v>
      </c>
      <c r="Q1054" s="55">
        <f t="shared" si="113"/>
        <v>8.6</v>
      </c>
      <c r="R1054" s="56"/>
    </row>
    <row r="1055" spans="1:18" ht="409.5">
      <c r="A1055" s="361" t="s">
        <v>3671</v>
      </c>
      <c r="B1055" s="58" t="s">
        <v>3591</v>
      </c>
      <c r="C1055" s="59" t="s">
        <v>3601</v>
      </c>
      <c r="D1055" s="58" t="s">
        <v>3672</v>
      </c>
      <c r="E1055" s="58" t="s">
        <v>3673</v>
      </c>
      <c r="F1055" s="58" t="s">
        <v>3674</v>
      </c>
      <c r="G1055" s="58" t="s">
        <v>3675</v>
      </c>
      <c r="H1055" s="49" t="s">
        <v>3596</v>
      </c>
      <c r="I1055" s="79">
        <v>1</v>
      </c>
      <c r="J1055" s="51">
        <v>42309</v>
      </c>
      <c r="K1055" s="51">
        <v>42369</v>
      </c>
      <c r="L1055" s="52">
        <f t="shared" si="109"/>
        <v>8.6</v>
      </c>
      <c r="M1055" s="123"/>
      <c r="N1055" s="54">
        <f t="shared" si="110"/>
        <v>0</v>
      </c>
      <c r="O1055" s="55">
        <f t="shared" si="111"/>
        <v>0</v>
      </c>
      <c r="P1055" s="55">
        <f t="shared" si="112"/>
        <v>0</v>
      </c>
      <c r="Q1055" s="55">
        <f t="shared" si="113"/>
        <v>8.6</v>
      </c>
      <c r="R1055" s="56"/>
    </row>
    <row r="1056" spans="1:18" ht="409.5">
      <c r="A1056" s="361" t="s">
        <v>3671</v>
      </c>
      <c r="B1056" s="58" t="s">
        <v>3601</v>
      </c>
      <c r="C1056" s="59" t="s">
        <v>3601</v>
      </c>
      <c r="D1056" s="58" t="s">
        <v>3672</v>
      </c>
      <c r="E1056" s="58" t="s">
        <v>3673</v>
      </c>
      <c r="F1056" s="58" t="s">
        <v>3674</v>
      </c>
      <c r="G1056" s="78" t="s">
        <v>3602</v>
      </c>
      <c r="H1056" s="78" t="s">
        <v>3603</v>
      </c>
      <c r="I1056" s="79">
        <v>1</v>
      </c>
      <c r="J1056" s="51">
        <v>42278</v>
      </c>
      <c r="K1056" s="51">
        <v>42369</v>
      </c>
      <c r="L1056" s="52">
        <f t="shared" si="109"/>
        <v>13</v>
      </c>
      <c r="M1056" s="123"/>
      <c r="N1056" s="54">
        <f t="shared" si="110"/>
        <v>0</v>
      </c>
      <c r="O1056" s="55">
        <f t="shared" si="111"/>
        <v>0</v>
      </c>
      <c r="P1056" s="55">
        <f t="shared" si="112"/>
        <v>0</v>
      </c>
      <c r="Q1056" s="55">
        <f t="shared" si="113"/>
        <v>13</v>
      </c>
      <c r="R1056" s="56"/>
    </row>
    <row r="1057" spans="1:18" ht="409.5">
      <c r="A1057" s="361" t="s">
        <v>3676</v>
      </c>
      <c r="B1057" s="58" t="s">
        <v>3601</v>
      </c>
      <c r="C1057" s="59" t="s">
        <v>3601</v>
      </c>
      <c r="D1057" s="58" t="s">
        <v>3677</v>
      </c>
      <c r="E1057" s="58" t="s">
        <v>3678</v>
      </c>
      <c r="F1057" s="58" t="s">
        <v>3679</v>
      </c>
      <c r="G1057" s="58" t="s">
        <v>3680</v>
      </c>
      <c r="H1057" s="78" t="s">
        <v>2782</v>
      </c>
      <c r="I1057" s="79">
        <v>1</v>
      </c>
      <c r="J1057" s="51">
        <v>42278</v>
      </c>
      <c r="K1057" s="51">
        <v>42338</v>
      </c>
      <c r="L1057" s="52">
        <f t="shared" si="109"/>
        <v>8.6</v>
      </c>
      <c r="M1057" s="123"/>
      <c r="N1057" s="54">
        <f t="shared" si="110"/>
        <v>0</v>
      </c>
      <c r="O1057" s="55">
        <f t="shared" si="111"/>
        <v>0</v>
      </c>
      <c r="P1057" s="55">
        <f t="shared" si="112"/>
        <v>0</v>
      </c>
      <c r="Q1057" s="55">
        <f t="shared" si="113"/>
        <v>8.6</v>
      </c>
      <c r="R1057" s="171"/>
    </row>
    <row r="1058" spans="1:18" ht="409.5">
      <c r="A1058" s="361" t="s">
        <v>3681</v>
      </c>
      <c r="B1058" s="58" t="s">
        <v>3601</v>
      </c>
      <c r="C1058" s="59" t="s">
        <v>3601</v>
      </c>
      <c r="D1058" s="58" t="s">
        <v>3682</v>
      </c>
      <c r="E1058" s="58"/>
      <c r="F1058" s="300" t="s">
        <v>3616</v>
      </c>
      <c r="G1058" s="58" t="s">
        <v>3683</v>
      </c>
      <c r="H1058" s="79" t="s">
        <v>2782</v>
      </c>
      <c r="I1058" s="79">
        <v>1</v>
      </c>
      <c r="J1058" s="80">
        <v>42156</v>
      </c>
      <c r="K1058" s="80">
        <v>42185</v>
      </c>
      <c r="L1058" s="52">
        <f t="shared" si="109"/>
        <v>4.0999999999999996</v>
      </c>
      <c r="M1058" s="123"/>
      <c r="N1058" s="54">
        <f t="shared" si="110"/>
        <v>0</v>
      </c>
      <c r="O1058" s="55">
        <f t="shared" si="111"/>
        <v>0</v>
      </c>
      <c r="P1058" s="55">
        <f t="shared" si="112"/>
        <v>0</v>
      </c>
      <c r="Q1058" s="55">
        <f t="shared" si="113"/>
        <v>4.0999999999999996</v>
      </c>
      <c r="R1058" s="56"/>
    </row>
    <row r="1059" spans="1:18" ht="409.5">
      <c r="A1059" s="361" t="s">
        <v>3681</v>
      </c>
      <c r="B1059" s="58" t="s">
        <v>3601</v>
      </c>
      <c r="C1059" s="59" t="s">
        <v>3601</v>
      </c>
      <c r="D1059" s="58" t="s">
        <v>3682</v>
      </c>
      <c r="E1059" s="58"/>
      <c r="F1059" s="300" t="s">
        <v>3616</v>
      </c>
      <c r="G1059" s="58" t="s">
        <v>3618</v>
      </c>
      <c r="H1059" s="79" t="s">
        <v>3619</v>
      </c>
      <c r="I1059" s="79">
        <v>1</v>
      </c>
      <c r="J1059" s="80">
        <v>42278</v>
      </c>
      <c r="K1059" s="80">
        <v>42369</v>
      </c>
      <c r="L1059" s="52">
        <f t="shared" si="109"/>
        <v>13</v>
      </c>
      <c r="M1059" s="123"/>
      <c r="N1059" s="54">
        <f t="shared" si="110"/>
        <v>0</v>
      </c>
      <c r="O1059" s="55">
        <f t="shared" si="111"/>
        <v>0</v>
      </c>
      <c r="P1059" s="55">
        <f t="shared" si="112"/>
        <v>0</v>
      </c>
      <c r="Q1059" s="55">
        <f t="shared" si="113"/>
        <v>13</v>
      </c>
      <c r="R1059" s="56"/>
    </row>
    <row r="1060" spans="1:18" ht="318.75">
      <c r="A1060" s="361" t="s">
        <v>3684</v>
      </c>
      <c r="B1060" s="58" t="s">
        <v>3685</v>
      </c>
      <c r="C1060" s="58" t="s">
        <v>3685</v>
      </c>
      <c r="D1060" s="152" t="s">
        <v>3686</v>
      </c>
      <c r="E1060" s="58" t="s">
        <v>3687</v>
      </c>
      <c r="F1060" s="58" t="s">
        <v>3688</v>
      </c>
      <c r="G1060" s="49" t="s">
        <v>3689</v>
      </c>
      <c r="H1060" s="79" t="s">
        <v>3690</v>
      </c>
      <c r="I1060" s="79">
        <v>50</v>
      </c>
      <c r="J1060" s="103">
        <v>42278</v>
      </c>
      <c r="K1060" s="103">
        <v>42643</v>
      </c>
      <c r="L1060" s="52">
        <f t="shared" si="109"/>
        <v>52.1</v>
      </c>
      <c r="M1060" s="123"/>
      <c r="N1060" s="102">
        <f>IF(M1060=0,0,+M1060/I1060)</f>
        <v>0</v>
      </c>
      <c r="O1060" s="55">
        <f>ROUND((L1060*N1060),1)</f>
        <v>0</v>
      </c>
      <c r="P1060" s="55">
        <f>IF(K1060&lt;=$D$7,O1060,0)</f>
        <v>0</v>
      </c>
      <c r="Q1060" s="55">
        <f>IF($D$7&gt;=K1060,L1060,0)</f>
        <v>52.1</v>
      </c>
      <c r="R1060" s="56"/>
    </row>
    <row r="1061" spans="1:18" ht="318.75">
      <c r="A1061" s="361" t="s">
        <v>3684</v>
      </c>
      <c r="B1061" s="58" t="s">
        <v>3685</v>
      </c>
      <c r="C1061" s="58" t="s">
        <v>3685</v>
      </c>
      <c r="D1061" s="152" t="s">
        <v>3686</v>
      </c>
      <c r="E1061" s="58" t="s">
        <v>3687</v>
      </c>
      <c r="F1061" s="58" t="s">
        <v>3691</v>
      </c>
      <c r="G1061" s="49" t="s">
        <v>3692</v>
      </c>
      <c r="H1061" s="79" t="s">
        <v>3693</v>
      </c>
      <c r="I1061" s="79">
        <v>1</v>
      </c>
      <c r="J1061" s="103">
        <v>42278</v>
      </c>
      <c r="K1061" s="103">
        <v>42369</v>
      </c>
      <c r="L1061" s="52">
        <f t="shared" si="109"/>
        <v>13</v>
      </c>
      <c r="M1061" s="123"/>
      <c r="N1061" s="102">
        <f t="shared" ref="N1061:N1079" si="114">IF(M1061=0,0,+M1061/I1061)</f>
        <v>0</v>
      </c>
      <c r="O1061" s="55">
        <f t="shared" ref="O1061:O1079" si="115">ROUND((L1061*N1061),1)</f>
        <v>0</v>
      </c>
      <c r="P1061" s="55">
        <f t="shared" ref="P1061:P1079" si="116">IF(K1061&lt;=$D$7,O1061,0)</f>
        <v>0</v>
      </c>
      <c r="Q1061" s="55">
        <f t="shared" ref="Q1061:Q1079" si="117">IF($D$7&gt;=K1061,L1061,0)</f>
        <v>13</v>
      </c>
      <c r="R1061" s="56"/>
    </row>
    <row r="1062" spans="1:18" ht="318.75">
      <c r="A1062" s="361" t="s">
        <v>3684</v>
      </c>
      <c r="B1062" s="58" t="s">
        <v>3685</v>
      </c>
      <c r="C1062" s="58" t="s">
        <v>3685</v>
      </c>
      <c r="D1062" s="152" t="s">
        <v>3686</v>
      </c>
      <c r="E1062" s="58" t="s">
        <v>3687</v>
      </c>
      <c r="F1062" s="58" t="s">
        <v>3691</v>
      </c>
      <c r="G1062" s="49" t="s">
        <v>3694</v>
      </c>
      <c r="H1062" s="79" t="s">
        <v>3695</v>
      </c>
      <c r="I1062" s="79">
        <v>16</v>
      </c>
      <c r="J1062" s="103">
        <v>42278</v>
      </c>
      <c r="K1062" s="103">
        <v>42643</v>
      </c>
      <c r="L1062" s="52">
        <f t="shared" si="109"/>
        <v>52.1</v>
      </c>
      <c r="M1062" s="123"/>
      <c r="N1062" s="102">
        <f t="shared" si="114"/>
        <v>0</v>
      </c>
      <c r="O1062" s="55">
        <f t="shared" si="115"/>
        <v>0</v>
      </c>
      <c r="P1062" s="55">
        <f t="shared" si="116"/>
        <v>0</v>
      </c>
      <c r="Q1062" s="55">
        <f t="shared" si="117"/>
        <v>52.1</v>
      </c>
      <c r="R1062" s="56"/>
    </row>
    <row r="1063" spans="1:18" ht="318.75">
      <c r="A1063" s="361" t="s">
        <v>3684</v>
      </c>
      <c r="B1063" s="58" t="s">
        <v>3685</v>
      </c>
      <c r="C1063" s="58" t="s">
        <v>3685</v>
      </c>
      <c r="D1063" s="152" t="s">
        <v>3686</v>
      </c>
      <c r="E1063" s="58" t="s">
        <v>3687</v>
      </c>
      <c r="F1063" s="58" t="s">
        <v>3691</v>
      </c>
      <c r="G1063" s="49" t="s">
        <v>3696</v>
      </c>
      <c r="H1063" s="79" t="s">
        <v>3697</v>
      </c>
      <c r="I1063" s="79">
        <v>32</v>
      </c>
      <c r="J1063" s="103">
        <v>42307</v>
      </c>
      <c r="K1063" s="103">
        <v>42643</v>
      </c>
      <c r="L1063" s="52">
        <f t="shared" si="109"/>
        <v>48</v>
      </c>
      <c r="M1063" s="123"/>
      <c r="N1063" s="102">
        <f t="shared" si="114"/>
        <v>0</v>
      </c>
      <c r="O1063" s="55">
        <f t="shared" si="115"/>
        <v>0</v>
      </c>
      <c r="P1063" s="55">
        <f t="shared" si="116"/>
        <v>0</v>
      </c>
      <c r="Q1063" s="55">
        <f t="shared" si="117"/>
        <v>48</v>
      </c>
      <c r="R1063" s="56"/>
    </row>
    <row r="1064" spans="1:18" ht="178.5">
      <c r="A1064" s="361" t="s">
        <v>3698</v>
      </c>
      <c r="B1064" s="58" t="s">
        <v>3685</v>
      </c>
      <c r="C1064" s="58" t="s">
        <v>3685</v>
      </c>
      <c r="D1064" s="152" t="s">
        <v>3699</v>
      </c>
      <c r="E1064" s="58" t="s">
        <v>3700</v>
      </c>
      <c r="F1064" s="68" t="s">
        <v>3701</v>
      </c>
      <c r="G1064" s="49" t="s">
        <v>3702</v>
      </c>
      <c r="H1064" s="79" t="s">
        <v>250</v>
      </c>
      <c r="I1064" s="79">
        <v>1</v>
      </c>
      <c r="J1064" s="103">
        <v>42278</v>
      </c>
      <c r="K1064" s="103">
        <v>42308</v>
      </c>
      <c r="L1064" s="52">
        <f t="shared" si="109"/>
        <v>4.3</v>
      </c>
      <c r="M1064" s="123"/>
      <c r="N1064" s="102">
        <f t="shared" si="114"/>
        <v>0</v>
      </c>
      <c r="O1064" s="55">
        <f t="shared" si="115"/>
        <v>0</v>
      </c>
      <c r="P1064" s="55">
        <f t="shared" si="116"/>
        <v>0</v>
      </c>
      <c r="Q1064" s="55">
        <f t="shared" si="117"/>
        <v>4.3</v>
      </c>
      <c r="R1064" s="56"/>
    </row>
    <row r="1065" spans="1:18" ht="178.5">
      <c r="A1065" s="361" t="s">
        <v>3698</v>
      </c>
      <c r="B1065" s="58" t="s">
        <v>3685</v>
      </c>
      <c r="C1065" s="58" t="s">
        <v>3685</v>
      </c>
      <c r="D1065" s="152" t="s">
        <v>3699</v>
      </c>
      <c r="E1065" s="58" t="s">
        <v>3700</v>
      </c>
      <c r="F1065" s="68" t="s">
        <v>3701</v>
      </c>
      <c r="G1065" s="49" t="s">
        <v>3703</v>
      </c>
      <c r="H1065" s="79" t="s">
        <v>159</v>
      </c>
      <c r="I1065" s="79">
        <v>1</v>
      </c>
      <c r="J1065" s="103">
        <v>42278</v>
      </c>
      <c r="K1065" s="103">
        <v>42308</v>
      </c>
      <c r="L1065" s="52">
        <f t="shared" si="109"/>
        <v>4.3</v>
      </c>
      <c r="M1065" s="123"/>
      <c r="N1065" s="102">
        <f t="shared" si="114"/>
        <v>0</v>
      </c>
      <c r="O1065" s="55">
        <f t="shared" si="115"/>
        <v>0</v>
      </c>
      <c r="P1065" s="55">
        <f t="shared" si="116"/>
        <v>0</v>
      </c>
      <c r="Q1065" s="55">
        <f t="shared" si="117"/>
        <v>4.3</v>
      </c>
      <c r="R1065" s="56"/>
    </row>
    <row r="1066" spans="1:18" ht="178.5">
      <c r="A1066" s="361" t="s">
        <v>3698</v>
      </c>
      <c r="B1066" s="58" t="s">
        <v>3685</v>
      </c>
      <c r="C1066" s="58" t="s">
        <v>3685</v>
      </c>
      <c r="D1066" s="152" t="s">
        <v>3699</v>
      </c>
      <c r="E1066" s="58" t="s">
        <v>3700</v>
      </c>
      <c r="F1066" s="68" t="s">
        <v>3701</v>
      </c>
      <c r="G1066" s="49" t="s">
        <v>3704</v>
      </c>
      <c r="H1066" s="50" t="s">
        <v>168</v>
      </c>
      <c r="I1066" s="50">
        <v>11</v>
      </c>
      <c r="J1066" s="103">
        <v>42278</v>
      </c>
      <c r="K1066" s="103">
        <v>42643</v>
      </c>
      <c r="L1066" s="52">
        <f t="shared" si="109"/>
        <v>52.1</v>
      </c>
      <c r="M1066" s="123"/>
      <c r="N1066" s="102">
        <f t="shared" si="114"/>
        <v>0</v>
      </c>
      <c r="O1066" s="55">
        <f t="shared" si="115"/>
        <v>0</v>
      </c>
      <c r="P1066" s="55">
        <f t="shared" si="116"/>
        <v>0</v>
      </c>
      <c r="Q1066" s="55">
        <f t="shared" si="117"/>
        <v>52.1</v>
      </c>
      <c r="R1066" s="56"/>
    </row>
    <row r="1067" spans="1:18" ht="178.5">
      <c r="A1067" s="361" t="s">
        <v>3705</v>
      </c>
      <c r="B1067" s="58" t="s">
        <v>3685</v>
      </c>
      <c r="C1067" s="58" t="s">
        <v>3685</v>
      </c>
      <c r="D1067" s="152" t="s">
        <v>3706</v>
      </c>
      <c r="E1067" s="58" t="s">
        <v>3707</v>
      </c>
      <c r="F1067" s="47" t="s">
        <v>3708</v>
      </c>
      <c r="G1067" s="49" t="s">
        <v>3709</v>
      </c>
      <c r="H1067" s="79" t="s">
        <v>159</v>
      </c>
      <c r="I1067" s="79">
        <v>1</v>
      </c>
      <c r="J1067" s="103">
        <v>42278</v>
      </c>
      <c r="K1067" s="103">
        <v>42308</v>
      </c>
      <c r="L1067" s="52">
        <f t="shared" si="109"/>
        <v>4.3</v>
      </c>
      <c r="M1067" s="123"/>
      <c r="N1067" s="102">
        <f t="shared" si="114"/>
        <v>0</v>
      </c>
      <c r="O1067" s="55">
        <f t="shared" si="115"/>
        <v>0</v>
      </c>
      <c r="P1067" s="55">
        <f t="shared" si="116"/>
        <v>0</v>
      </c>
      <c r="Q1067" s="55">
        <f t="shared" si="117"/>
        <v>4.3</v>
      </c>
      <c r="R1067" s="56"/>
    </row>
    <row r="1068" spans="1:18" ht="178.5">
      <c r="A1068" s="361" t="s">
        <v>3705</v>
      </c>
      <c r="B1068" s="58" t="s">
        <v>3685</v>
      </c>
      <c r="C1068" s="58" t="s">
        <v>3685</v>
      </c>
      <c r="D1068" s="152" t="s">
        <v>3706</v>
      </c>
      <c r="E1068" s="58" t="s">
        <v>3707</v>
      </c>
      <c r="F1068" s="58" t="s">
        <v>3710</v>
      </c>
      <c r="G1068" s="47" t="s">
        <v>3711</v>
      </c>
      <c r="H1068" s="79" t="s">
        <v>250</v>
      </c>
      <c r="I1068" s="79">
        <v>6</v>
      </c>
      <c r="J1068" s="103">
        <v>42278</v>
      </c>
      <c r="K1068" s="103">
        <v>42460</v>
      </c>
      <c r="L1068" s="52">
        <f t="shared" si="109"/>
        <v>26</v>
      </c>
      <c r="M1068" s="123"/>
      <c r="N1068" s="102">
        <f t="shared" si="114"/>
        <v>0</v>
      </c>
      <c r="O1068" s="55">
        <f t="shared" si="115"/>
        <v>0</v>
      </c>
      <c r="P1068" s="55">
        <f t="shared" si="116"/>
        <v>0</v>
      </c>
      <c r="Q1068" s="55">
        <f t="shared" si="117"/>
        <v>26</v>
      </c>
      <c r="R1068" s="56"/>
    </row>
    <row r="1069" spans="1:18" ht="178.5">
      <c r="A1069" s="361" t="s">
        <v>3705</v>
      </c>
      <c r="B1069" s="58" t="s">
        <v>3685</v>
      </c>
      <c r="C1069" s="58" t="s">
        <v>3685</v>
      </c>
      <c r="D1069" s="152" t="s">
        <v>3706</v>
      </c>
      <c r="E1069" s="58" t="s">
        <v>3707</v>
      </c>
      <c r="F1069" s="58" t="s">
        <v>3710</v>
      </c>
      <c r="G1069" s="47" t="s">
        <v>3712</v>
      </c>
      <c r="H1069" s="79" t="s">
        <v>250</v>
      </c>
      <c r="I1069" s="79">
        <v>6</v>
      </c>
      <c r="J1069" s="103">
        <v>42278</v>
      </c>
      <c r="K1069" s="103">
        <v>42460</v>
      </c>
      <c r="L1069" s="52">
        <f t="shared" si="109"/>
        <v>26</v>
      </c>
      <c r="M1069" s="123"/>
      <c r="N1069" s="102">
        <f t="shared" si="114"/>
        <v>0</v>
      </c>
      <c r="O1069" s="55">
        <f t="shared" si="115"/>
        <v>0</v>
      </c>
      <c r="P1069" s="55">
        <f t="shared" si="116"/>
        <v>0</v>
      </c>
      <c r="Q1069" s="55">
        <f t="shared" si="117"/>
        <v>26</v>
      </c>
      <c r="R1069" s="56"/>
    </row>
    <row r="1070" spans="1:18" ht="153">
      <c r="A1070" s="361" t="s">
        <v>3713</v>
      </c>
      <c r="B1070" s="58" t="s">
        <v>3685</v>
      </c>
      <c r="C1070" s="58" t="s">
        <v>3685</v>
      </c>
      <c r="D1070" s="152" t="s">
        <v>3714</v>
      </c>
      <c r="E1070" s="58" t="s">
        <v>2225</v>
      </c>
      <c r="F1070" s="58" t="s">
        <v>3715</v>
      </c>
      <c r="G1070" s="49" t="s">
        <v>3716</v>
      </c>
      <c r="H1070" s="79" t="s">
        <v>3566</v>
      </c>
      <c r="I1070" s="79">
        <v>1</v>
      </c>
      <c r="J1070" s="103">
        <v>42292</v>
      </c>
      <c r="K1070" s="103">
        <v>42307</v>
      </c>
      <c r="L1070" s="52">
        <f t="shared" si="109"/>
        <v>2.1</v>
      </c>
      <c r="M1070" s="123"/>
      <c r="N1070" s="102">
        <f t="shared" si="114"/>
        <v>0</v>
      </c>
      <c r="O1070" s="55">
        <f t="shared" si="115"/>
        <v>0</v>
      </c>
      <c r="P1070" s="55">
        <f t="shared" si="116"/>
        <v>0</v>
      </c>
      <c r="Q1070" s="55">
        <f t="shared" si="117"/>
        <v>2.1</v>
      </c>
      <c r="R1070" s="56"/>
    </row>
    <row r="1071" spans="1:18" ht="153">
      <c r="A1071" s="361" t="s">
        <v>3713</v>
      </c>
      <c r="B1071" s="58" t="s">
        <v>3685</v>
      </c>
      <c r="C1071" s="58" t="s">
        <v>3685</v>
      </c>
      <c r="D1071" s="152" t="s">
        <v>3714</v>
      </c>
      <c r="E1071" s="58" t="s">
        <v>2225</v>
      </c>
      <c r="F1071" s="58" t="s">
        <v>3715</v>
      </c>
      <c r="G1071" s="49" t="s">
        <v>3717</v>
      </c>
      <c r="H1071" s="79" t="s">
        <v>1831</v>
      </c>
      <c r="I1071" s="79">
        <v>2</v>
      </c>
      <c r="J1071" s="103">
        <v>42307</v>
      </c>
      <c r="K1071" s="103">
        <v>42490</v>
      </c>
      <c r="L1071" s="52">
        <f t="shared" si="109"/>
        <v>26.1</v>
      </c>
      <c r="M1071" s="123"/>
      <c r="N1071" s="102">
        <f t="shared" si="114"/>
        <v>0</v>
      </c>
      <c r="O1071" s="55">
        <f t="shared" si="115"/>
        <v>0</v>
      </c>
      <c r="P1071" s="55">
        <f t="shared" si="116"/>
        <v>0</v>
      </c>
      <c r="Q1071" s="55">
        <f t="shared" si="117"/>
        <v>26.1</v>
      </c>
      <c r="R1071" s="56"/>
    </row>
    <row r="1072" spans="1:18" ht="153">
      <c r="A1072" s="361" t="s">
        <v>3713</v>
      </c>
      <c r="B1072" s="58" t="s">
        <v>3685</v>
      </c>
      <c r="C1072" s="58" t="s">
        <v>3685</v>
      </c>
      <c r="D1072" s="152" t="s">
        <v>3714</v>
      </c>
      <c r="E1072" s="58" t="s">
        <v>2225</v>
      </c>
      <c r="F1072" s="58" t="s">
        <v>3715</v>
      </c>
      <c r="G1072" s="49" t="s">
        <v>3718</v>
      </c>
      <c r="H1072" s="79" t="s">
        <v>1290</v>
      </c>
      <c r="I1072" s="79">
        <v>1</v>
      </c>
      <c r="J1072" s="103">
        <v>42292</v>
      </c>
      <c r="K1072" s="103">
        <v>42307</v>
      </c>
      <c r="L1072" s="52">
        <f t="shared" si="109"/>
        <v>2.1</v>
      </c>
      <c r="M1072" s="123"/>
      <c r="N1072" s="102">
        <f t="shared" si="114"/>
        <v>0</v>
      </c>
      <c r="O1072" s="55">
        <f t="shared" si="115"/>
        <v>0</v>
      </c>
      <c r="P1072" s="55">
        <f t="shared" si="116"/>
        <v>0</v>
      </c>
      <c r="Q1072" s="55">
        <f t="shared" si="117"/>
        <v>2.1</v>
      </c>
      <c r="R1072" s="56"/>
    </row>
    <row r="1073" spans="1:18" ht="153">
      <c r="A1073" s="361" t="s">
        <v>3713</v>
      </c>
      <c r="B1073" s="58" t="s">
        <v>3685</v>
      </c>
      <c r="C1073" s="58" t="s">
        <v>3685</v>
      </c>
      <c r="D1073" s="152" t="s">
        <v>3714</v>
      </c>
      <c r="E1073" s="58" t="s">
        <v>2225</v>
      </c>
      <c r="F1073" s="58" t="s">
        <v>3715</v>
      </c>
      <c r="G1073" s="49" t="s">
        <v>3719</v>
      </c>
      <c r="H1073" s="79" t="s">
        <v>158</v>
      </c>
      <c r="I1073" s="79">
        <v>1</v>
      </c>
      <c r="J1073" s="103">
        <v>42292</v>
      </c>
      <c r="K1073" s="103">
        <v>42307</v>
      </c>
      <c r="L1073" s="52">
        <f t="shared" si="109"/>
        <v>2.1</v>
      </c>
      <c r="M1073" s="123"/>
      <c r="N1073" s="102">
        <f t="shared" si="114"/>
        <v>0</v>
      </c>
      <c r="O1073" s="55">
        <f t="shared" si="115"/>
        <v>0</v>
      </c>
      <c r="P1073" s="55">
        <f t="shared" si="116"/>
        <v>0</v>
      </c>
      <c r="Q1073" s="55">
        <f t="shared" si="117"/>
        <v>2.1</v>
      </c>
      <c r="R1073" s="56"/>
    </row>
    <row r="1074" spans="1:18" ht="153">
      <c r="A1074" s="361" t="s">
        <v>3713</v>
      </c>
      <c r="B1074" s="58" t="s">
        <v>3685</v>
      </c>
      <c r="C1074" s="58" t="s">
        <v>3685</v>
      </c>
      <c r="D1074" s="152" t="s">
        <v>3714</v>
      </c>
      <c r="E1074" s="58" t="s">
        <v>2225</v>
      </c>
      <c r="F1074" s="58" t="s">
        <v>3715</v>
      </c>
      <c r="G1074" s="49" t="s">
        <v>3720</v>
      </c>
      <c r="H1074" s="79" t="s">
        <v>1831</v>
      </c>
      <c r="I1074" s="79">
        <v>4</v>
      </c>
      <c r="J1074" s="103">
        <v>42278</v>
      </c>
      <c r="K1074" s="103">
        <v>42551</v>
      </c>
      <c r="L1074" s="52">
        <f t="shared" si="109"/>
        <v>39</v>
      </c>
      <c r="M1074" s="123"/>
      <c r="N1074" s="102">
        <f t="shared" si="114"/>
        <v>0</v>
      </c>
      <c r="O1074" s="55">
        <f t="shared" si="115"/>
        <v>0</v>
      </c>
      <c r="P1074" s="55">
        <f t="shared" si="116"/>
        <v>0</v>
      </c>
      <c r="Q1074" s="55">
        <f t="shared" si="117"/>
        <v>39</v>
      </c>
      <c r="R1074" s="56"/>
    </row>
    <row r="1075" spans="1:18" ht="153">
      <c r="A1075" s="361" t="s">
        <v>3713</v>
      </c>
      <c r="B1075" s="58" t="s">
        <v>3685</v>
      </c>
      <c r="C1075" s="58" t="s">
        <v>3685</v>
      </c>
      <c r="D1075" s="152" t="s">
        <v>3714</v>
      </c>
      <c r="E1075" s="58" t="s">
        <v>2225</v>
      </c>
      <c r="F1075" s="58" t="s">
        <v>3715</v>
      </c>
      <c r="G1075" s="49" t="s">
        <v>3721</v>
      </c>
      <c r="H1075" s="79" t="s">
        <v>168</v>
      </c>
      <c r="I1075" s="79">
        <v>1</v>
      </c>
      <c r="J1075" s="103">
        <v>42309</v>
      </c>
      <c r="K1075" s="103">
        <v>42368</v>
      </c>
      <c r="L1075" s="52">
        <f t="shared" si="109"/>
        <v>8.4</v>
      </c>
      <c r="M1075" s="123"/>
      <c r="N1075" s="102">
        <f t="shared" si="114"/>
        <v>0</v>
      </c>
      <c r="O1075" s="55">
        <f t="shared" si="115"/>
        <v>0</v>
      </c>
      <c r="P1075" s="55">
        <f t="shared" si="116"/>
        <v>0</v>
      </c>
      <c r="Q1075" s="55">
        <f t="shared" si="117"/>
        <v>8.4</v>
      </c>
      <c r="R1075" s="56"/>
    </row>
    <row r="1076" spans="1:18" ht="153">
      <c r="A1076" s="361" t="s">
        <v>3713</v>
      </c>
      <c r="B1076" s="58" t="s">
        <v>3685</v>
      </c>
      <c r="C1076" s="58" t="s">
        <v>3685</v>
      </c>
      <c r="D1076" s="152" t="s">
        <v>3714</v>
      </c>
      <c r="E1076" s="58" t="s">
        <v>2225</v>
      </c>
      <c r="F1076" s="58" t="s">
        <v>3715</v>
      </c>
      <c r="G1076" s="49" t="s">
        <v>3722</v>
      </c>
      <c r="H1076" s="79" t="s">
        <v>1831</v>
      </c>
      <c r="I1076" s="79">
        <v>2</v>
      </c>
      <c r="J1076" s="103">
        <v>42307</v>
      </c>
      <c r="K1076" s="103">
        <v>42490</v>
      </c>
      <c r="L1076" s="52">
        <f t="shared" si="109"/>
        <v>26.1</v>
      </c>
      <c r="M1076" s="123"/>
      <c r="N1076" s="102">
        <f t="shared" si="114"/>
        <v>0</v>
      </c>
      <c r="O1076" s="55">
        <f t="shared" si="115"/>
        <v>0</v>
      </c>
      <c r="P1076" s="55">
        <f t="shared" si="116"/>
        <v>0</v>
      </c>
      <c r="Q1076" s="55">
        <f t="shared" si="117"/>
        <v>26.1</v>
      </c>
      <c r="R1076" s="56"/>
    </row>
    <row r="1077" spans="1:18" ht="267.75">
      <c r="A1077" s="474" t="s">
        <v>3723</v>
      </c>
      <c r="B1077" s="58" t="s">
        <v>3724</v>
      </c>
      <c r="C1077" s="58" t="s">
        <v>3685</v>
      </c>
      <c r="D1077" s="152" t="s">
        <v>3725</v>
      </c>
      <c r="E1077" s="58" t="s">
        <v>3726</v>
      </c>
      <c r="F1077" s="58" t="s">
        <v>3727</v>
      </c>
      <c r="G1077" s="47" t="s">
        <v>3728</v>
      </c>
      <c r="H1077" s="78" t="s">
        <v>3729</v>
      </c>
      <c r="I1077" s="79">
        <v>4</v>
      </c>
      <c r="J1077" s="51">
        <v>42109</v>
      </c>
      <c r="K1077" s="51">
        <v>42368</v>
      </c>
      <c r="L1077" s="52">
        <f t="shared" si="109"/>
        <v>37</v>
      </c>
      <c r="M1077" s="123">
        <v>2</v>
      </c>
      <c r="N1077" s="102">
        <f t="shared" si="114"/>
        <v>0.5</v>
      </c>
      <c r="O1077" s="55">
        <f t="shared" si="115"/>
        <v>18.5</v>
      </c>
      <c r="P1077" s="55">
        <f t="shared" si="116"/>
        <v>18.5</v>
      </c>
      <c r="Q1077" s="55">
        <f t="shared" si="117"/>
        <v>37</v>
      </c>
      <c r="R1077" s="56"/>
    </row>
    <row r="1078" spans="1:18" ht="127.5">
      <c r="A1078" s="474" t="s">
        <v>3730</v>
      </c>
      <c r="B1078" s="58" t="s">
        <v>3724</v>
      </c>
      <c r="C1078" s="58" t="s">
        <v>3685</v>
      </c>
      <c r="D1078" s="152" t="s">
        <v>3731</v>
      </c>
      <c r="E1078" s="58" t="s">
        <v>3732</v>
      </c>
      <c r="F1078" s="58" t="s">
        <v>3733</v>
      </c>
      <c r="G1078" s="58" t="s">
        <v>3734</v>
      </c>
      <c r="H1078" s="78" t="s">
        <v>3735</v>
      </c>
      <c r="I1078" s="79">
        <v>9</v>
      </c>
      <c r="J1078" s="304">
        <v>42095</v>
      </c>
      <c r="K1078" s="304">
        <v>42368</v>
      </c>
      <c r="L1078" s="52">
        <f t="shared" si="109"/>
        <v>39</v>
      </c>
      <c r="M1078" s="123">
        <v>6</v>
      </c>
      <c r="N1078" s="102">
        <f t="shared" si="114"/>
        <v>0.66666666666666663</v>
      </c>
      <c r="O1078" s="55">
        <f t="shared" si="115"/>
        <v>26</v>
      </c>
      <c r="P1078" s="55">
        <f t="shared" si="116"/>
        <v>26</v>
      </c>
      <c r="Q1078" s="55">
        <f t="shared" si="117"/>
        <v>39</v>
      </c>
      <c r="R1078" s="56" t="s">
        <v>3736</v>
      </c>
    </row>
    <row r="1079" spans="1:18" ht="63.75">
      <c r="A1079" s="474" t="s">
        <v>3737</v>
      </c>
      <c r="B1079" s="58" t="s">
        <v>3724</v>
      </c>
      <c r="C1079" s="58" t="s">
        <v>3685</v>
      </c>
      <c r="D1079" s="152" t="s">
        <v>3738</v>
      </c>
      <c r="E1079" s="58" t="s">
        <v>3739</v>
      </c>
      <c r="F1079" s="58" t="s">
        <v>3740</v>
      </c>
      <c r="G1079" s="58" t="s">
        <v>3741</v>
      </c>
      <c r="H1079" s="78" t="s">
        <v>3729</v>
      </c>
      <c r="I1079" s="79">
        <v>6</v>
      </c>
      <c r="J1079" s="51">
        <v>42095</v>
      </c>
      <c r="K1079" s="51">
        <v>42368</v>
      </c>
      <c r="L1079" s="52">
        <f t="shared" si="109"/>
        <v>39</v>
      </c>
      <c r="M1079" s="123">
        <v>2</v>
      </c>
      <c r="N1079" s="102">
        <f t="shared" si="114"/>
        <v>0.33333333333333331</v>
      </c>
      <c r="O1079" s="55">
        <f t="shared" si="115"/>
        <v>13</v>
      </c>
      <c r="P1079" s="55">
        <f t="shared" si="116"/>
        <v>13</v>
      </c>
      <c r="Q1079" s="55">
        <f t="shared" si="117"/>
        <v>39</v>
      </c>
      <c r="R1079" s="56" t="s">
        <v>3742</v>
      </c>
    </row>
    <row r="1080" spans="1:18" ht="242.25">
      <c r="A1080" s="361" t="s">
        <v>3743</v>
      </c>
      <c r="B1080" s="58" t="s">
        <v>3744</v>
      </c>
      <c r="C1080" s="58" t="s">
        <v>3744</v>
      </c>
      <c r="D1080" s="47" t="s">
        <v>3745</v>
      </c>
      <c r="E1080" s="58" t="s">
        <v>3746</v>
      </c>
      <c r="F1080" s="58" t="s">
        <v>3747</v>
      </c>
      <c r="G1080" s="78" t="s">
        <v>3748</v>
      </c>
      <c r="H1080" s="78" t="s">
        <v>158</v>
      </c>
      <c r="I1080" s="50">
        <v>1</v>
      </c>
      <c r="J1080" s="51">
        <v>42278</v>
      </c>
      <c r="K1080" s="51">
        <v>42292</v>
      </c>
      <c r="L1080" s="52">
        <f t="shared" si="109"/>
        <v>2</v>
      </c>
      <c r="M1080" s="123"/>
      <c r="N1080" s="54">
        <f>IF(M1080=0,0,+M1080/I1080)</f>
        <v>0</v>
      </c>
      <c r="O1080" s="55">
        <f>ROUND((L1080*N1080),1)</f>
        <v>0</v>
      </c>
      <c r="P1080" s="55">
        <f>IF(K1080&lt;=$D$7,O1080,0)</f>
        <v>0</v>
      </c>
      <c r="Q1080" s="55">
        <f>IF($D$7&gt;=K1080,L1080,0)</f>
        <v>2</v>
      </c>
      <c r="R1080" s="56"/>
    </row>
    <row r="1081" spans="1:18" ht="242.25">
      <c r="A1081" s="361" t="s">
        <v>3743</v>
      </c>
      <c r="B1081" s="58" t="s">
        <v>3744</v>
      </c>
      <c r="C1081" s="58" t="s">
        <v>3744</v>
      </c>
      <c r="D1081" s="47" t="s">
        <v>3745</v>
      </c>
      <c r="E1081" s="58" t="s">
        <v>3746</v>
      </c>
      <c r="F1081" s="58" t="s">
        <v>3747</v>
      </c>
      <c r="G1081" s="78" t="s">
        <v>3749</v>
      </c>
      <c r="H1081" s="78" t="s">
        <v>3750</v>
      </c>
      <c r="I1081" s="50">
        <v>4</v>
      </c>
      <c r="J1081" s="51">
        <v>42278</v>
      </c>
      <c r="K1081" s="51">
        <v>42308</v>
      </c>
      <c r="L1081" s="52">
        <f t="shared" si="109"/>
        <v>4.3</v>
      </c>
      <c r="M1081" s="123"/>
      <c r="N1081" s="54">
        <f t="shared" ref="N1081:N1144" si="118">IF(M1081=0,0,+M1081/I1081)</f>
        <v>0</v>
      </c>
      <c r="O1081" s="55">
        <f t="shared" ref="O1081:O1144" si="119">ROUND((L1081*N1081),1)</f>
        <v>0</v>
      </c>
      <c r="P1081" s="55">
        <f t="shared" ref="P1081:P1144" si="120">IF(K1081&lt;=$D$7,O1081,0)</f>
        <v>0</v>
      </c>
      <c r="Q1081" s="55">
        <f t="shared" ref="Q1081:Q1144" si="121">IF($D$7&gt;=K1081,L1081,0)</f>
        <v>4.3</v>
      </c>
      <c r="R1081" s="56"/>
    </row>
    <row r="1082" spans="1:18" ht="242.25">
      <c r="A1082" s="361" t="s">
        <v>3743</v>
      </c>
      <c r="B1082" s="58" t="s">
        <v>3744</v>
      </c>
      <c r="C1082" s="58" t="s">
        <v>3744</v>
      </c>
      <c r="D1082" s="47" t="s">
        <v>3745</v>
      </c>
      <c r="E1082" s="58" t="s">
        <v>3746</v>
      </c>
      <c r="F1082" s="58" t="s">
        <v>3747</v>
      </c>
      <c r="G1082" s="78" t="s">
        <v>3751</v>
      </c>
      <c r="H1082" s="78" t="s">
        <v>3752</v>
      </c>
      <c r="I1082" s="50">
        <v>4</v>
      </c>
      <c r="J1082" s="51">
        <v>42278</v>
      </c>
      <c r="K1082" s="51">
        <v>42643</v>
      </c>
      <c r="L1082" s="52">
        <f t="shared" si="109"/>
        <v>52.1</v>
      </c>
      <c r="M1082" s="123"/>
      <c r="N1082" s="54">
        <f t="shared" si="118"/>
        <v>0</v>
      </c>
      <c r="O1082" s="55">
        <f t="shared" si="119"/>
        <v>0</v>
      </c>
      <c r="P1082" s="55">
        <f t="shared" si="120"/>
        <v>0</v>
      </c>
      <c r="Q1082" s="55">
        <f t="shared" si="121"/>
        <v>52.1</v>
      </c>
      <c r="R1082" s="56"/>
    </row>
    <row r="1083" spans="1:18" ht="369.75">
      <c r="A1083" s="361" t="s">
        <v>3753</v>
      </c>
      <c r="B1083" s="58" t="s">
        <v>3744</v>
      </c>
      <c r="C1083" s="58" t="s">
        <v>3744</v>
      </c>
      <c r="D1083" s="47" t="s">
        <v>3754</v>
      </c>
      <c r="E1083" s="58" t="s">
        <v>3755</v>
      </c>
      <c r="F1083" s="58" t="s">
        <v>3756</v>
      </c>
      <c r="G1083" s="78" t="s">
        <v>3757</v>
      </c>
      <c r="H1083" s="78" t="s">
        <v>3758</v>
      </c>
      <c r="I1083" s="79">
        <v>1</v>
      </c>
      <c r="J1083" s="51">
        <v>42278</v>
      </c>
      <c r="K1083" s="51">
        <v>42308</v>
      </c>
      <c r="L1083" s="52">
        <f t="shared" si="109"/>
        <v>4.3</v>
      </c>
      <c r="M1083" s="123"/>
      <c r="N1083" s="54">
        <f t="shared" si="118"/>
        <v>0</v>
      </c>
      <c r="O1083" s="55">
        <f t="shared" si="119"/>
        <v>0</v>
      </c>
      <c r="P1083" s="55">
        <f t="shared" si="120"/>
        <v>0</v>
      </c>
      <c r="Q1083" s="55">
        <f t="shared" si="121"/>
        <v>4.3</v>
      </c>
      <c r="R1083" s="56"/>
    </row>
    <row r="1084" spans="1:18" ht="369.75">
      <c r="A1084" s="361" t="s">
        <v>3753</v>
      </c>
      <c r="B1084" s="58" t="s">
        <v>3744</v>
      </c>
      <c r="C1084" s="58" t="s">
        <v>3744</v>
      </c>
      <c r="D1084" s="47" t="s">
        <v>3754</v>
      </c>
      <c r="E1084" s="58" t="s">
        <v>3755</v>
      </c>
      <c r="F1084" s="58" t="s">
        <v>3756</v>
      </c>
      <c r="G1084" s="78" t="s">
        <v>3759</v>
      </c>
      <c r="H1084" s="78" t="s">
        <v>3760</v>
      </c>
      <c r="I1084" s="79">
        <v>1</v>
      </c>
      <c r="J1084" s="51">
        <v>42278</v>
      </c>
      <c r="K1084" s="51">
        <v>42308</v>
      </c>
      <c r="L1084" s="52">
        <f t="shared" si="109"/>
        <v>4.3</v>
      </c>
      <c r="M1084" s="123"/>
      <c r="N1084" s="54">
        <f t="shared" si="118"/>
        <v>0</v>
      </c>
      <c r="O1084" s="55">
        <f t="shared" si="119"/>
        <v>0</v>
      </c>
      <c r="P1084" s="55">
        <f t="shared" si="120"/>
        <v>0</v>
      </c>
      <c r="Q1084" s="55">
        <f t="shared" si="121"/>
        <v>4.3</v>
      </c>
      <c r="R1084" s="56"/>
    </row>
    <row r="1085" spans="1:18" ht="165.75">
      <c r="A1085" s="361" t="s">
        <v>3753</v>
      </c>
      <c r="B1085" s="58" t="s">
        <v>3744</v>
      </c>
      <c r="C1085" s="58" t="s">
        <v>3744</v>
      </c>
      <c r="D1085" s="47" t="s">
        <v>3761</v>
      </c>
      <c r="E1085" s="58" t="s">
        <v>3755</v>
      </c>
      <c r="F1085" s="58" t="s">
        <v>3762</v>
      </c>
      <c r="G1085" s="49" t="s">
        <v>3763</v>
      </c>
      <c r="H1085" s="78" t="s">
        <v>3760</v>
      </c>
      <c r="I1085" s="79">
        <v>12</v>
      </c>
      <c r="J1085" s="51">
        <v>42278</v>
      </c>
      <c r="K1085" s="51">
        <v>42643</v>
      </c>
      <c r="L1085" s="52">
        <f t="shared" si="109"/>
        <v>52.1</v>
      </c>
      <c r="M1085" s="123"/>
      <c r="N1085" s="54">
        <f t="shared" si="118"/>
        <v>0</v>
      </c>
      <c r="O1085" s="55">
        <f t="shared" si="119"/>
        <v>0</v>
      </c>
      <c r="P1085" s="55">
        <f t="shared" si="120"/>
        <v>0</v>
      </c>
      <c r="Q1085" s="55">
        <f t="shared" si="121"/>
        <v>52.1</v>
      </c>
      <c r="R1085" s="56"/>
    </row>
    <row r="1086" spans="1:18" ht="165.75">
      <c r="A1086" s="361" t="s">
        <v>3753</v>
      </c>
      <c r="B1086" s="58" t="s">
        <v>3744</v>
      </c>
      <c r="C1086" s="58" t="s">
        <v>3744</v>
      </c>
      <c r="D1086" s="47" t="s">
        <v>3761</v>
      </c>
      <c r="E1086" s="58" t="s">
        <v>3755</v>
      </c>
      <c r="F1086" s="58" t="s">
        <v>3762</v>
      </c>
      <c r="G1086" s="78" t="s">
        <v>3764</v>
      </c>
      <c r="H1086" s="78" t="s">
        <v>1406</v>
      </c>
      <c r="I1086" s="79">
        <v>9</v>
      </c>
      <c r="J1086" s="51">
        <v>42370</v>
      </c>
      <c r="K1086" s="51">
        <v>42643</v>
      </c>
      <c r="L1086" s="52">
        <f t="shared" si="109"/>
        <v>39</v>
      </c>
      <c r="M1086" s="123"/>
      <c r="N1086" s="54">
        <f t="shared" si="118"/>
        <v>0</v>
      </c>
      <c r="O1086" s="55">
        <f t="shared" si="119"/>
        <v>0</v>
      </c>
      <c r="P1086" s="55">
        <f t="shared" si="120"/>
        <v>0</v>
      </c>
      <c r="Q1086" s="55">
        <f t="shared" si="121"/>
        <v>39</v>
      </c>
      <c r="R1086" s="56"/>
    </row>
    <row r="1087" spans="1:18" ht="344.25">
      <c r="A1087" s="361" t="s">
        <v>3765</v>
      </c>
      <c r="B1087" s="58" t="s">
        <v>3744</v>
      </c>
      <c r="C1087" s="58" t="s">
        <v>3744</v>
      </c>
      <c r="D1087" s="47" t="s">
        <v>3766</v>
      </c>
      <c r="E1087" s="58" t="s">
        <v>3767</v>
      </c>
      <c r="F1087" s="58" t="s">
        <v>3768</v>
      </c>
      <c r="G1087" s="78" t="s">
        <v>3769</v>
      </c>
      <c r="H1087" s="78" t="s">
        <v>3770</v>
      </c>
      <c r="I1087" s="79">
        <v>12</v>
      </c>
      <c r="J1087" s="51">
        <v>42278</v>
      </c>
      <c r="K1087" s="51">
        <v>42643</v>
      </c>
      <c r="L1087" s="52">
        <f t="shared" si="109"/>
        <v>52.1</v>
      </c>
      <c r="M1087" s="123"/>
      <c r="N1087" s="54">
        <f t="shared" si="118"/>
        <v>0</v>
      </c>
      <c r="O1087" s="55">
        <f t="shared" si="119"/>
        <v>0</v>
      </c>
      <c r="P1087" s="55">
        <f t="shared" si="120"/>
        <v>0</v>
      </c>
      <c r="Q1087" s="55">
        <f t="shared" si="121"/>
        <v>52.1</v>
      </c>
      <c r="R1087" s="56"/>
    </row>
    <row r="1088" spans="1:18" ht="344.25">
      <c r="A1088" s="361" t="s">
        <v>3765</v>
      </c>
      <c r="B1088" s="47" t="s">
        <v>3744</v>
      </c>
      <c r="C1088" s="58" t="s">
        <v>3744</v>
      </c>
      <c r="D1088" s="47" t="s">
        <v>3766</v>
      </c>
      <c r="E1088" s="47" t="s">
        <v>3767</v>
      </c>
      <c r="F1088" s="47" t="s">
        <v>3768</v>
      </c>
      <c r="G1088" s="49" t="s">
        <v>3771</v>
      </c>
      <c r="H1088" s="49" t="s">
        <v>1672</v>
      </c>
      <c r="I1088" s="50">
        <v>12</v>
      </c>
      <c r="J1088" s="51">
        <v>42278</v>
      </c>
      <c r="K1088" s="51">
        <v>42643</v>
      </c>
      <c r="L1088" s="52">
        <f t="shared" si="109"/>
        <v>52.1</v>
      </c>
      <c r="M1088" s="123"/>
      <c r="N1088" s="54">
        <f t="shared" si="118"/>
        <v>0</v>
      </c>
      <c r="O1088" s="55">
        <f t="shared" si="119"/>
        <v>0</v>
      </c>
      <c r="P1088" s="55">
        <f t="shared" si="120"/>
        <v>0</v>
      </c>
      <c r="Q1088" s="55">
        <f t="shared" si="121"/>
        <v>52.1</v>
      </c>
      <c r="R1088" s="56"/>
    </row>
    <row r="1089" spans="1:18" ht="409.5">
      <c r="A1089" s="361" t="s">
        <v>3772</v>
      </c>
      <c r="B1089" s="58" t="s">
        <v>3744</v>
      </c>
      <c r="C1089" s="58" t="s">
        <v>3744</v>
      </c>
      <c r="D1089" s="47" t="s">
        <v>3773</v>
      </c>
      <c r="E1089" s="58" t="s">
        <v>3774</v>
      </c>
      <c r="F1089" s="58" t="s">
        <v>3775</v>
      </c>
      <c r="G1089" s="78" t="s">
        <v>3776</v>
      </c>
      <c r="H1089" s="78" t="s">
        <v>158</v>
      </c>
      <c r="I1089" s="50">
        <v>1</v>
      </c>
      <c r="J1089" s="51">
        <v>42278</v>
      </c>
      <c r="K1089" s="51">
        <v>42308</v>
      </c>
      <c r="L1089" s="52">
        <f t="shared" si="109"/>
        <v>4.3</v>
      </c>
      <c r="M1089" s="123"/>
      <c r="N1089" s="54">
        <f t="shared" si="118"/>
        <v>0</v>
      </c>
      <c r="O1089" s="55">
        <f t="shared" si="119"/>
        <v>0</v>
      </c>
      <c r="P1089" s="55">
        <f t="shared" si="120"/>
        <v>0</v>
      </c>
      <c r="Q1089" s="55">
        <f t="shared" si="121"/>
        <v>4.3</v>
      </c>
      <c r="R1089" s="56"/>
    </row>
    <row r="1090" spans="1:18" ht="409.5">
      <c r="A1090" s="362" t="s">
        <v>3772</v>
      </c>
      <c r="B1090" s="47" t="s">
        <v>3744</v>
      </c>
      <c r="C1090" s="58" t="s">
        <v>3744</v>
      </c>
      <c r="D1090" s="47" t="s">
        <v>3773</v>
      </c>
      <c r="E1090" s="47" t="s">
        <v>3774</v>
      </c>
      <c r="F1090" s="47" t="s">
        <v>3775</v>
      </c>
      <c r="G1090" s="49" t="s">
        <v>3777</v>
      </c>
      <c r="H1090" s="49" t="s">
        <v>3778</v>
      </c>
      <c r="I1090" s="50">
        <v>4</v>
      </c>
      <c r="J1090" s="51">
        <v>42309</v>
      </c>
      <c r="K1090" s="51">
        <v>42643</v>
      </c>
      <c r="L1090" s="52">
        <f t="shared" si="109"/>
        <v>47.7</v>
      </c>
      <c r="M1090" s="123"/>
      <c r="N1090" s="54">
        <f t="shared" si="118"/>
        <v>0</v>
      </c>
      <c r="O1090" s="55">
        <f t="shared" si="119"/>
        <v>0</v>
      </c>
      <c r="P1090" s="55">
        <f t="shared" si="120"/>
        <v>0</v>
      </c>
      <c r="Q1090" s="55">
        <f t="shared" si="121"/>
        <v>47.7</v>
      </c>
      <c r="R1090" s="56"/>
    </row>
    <row r="1091" spans="1:18" ht="267.75">
      <c r="A1091" s="361" t="s">
        <v>3779</v>
      </c>
      <c r="B1091" s="58" t="s">
        <v>3744</v>
      </c>
      <c r="C1091" s="58" t="s">
        <v>3744</v>
      </c>
      <c r="D1091" s="47" t="s">
        <v>3780</v>
      </c>
      <c r="E1091" s="58" t="s">
        <v>3781</v>
      </c>
      <c r="F1091" s="58" t="s">
        <v>3782</v>
      </c>
      <c r="G1091" s="49" t="s">
        <v>3783</v>
      </c>
      <c r="H1091" s="49" t="s">
        <v>3760</v>
      </c>
      <c r="I1091" s="50">
        <v>3</v>
      </c>
      <c r="J1091" s="51">
        <v>42278</v>
      </c>
      <c r="K1091" s="51">
        <v>42369</v>
      </c>
      <c r="L1091" s="52">
        <f t="shared" ref="L1091:L1154" si="122">ROUND(((K1091-J1091)/7),1)</f>
        <v>13</v>
      </c>
      <c r="M1091" s="123"/>
      <c r="N1091" s="54">
        <f t="shared" si="118"/>
        <v>0</v>
      </c>
      <c r="O1091" s="55">
        <f t="shared" si="119"/>
        <v>0</v>
      </c>
      <c r="P1091" s="55">
        <f t="shared" si="120"/>
        <v>0</v>
      </c>
      <c r="Q1091" s="55">
        <f t="shared" si="121"/>
        <v>13</v>
      </c>
      <c r="R1091" s="56"/>
    </row>
    <row r="1092" spans="1:18" ht="267.75">
      <c r="A1092" s="361" t="s">
        <v>3779</v>
      </c>
      <c r="B1092" s="58" t="s">
        <v>3744</v>
      </c>
      <c r="C1092" s="58" t="s">
        <v>3744</v>
      </c>
      <c r="D1092" s="47" t="s">
        <v>3780</v>
      </c>
      <c r="E1092" s="58" t="s">
        <v>3781</v>
      </c>
      <c r="F1092" s="58" t="s">
        <v>3782</v>
      </c>
      <c r="G1092" s="78" t="s">
        <v>3784</v>
      </c>
      <c r="H1092" s="78" t="s">
        <v>3785</v>
      </c>
      <c r="I1092" s="79">
        <v>24</v>
      </c>
      <c r="J1092" s="51">
        <v>42278</v>
      </c>
      <c r="K1092" s="51">
        <v>42643</v>
      </c>
      <c r="L1092" s="52">
        <f t="shared" si="122"/>
        <v>52.1</v>
      </c>
      <c r="M1092" s="123"/>
      <c r="N1092" s="54">
        <f t="shared" si="118"/>
        <v>0</v>
      </c>
      <c r="O1092" s="55">
        <f t="shared" si="119"/>
        <v>0</v>
      </c>
      <c r="P1092" s="55">
        <f t="shared" si="120"/>
        <v>0</v>
      </c>
      <c r="Q1092" s="55">
        <f t="shared" si="121"/>
        <v>52.1</v>
      </c>
      <c r="R1092" s="56"/>
    </row>
    <row r="1093" spans="1:18" ht="267.75">
      <c r="A1093" s="361" t="s">
        <v>3786</v>
      </c>
      <c r="B1093" s="58" t="s">
        <v>3744</v>
      </c>
      <c r="C1093" s="58" t="s">
        <v>3744</v>
      </c>
      <c r="D1093" s="47" t="s">
        <v>3787</v>
      </c>
      <c r="E1093" s="58" t="s">
        <v>3788</v>
      </c>
      <c r="F1093" s="58" t="s">
        <v>3789</v>
      </c>
      <c r="G1093" s="78" t="s">
        <v>3790</v>
      </c>
      <c r="H1093" s="78" t="s">
        <v>3356</v>
      </c>
      <c r="I1093" s="79">
        <v>1</v>
      </c>
      <c r="J1093" s="51">
        <v>42278</v>
      </c>
      <c r="K1093" s="51">
        <v>42308</v>
      </c>
      <c r="L1093" s="52">
        <f t="shared" si="122"/>
        <v>4.3</v>
      </c>
      <c r="M1093" s="123"/>
      <c r="N1093" s="54">
        <f t="shared" si="118"/>
        <v>0</v>
      </c>
      <c r="O1093" s="55">
        <f t="shared" si="119"/>
        <v>0</v>
      </c>
      <c r="P1093" s="55">
        <f t="shared" si="120"/>
        <v>0</v>
      </c>
      <c r="Q1093" s="55">
        <f t="shared" si="121"/>
        <v>4.3</v>
      </c>
      <c r="R1093" s="56"/>
    </row>
    <row r="1094" spans="1:18" ht="267.75">
      <c r="A1094" s="361" t="s">
        <v>3786</v>
      </c>
      <c r="B1094" s="58" t="s">
        <v>3744</v>
      </c>
      <c r="C1094" s="58" t="s">
        <v>3744</v>
      </c>
      <c r="D1094" s="47" t="s">
        <v>3787</v>
      </c>
      <c r="E1094" s="58" t="s">
        <v>3788</v>
      </c>
      <c r="F1094" s="58" t="s">
        <v>3789</v>
      </c>
      <c r="G1094" s="78" t="s">
        <v>3791</v>
      </c>
      <c r="H1094" s="78" t="s">
        <v>1954</v>
      </c>
      <c r="I1094" s="79">
        <v>12</v>
      </c>
      <c r="J1094" s="51">
        <v>42278</v>
      </c>
      <c r="K1094" s="51">
        <v>42643</v>
      </c>
      <c r="L1094" s="52">
        <f t="shared" si="122"/>
        <v>52.1</v>
      </c>
      <c r="M1094" s="123"/>
      <c r="N1094" s="54">
        <f t="shared" si="118"/>
        <v>0</v>
      </c>
      <c r="O1094" s="55">
        <f t="shared" si="119"/>
        <v>0</v>
      </c>
      <c r="P1094" s="55">
        <f t="shared" si="120"/>
        <v>0</v>
      </c>
      <c r="Q1094" s="55">
        <f t="shared" si="121"/>
        <v>52.1</v>
      </c>
      <c r="R1094" s="56"/>
    </row>
    <row r="1095" spans="1:18" ht="382.5">
      <c r="A1095" s="361" t="s">
        <v>3792</v>
      </c>
      <c r="B1095" s="58" t="s">
        <v>3744</v>
      </c>
      <c r="C1095" s="58" t="s">
        <v>3744</v>
      </c>
      <c r="D1095" s="47" t="s">
        <v>3793</v>
      </c>
      <c r="E1095" s="58" t="s">
        <v>3794</v>
      </c>
      <c r="F1095" s="58" t="s">
        <v>3795</v>
      </c>
      <c r="G1095" s="78" t="s">
        <v>3796</v>
      </c>
      <c r="H1095" s="78" t="s">
        <v>158</v>
      </c>
      <c r="I1095" s="79">
        <v>1</v>
      </c>
      <c r="J1095" s="51">
        <v>42278</v>
      </c>
      <c r="K1095" s="51">
        <v>42338</v>
      </c>
      <c r="L1095" s="52">
        <f t="shared" si="122"/>
        <v>8.6</v>
      </c>
      <c r="M1095" s="123"/>
      <c r="N1095" s="54">
        <f t="shared" si="118"/>
        <v>0</v>
      </c>
      <c r="O1095" s="55">
        <f t="shared" si="119"/>
        <v>0</v>
      </c>
      <c r="P1095" s="55">
        <f t="shared" si="120"/>
        <v>0</v>
      </c>
      <c r="Q1095" s="55">
        <f t="shared" si="121"/>
        <v>8.6</v>
      </c>
      <c r="R1095" s="56"/>
    </row>
    <row r="1096" spans="1:18" ht="382.5">
      <c r="A1096" s="361" t="s">
        <v>3792</v>
      </c>
      <c r="B1096" s="58" t="s">
        <v>3744</v>
      </c>
      <c r="C1096" s="58" t="s">
        <v>3744</v>
      </c>
      <c r="D1096" s="47" t="s">
        <v>3793</v>
      </c>
      <c r="E1096" s="58" t="s">
        <v>3794</v>
      </c>
      <c r="F1096" s="58" t="s">
        <v>3795</v>
      </c>
      <c r="G1096" s="78" t="s">
        <v>3797</v>
      </c>
      <c r="H1096" s="78" t="s">
        <v>3798</v>
      </c>
      <c r="I1096" s="79">
        <v>12</v>
      </c>
      <c r="J1096" s="51">
        <v>42278</v>
      </c>
      <c r="K1096" s="51">
        <v>42643</v>
      </c>
      <c r="L1096" s="52">
        <f t="shared" si="122"/>
        <v>52.1</v>
      </c>
      <c r="M1096" s="123"/>
      <c r="N1096" s="54">
        <f t="shared" si="118"/>
        <v>0</v>
      </c>
      <c r="O1096" s="55">
        <f t="shared" si="119"/>
        <v>0</v>
      </c>
      <c r="P1096" s="55">
        <f t="shared" si="120"/>
        <v>0</v>
      </c>
      <c r="Q1096" s="55">
        <f t="shared" si="121"/>
        <v>52.1</v>
      </c>
      <c r="R1096" s="56"/>
    </row>
    <row r="1097" spans="1:18" ht="408">
      <c r="A1097" s="361" t="s">
        <v>3792</v>
      </c>
      <c r="B1097" s="58" t="s">
        <v>3744</v>
      </c>
      <c r="C1097" s="58" t="s">
        <v>3744</v>
      </c>
      <c r="D1097" s="47" t="s">
        <v>3799</v>
      </c>
      <c r="E1097" s="58" t="s">
        <v>3794</v>
      </c>
      <c r="F1097" s="58" t="s">
        <v>3795</v>
      </c>
      <c r="G1097" s="78" t="s">
        <v>3800</v>
      </c>
      <c r="H1097" s="78" t="s">
        <v>3801</v>
      </c>
      <c r="I1097" s="79">
        <v>12</v>
      </c>
      <c r="J1097" s="51">
        <v>42278</v>
      </c>
      <c r="K1097" s="51">
        <v>42643</v>
      </c>
      <c r="L1097" s="52">
        <f t="shared" si="122"/>
        <v>52.1</v>
      </c>
      <c r="M1097" s="123"/>
      <c r="N1097" s="54">
        <f t="shared" si="118"/>
        <v>0</v>
      </c>
      <c r="O1097" s="55">
        <f t="shared" si="119"/>
        <v>0</v>
      </c>
      <c r="P1097" s="55">
        <f t="shared" si="120"/>
        <v>0</v>
      </c>
      <c r="Q1097" s="55">
        <f t="shared" si="121"/>
        <v>52.1</v>
      </c>
      <c r="R1097" s="56"/>
    </row>
    <row r="1098" spans="1:18" ht="395.25">
      <c r="A1098" s="361" t="s">
        <v>3802</v>
      </c>
      <c r="B1098" s="58" t="s">
        <v>3744</v>
      </c>
      <c r="C1098" s="58" t="s">
        <v>3744</v>
      </c>
      <c r="D1098" s="47" t="s">
        <v>3803</v>
      </c>
      <c r="E1098" s="58"/>
      <c r="F1098" s="58" t="s">
        <v>3804</v>
      </c>
      <c r="G1098" s="252" t="s">
        <v>3805</v>
      </c>
      <c r="H1098" s="78" t="s">
        <v>158</v>
      </c>
      <c r="I1098" s="79">
        <v>1</v>
      </c>
      <c r="J1098" s="51">
        <v>42278</v>
      </c>
      <c r="K1098" s="51">
        <v>42307</v>
      </c>
      <c r="L1098" s="52">
        <f t="shared" si="122"/>
        <v>4.0999999999999996</v>
      </c>
      <c r="M1098" s="123"/>
      <c r="N1098" s="54">
        <f t="shared" si="118"/>
        <v>0</v>
      </c>
      <c r="O1098" s="55">
        <f t="shared" si="119"/>
        <v>0</v>
      </c>
      <c r="P1098" s="55">
        <f t="shared" si="120"/>
        <v>0</v>
      </c>
      <c r="Q1098" s="55">
        <f t="shared" si="121"/>
        <v>4.0999999999999996</v>
      </c>
      <c r="R1098" s="56"/>
    </row>
    <row r="1099" spans="1:18" ht="395.25">
      <c r="A1099" s="361" t="s">
        <v>3802</v>
      </c>
      <c r="B1099" s="58" t="s">
        <v>3744</v>
      </c>
      <c r="C1099" s="58" t="s">
        <v>3744</v>
      </c>
      <c r="D1099" s="47" t="s">
        <v>3803</v>
      </c>
      <c r="E1099" s="58"/>
      <c r="F1099" s="58" t="s">
        <v>3804</v>
      </c>
      <c r="G1099" s="252" t="s">
        <v>3806</v>
      </c>
      <c r="H1099" s="78" t="s">
        <v>158</v>
      </c>
      <c r="I1099" s="79">
        <v>1</v>
      </c>
      <c r="J1099" s="51">
        <v>42278</v>
      </c>
      <c r="K1099" s="51">
        <v>42308</v>
      </c>
      <c r="L1099" s="52">
        <f t="shared" si="122"/>
        <v>4.3</v>
      </c>
      <c r="M1099" s="123"/>
      <c r="N1099" s="54">
        <f t="shared" si="118"/>
        <v>0</v>
      </c>
      <c r="O1099" s="55">
        <f t="shared" si="119"/>
        <v>0</v>
      </c>
      <c r="P1099" s="55">
        <f t="shared" si="120"/>
        <v>0</v>
      </c>
      <c r="Q1099" s="55">
        <f t="shared" si="121"/>
        <v>4.3</v>
      </c>
      <c r="R1099" s="56"/>
    </row>
    <row r="1100" spans="1:18" ht="357">
      <c r="A1100" s="361" t="s">
        <v>3802</v>
      </c>
      <c r="B1100" s="47" t="s">
        <v>3744</v>
      </c>
      <c r="C1100" s="58" t="s">
        <v>3744</v>
      </c>
      <c r="D1100" s="47" t="s">
        <v>3807</v>
      </c>
      <c r="E1100" s="47"/>
      <c r="F1100" s="47" t="s">
        <v>3804</v>
      </c>
      <c r="G1100" s="72" t="s">
        <v>3808</v>
      </c>
      <c r="H1100" s="49" t="s">
        <v>3809</v>
      </c>
      <c r="I1100" s="50">
        <v>12</v>
      </c>
      <c r="J1100" s="51">
        <v>42278</v>
      </c>
      <c r="K1100" s="51">
        <v>42643</v>
      </c>
      <c r="L1100" s="52">
        <f t="shared" si="122"/>
        <v>52.1</v>
      </c>
      <c r="M1100" s="123"/>
      <c r="N1100" s="54">
        <f t="shared" si="118"/>
        <v>0</v>
      </c>
      <c r="O1100" s="55">
        <f t="shared" si="119"/>
        <v>0</v>
      </c>
      <c r="P1100" s="55">
        <f t="shared" si="120"/>
        <v>0</v>
      </c>
      <c r="Q1100" s="55">
        <f t="shared" si="121"/>
        <v>52.1</v>
      </c>
      <c r="R1100" s="56"/>
    </row>
    <row r="1101" spans="1:18" ht="331.5">
      <c r="A1101" s="361" t="s">
        <v>3810</v>
      </c>
      <c r="B1101" s="58" t="s">
        <v>3744</v>
      </c>
      <c r="C1101" s="58" t="s">
        <v>3744</v>
      </c>
      <c r="D1101" s="47" t="s">
        <v>3811</v>
      </c>
      <c r="E1101" s="58" t="s">
        <v>3812</v>
      </c>
      <c r="F1101" s="58" t="s">
        <v>3813</v>
      </c>
      <c r="G1101" s="252" t="s">
        <v>3814</v>
      </c>
      <c r="H1101" s="78" t="s">
        <v>3815</v>
      </c>
      <c r="I1101" s="79">
        <v>4</v>
      </c>
      <c r="J1101" s="51">
        <v>42278</v>
      </c>
      <c r="K1101" s="51">
        <v>42643</v>
      </c>
      <c r="L1101" s="52">
        <f t="shared" si="122"/>
        <v>52.1</v>
      </c>
      <c r="M1101" s="123"/>
      <c r="N1101" s="54">
        <f t="shared" si="118"/>
        <v>0</v>
      </c>
      <c r="O1101" s="55">
        <f t="shared" si="119"/>
        <v>0</v>
      </c>
      <c r="P1101" s="55">
        <f t="shared" si="120"/>
        <v>0</v>
      </c>
      <c r="Q1101" s="55">
        <f t="shared" si="121"/>
        <v>52.1</v>
      </c>
      <c r="R1101" s="56"/>
    </row>
    <row r="1102" spans="1:18" ht="293.25">
      <c r="A1102" s="361" t="s">
        <v>3810</v>
      </c>
      <c r="B1102" s="58" t="s">
        <v>3744</v>
      </c>
      <c r="C1102" s="58" t="s">
        <v>3744</v>
      </c>
      <c r="D1102" s="47" t="s">
        <v>3816</v>
      </c>
      <c r="E1102" s="58" t="s">
        <v>3812</v>
      </c>
      <c r="F1102" s="58" t="s">
        <v>3813</v>
      </c>
      <c r="G1102" s="252" t="s">
        <v>3817</v>
      </c>
      <c r="H1102" s="78" t="s">
        <v>672</v>
      </c>
      <c r="I1102" s="79">
        <v>4</v>
      </c>
      <c r="J1102" s="51">
        <v>42278</v>
      </c>
      <c r="K1102" s="51">
        <v>42643</v>
      </c>
      <c r="L1102" s="52">
        <f t="shared" si="122"/>
        <v>52.1</v>
      </c>
      <c r="M1102" s="123"/>
      <c r="N1102" s="54">
        <f t="shared" si="118"/>
        <v>0</v>
      </c>
      <c r="O1102" s="55">
        <f t="shared" si="119"/>
        <v>0</v>
      </c>
      <c r="P1102" s="55">
        <f t="shared" si="120"/>
        <v>0</v>
      </c>
      <c r="Q1102" s="55">
        <f t="shared" si="121"/>
        <v>52.1</v>
      </c>
      <c r="R1102" s="56"/>
    </row>
    <row r="1103" spans="1:18" ht="306">
      <c r="A1103" s="361" t="s">
        <v>3818</v>
      </c>
      <c r="B1103" s="58" t="s">
        <v>3744</v>
      </c>
      <c r="C1103" s="58" t="s">
        <v>3744</v>
      </c>
      <c r="D1103" s="47" t="s">
        <v>3819</v>
      </c>
      <c r="E1103" s="58" t="s">
        <v>3820</v>
      </c>
      <c r="F1103" s="58" t="s">
        <v>3821</v>
      </c>
      <c r="G1103" s="78" t="s">
        <v>3822</v>
      </c>
      <c r="H1103" s="78" t="s">
        <v>3823</v>
      </c>
      <c r="I1103" s="79">
        <v>2</v>
      </c>
      <c r="J1103" s="51">
        <v>42278</v>
      </c>
      <c r="K1103" s="51">
        <v>42643</v>
      </c>
      <c r="L1103" s="52">
        <f t="shared" si="122"/>
        <v>52.1</v>
      </c>
      <c r="M1103" s="123"/>
      <c r="N1103" s="54">
        <f t="shared" si="118"/>
        <v>0</v>
      </c>
      <c r="O1103" s="55">
        <f t="shared" si="119"/>
        <v>0</v>
      </c>
      <c r="P1103" s="55">
        <f t="shared" si="120"/>
        <v>0</v>
      </c>
      <c r="Q1103" s="55">
        <f t="shared" si="121"/>
        <v>52.1</v>
      </c>
      <c r="R1103" s="56"/>
    </row>
    <row r="1104" spans="1:18" ht="306">
      <c r="A1104" s="361" t="s">
        <v>3818</v>
      </c>
      <c r="B1104" s="58" t="s">
        <v>3744</v>
      </c>
      <c r="C1104" s="58" t="s">
        <v>3744</v>
      </c>
      <c r="D1104" s="47" t="s">
        <v>3819</v>
      </c>
      <c r="E1104" s="58" t="s">
        <v>3820</v>
      </c>
      <c r="F1104" s="58" t="s">
        <v>3821</v>
      </c>
      <c r="G1104" s="252" t="s">
        <v>3824</v>
      </c>
      <c r="H1104" s="78" t="s">
        <v>1954</v>
      </c>
      <c r="I1104" s="79">
        <v>12</v>
      </c>
      <c r="J1104" s="51">
        <v>42278</v>
      </c>
      <c r="K1104" s="51">
        <v>42643</v>
      </c>
      <c r="L1104" s="52">
        <f t="shared" si="122"/>
        <v>52.1</v>
      </c>
      <c r="M1104" s="123"/>
      <c r="N1104" s="54">
        <f t="shared" si="118"/>
        <v>0</v>
      </c>
      <c r="O1104" s="55">
        <f t="shared" si="119"/>
        <v>0</v>
      </c>
      <c r="P1104" s="55">
        <f t="shared" si="120"/>
        <v>0</v>
      </c>
      <c r="Q1104" s="55">
        <f t="shared" si="121"/>
        <v>52.1</v>
      </c>
      <c r="R1104" s="56"/>
    </row>
    <row r="1105" spans="1:18" ht="357">
      <c r="A1105" s="361" t="s">
        <v>3825</v>
      </c>
      <c r="B1105" s="58" t="s">
        <v>3744</v>
      </c>
      <c r="C1105" s="58" t="s">
        <v>3744</v>
      </c>
      <c r="D1105" s="47" t="s">
        <v>3826</v>
      </c>
      <c r="E1105" s="58" t="s">
        <v>3827</v>
      </c>
      <c r="F1105" s="58" t="s">
        <v>3828</v>
      </c>
      <c r="G1105" s="78" t="s">
        <v>3829</v>
      </c>
      <c r="H1105" s="78" t="s">
        <v>3815</v>
      </c>
      <c r="I1105" s="79">
        <v>4</v>
      </c>
      <c r="J1105" s="51">
        <v>42278</v>
      </c>
      <c r="K1105" s="51">
        <v>42643</v>
      </c>
      <c r="L1105" s="52">
        <f t="shared" si="122"/>
        <v>52.1</v>
      </c>
      <c r="M1105" s="123"/>
      <c r="N1105" s="54">
        <f t="shared" si="118"/>
        <v>0</v>
      </c>
      <c r="O1105" s="55">
        <f t="shared" si="119"/>
        <v>0</v>
      </c>
      <c r="P1105" s="55">
        <f t="shared" si="120"/>
        <v>0</v>
      </c>
      <c r="Q1105" s="55">
        <f t="shared" si="121"/>
        <v>52.1</v>
      </c>
      <c r="R1105" s="56"/>
    </row>
    <row r="1106" spans="1:18" ht="357">
      <c r="A1106" s="361" t="s">
        <v>3825</v>
      </c>
      <c r="B1106" s="58" t="s">
        <v>3744</v>
      </c>
      <c r="C1106" s="58" t="s">
        <v>3744</v>
      </c>
      <c r="D1106" s="47" t="s">
        <v>3826</v>
      </c>
      <c r="E1106" s="58" t="s">
        <v>3827</v>
      </c>
      <c r="F1106" s="58" t="s">
        <v>3828</v>
      </c>
      <c r="G1106" s="78" t="s">
        <v>3830</v>
      </c>
      <c r="H1106" s="78" t="s">
        <v>158</v>
      </c>
      <c r="I1106" s="79">
        <v>1</v>
      </c>
      <c r="J1106" s="51">
        <v>42278</v>
      </c>
      <c r="K1106" s="51">
        <v>42308</v>
      </c>
      <c r="L1106" s="52">
        <f t="shared" si="122"/>
        <v>4.3</v>
      </c>
      <c r="M1106" s="123"/>
      <c r="N1106" s="54">
        <f t="shared" si="118"/>
        <v>0</v>
      </c>
      <c r="O1106" s="55">
        <f t="shared" si="119"/>
        <v>0</v>
      </c>
      <c r="P1106" s="55">
        <f t="shared" si="120"/>
        <v>0</v>
      </c>
      <c r="Q1106" s="55">
        <f t="shared" si="121"/>
        <v>4.3</v>
      </c>
      <c r="R1106" s="56"/>
    </row>
    <row r="1107" spans="1:18" ht="369.75">
      <c r="A1107" s="361" t="s">
        <v>3831</v>
      </c>
      <c r="B1107" s="58" t="s">
        <v>3744</v>
      </c>
      <c r="C1107" s="58" t="s">
        <v>3744</v>
      </c>
      <c r="D1107" s="47" t="s">
        <v>3832</v>
      </c>
      <c r="E1107" s="58" t="s">
        <v>3833</v>
      </c>
      <c r="F1107" s="58" t="s">
        <v>3834</v>
      </c>
      <c r="G1107" s="78" t="s">
        <v>3835</v>
      </c>
      <c r="H1107" s="78" t="s">
        <v>158</v>
      </c>
      <c r="I1107" s="79">
        <v>1</v>
      </c>
      <c r="J1107" s="51">
        <v>42278</v>
      </c>
      <c r="K1107" s="51">
        <v>42308</v>
      </c>
      <c r="L1107" s="52">
        <f t="shared" si="122"/>
        <v>4.3</v>
      </c>
      <c r="M1107" s="123"/>
      <c r="N1107" s="54">
        <f t="shared" si="118"/>
        <v>0</v>
      </c>
      <c r="O1107" s="55">
        <f t="shared" si="119"/>
        <v>0</v>
      </c>
      <c r="P1107" s="55">
        <f t="shared" si="120"/>
        <v>0</v>
      </c>
      <c r="Q1107" s="55">
        <f t="shared" si="121"/>
        <v>4.3</v>
      </c>
      <c r="R1107" s="56"/>
    </row>
    <row r="1108" spans="1:18" ht="369.75">
      <c r="A1108" s="361" t="s">
        <v>3831</v>
      </c>
      <c r="B1108" s="58" t="s">
        <v>3744</v>
      </c>
      <c r="C1108" s="58" t="s">
        <v>3744</v>
      </c>
      <c r="D1108" s="47" t="s">
        <v>3832</v>
      </c>
      <c r="E1108" s="58" t="s">
        <v>3833</v>
      </c>
      <c r="F1108" s="58" t="s">
        <v>3834</v>
      </c>
      <c r="G1108" s="252" t="s">
        <v>3836</v>
      </c>
      <c r="H1108" s="78" t="s">
        <v>158</v>
      </c>
      <c r="I1108" s="79">
        <v>1</v>
      </c>
      <c r="J1108" s="51">
        <v>42278</v>
      </c>
      <c r="K1108" s="51">
        <v>42308</v>
      </c>
      <c r="L1108" s="52">
        <f t="shared" si="122"/>
        <v>4.3</v>
      </c>
      <c r="M1108" s="123"/>
      <c r="N1108" s="54">
        <f t="shared" si="118"/>
        <v>0</v>
      </c>
      <c r="O1108" s="55">
        <f t="shared" si="119"/>
        <v>0</v>
      </c>
      <c r="P1108" s="55">
        <f t="shared" si="120"/>
        <v>0</v>
      </c>
      <c r="Q1108" s="55">
        <f t="shared" si="121"/>
        <v>4.3</v>
      </c>
      <c r="R1108" s="56"/>
    </row>
    <row r="1109" spans="1:18" ht="369.75">
      <c r="A1109" s="361" t="s">
        <v>3831</v>
      </c>
      <c r="B1109" s="58" t="s">
        <v>3744</v>
      </c>
      <c r="C1109" s="58" t="s">
        <v>3744</v>
      </c>
      <c r="D1109" s="47" t="s">
        <v>3832</v>
      </c>
      <c r="E1109" s="58" t="s">
        <v>3833</v>
      </c>
      <c r="F1109" s="58" t="s">
        <v>3834</v>
      </c>
      <c r="G1109" s="252" t="s">
        <v>3837</v>
      </c>
      <c r="H1109" s="78" t="s">
        <v>3758</v>
      </c>
      <c r="I1109" s="79">
        <v>12</v>
      </c>
      <c r="J1109" s="51">
        <v>42278</v>
      </c>
      <c r="K1109" s="51">
        <v>42643</v>
      </c>
      <c r="L1109" s="52">
        <f t="shared" si="122"/>
        <v>52.1</v>
      </c>
      <c r="M1109" s="123"/>
      <c r="N1109" s="54">
        <f t="shared" si="118"/>
        <v>0</v>
      </c>
      <c r="O1109" s="55">
        <f t="shared" si="119"/>
        <v>0</v>
      </c>
      <c r="P1109" s="55">
        <f t="shared" si="120"/>
        <v>0</v>
      </c>
      <c r="Q1109" s="55">
        <f t="shared" si="121"/>
        <v>52.1</v>
      </c>
      <c r="R1109" s="56"/>
    </row>
    <row r="1110" spans="1:18" ht="216.75">
      <c r="A1110" s="361" t="s">
        <v>3838</v>
      </c>
      <c r="B1110" s="58" t="s">
        <v>3744</v>
      </c>
      <c r="C1110" s="58" t="s">
        <v>3744</v>
      </c>
      <c r="D1110" s="47" t="s">
        <v>3839</v>
      </c>
      <c r="E1110" s="58" t="s">
        <v>3840</v>
      </c>
      <c r="F1110" s="58" t="s">
        <v>3841</v>
      </c>
      <c r="G1110" s="78" t="s">
        <v>3835</v>
      </c>
      <c r="H1110" s="78" t="s">
        <v>158</v>
      </c>
      <c r="I1110" s="79">
        <v>1</v>
      </c>
      <c r="J1110" s="51">
        <v>42278</v>
      </c>
      <c r="K1110" s="51">
        <v>42308</v>
      </c>
      <c r="L1110" s="52">
        <f t="shared" si="122"/>
        <v>4.3</v>
      </c>
      <c r="M1110" s="123"/>
      <c r="N1110" s="54">
        <f t="shared" si="118"/>
        <v>0</v>
      </c>
      <c r="O1110" s="55">
        <f t="shared" si="119"/>
        <v>0</v>
      </c>
      <c r="P1110" s="55">
        <f t="shared" si="120"/>
        <v>0</v>
      </c>
      <c r="Q1110" s="55">
        <f t="shared" si="121"/>
        <v>4.3</v>
      </c>
      <c r="R1110" s="56"/>
    </row>
    <row r="1111" spans="1:18" ht="216.75">
      <c r="A1111" s="361" t="s">
        <v>3838</v>
      </c>
      <c r="B1111" s="58" t="s">
        <v>3744</v>
      </c>
      <c r="C1111" s="58" t="s">
        <v>3744</v>
      </c>
      <c r="D1111" s="47" t="s">
        <v>3839</v>
      </c>
      <c r="E1111" s="58" t="s">
        <v>3840</v>
      </c>
      <c r="F1111" s="58" t="s">
        <v>3841</v>
      </c>
      <c r="G1111" s="252" t="s">
        <v>3842</v>
      </c>
      <c r="H1111" s="78" t="s">
        <v>158</v>
      </c>
      <c r="I1111" s="79">
        <v>1</v>
      </c>
      <c r="J1111" s="51">
        <v>42278</v>
      </c>
      <c r="K1111" s="51">
        <v>42308</v>
      </c>
      <c r="L1111" s="52">
        <f t="shared" si="122"/>
        <v>4.3</v>
      </c>
      <c r="M1111" s="123"/>
      <c r="N1111" s="54">
        <f t="shared" si="118"/>
        <v>0</v>
      </c>
      <c r="O1111" s="55">
        <f t="shared" si="119"/>
        <v>0</v>
      </c>
      <c r="P1111" s="55">
        <f t="shared" si="120"/>
        <v>0</v>
      </c>
      <c r="Q1111" s="55">
        <f t="shared" si="121"/>
        <v>4.3</v>
      </c>
      <c r="R1111" s="56"/>
    </row>
    <row r="1112" spans="1:18" ht="216.75">
      <c r="A1112" s="361" t="s">
        <v>3838</v>
      </c>
      <c r="B1112" s="58" t="s">
        <v>3744</v>
      </c>
      <c r="C1112" s="58" t="s">
        <v>3744</v>
      </c>
      <c r="D1112" s="47" t="s">
        <v>3839</v>
      </c>
      <c r="E1112" s="58" t="s">
        <v>3840</v>
      </c>
      <c r="F1112" s="58" t="s">
        <v>3841</v>
      </c>
      <c r="G1112" s="252" t="s">
        <v>3843</v>
      </c>
      <c r="H1112" s="78" t="s">
        <v>3758</v>
      </c>
      <c r="I1112" s="79">
        <v>12</v>
      </c>
      <c r="J1112" s="51">
        <v>42278</v>
      </c>
      <c r="K1112" s="51">
        <v>42643</v>
      </c>
      <c r="L1112" s="52">
        <f t="shared" si="122"/>
        <v>52.1</v>
      </c>
      <c r="M1112" s="123"/>
      <c r="N1112" s="54">
        <f t="shared" si="118"/>
        <v>0</v>
      </c>
      <c r="O1112" s="55">
        <f t="shared" si="119"/>
        <v>0</v>
      </c>
      <c r="P1112" s="55">
        <f t="shared" si="120"/>
        <v>0</v>
      </c>
      <c r="Q1112" s="55">
        <f t="shared" si="121"/>
        <v>52.1</v>
      </c>
      <c r="R1112" s="56"/>
    </row>
    <row r="1113" spans="1:18" ht="242.25">
      <c r="A1113" s="361" t="s">
        <v>3844</v>
      </c>
      <c r="B1113" s="58" t="s">
        <v>3744</v>
      </c>
      <c r="C1113" s="58" t="s">
        <v>3744</v>
      </c>
      <c r="D1113" s="47" t="s">
        <v>3845</v>
      </c>
      <c r="E1113" s="58" t="s">
        <v>3846</v>
      </c>
      <c r="F1113" s="58" t="s">
        <v>3847</v>
      </c>
      <c r="G1113" s="78" t="s">
        <v>3848</v>
      </c>
      <c r="H1113" s="78" t="s">
        <v>782</v>
      </c>
      <c r="I1113" s="79">
        <v>12</v>
      </c>
      <c r="J1113" s="51">
        <v>42278</v>
      </c>
      <c r="K1113" s="51">
        <v>42643</v>
      </c>
      <c r="L1113" s="52">
        <f t="shared" si="122"/>
        <v>52.1</v>
      </c>
      <c r="M1113" s="123"/>
      <c r="N1113" s="54">
        <f t="shared" si="118"/>
        <v>0</v>
      </c>
      <c r="O1113" s="55">
        <f t="shared" si="119"/>
        <v>0</v>
      </c>
      <c r="P1113" s="55">
        <f t="shared" si="120"/>
        <v>0</v>
      </c>
      <c r="Q1113" s="55">
        <f t="shared" si="121"/>
        <v>52.1</v>
      </c>
      <c r="R1113" s="56"/>
    </row>
    <row r="1114" spans="1:18" ht="369.75">
      <c r="A1114" s="361" t="s">
        <v>3844</v>
      </c>
      <c r="B1114" s="58" t="s">
        <v>3744</v>
      </c>
      <c r="C1114" s="58" t="s">
        <v>3744</v>
      </c>
      <c r="D1114" s="47" t="s">
        <v>3849</v>
      </c>
      <c r="E1114" s="58" t="s">
        <v>3846</v>
      </c>
      <c r="F1114" s="58" t="s">
        <v>3847</v>
      </c>
      <c r="G1114" s="78" t="s">
        <v>3850</v>
      </c>
      <c r="H1114" s="78" t="s">
        <v>3758</v>
      </c>
      <c r="I1114" s="79">
        <v>12</v>
      </c>
      <c r="J1114" s="51">
        <v>42278</v>
      </c>
      <c r="K1114" s="51">
        <v>42643</v>
      </c>
      <c r="L1114" s="52">
        <f t="shared" si="122"/>
        <v>52.1</v>
      </c>
      <c r="M1114" s="123"/>
      <c r="N1114" s="54">
        <f t="shared" si="118"/>
        <v>0</v>
      </c>
      <c r="O1114" s="55">
        <f t="shared" si="119"/>
        <v>0</v>
      </c>
      <c r="P1114" s="55">
        <f t="shared" si="120"/>
        <v>0</v>
      </c>
      <c r="Q1114" s="55">
        <f t="shared" si="121"/>
        <v>52.1</v>
      </c>
      <c r="R1114" s="56"/>
    </row>
    <row r="1115" spans="1:18" ht="409.5">
      <c r="A1115" s="361" t="s">
        <v>3851</v>
      </c>
      <c r="B1115" s="58" t="s">
        <v>3744</v>
      </c>
      <c r="C1115" s="58" t="s">
        <v>3744</v>
      </c>
      <c r="D1115" s="47" t="s">
        <v>3852</v>
      </c>
      <c r="E1115" s="58" t="s">
        <v>3853</v>
      </c>
      <c r="F1115" s="58" t="s">
        <v>3854</v>
      </c>
      <c r="G1115" s="78" t="s">
        <v>3855</v>
      </c>
      <c r="H1115" s="78" t="s">
        <v>158</v>
      </c>
      <c r="I1115" s="50">
        <v>1</v>
      </c>
      <c r="J1115" s="51">
        <v>42278</v>
      </c>
      <c r="K1115" s="51">
        <v>42308</v>
      </c>
      <c r="L1115" s="52">
        <f t="shared" si="122"/>
        <v>4.3</v>
      </c>
      <c r="M1115" s="123"/>
      <c r="N1115" s="54">
        <f t="shared" si="118"/>
        <v>0</v>
      </c>
      <c r="O1115" s="55">
        <f t="shared" si="119"/>
        <v>0</v>
      </c>
      <c r="P1115" s="55">
        <f t="shared" si="120"/>
        <v>0</v>
      </c>
      <c r="Q1115" s="55">
        <f t="shared" si="121"/>
        <v>4.3</v>
      </c>
      <c r="R1115" s="56"/>
    </row>
    <row r="1116" spans="1:18" ht="409.5">
      <c r="A1116" s="361" t="s">
        <v>3851</v>
      </c>
      <c r="B1116" s="58" t="s">
        <v>3744</v>
      </c>
      <c r="C1116" s="58" t="s">
        <v>3744</v>
      </c>
      <c r="D1116" s="47" t="s">
        <v>3852</v>
      </c>
      <c r="E1116" s="58" t="s">
        <v>3853</v>
      </c>
      <c r="F1116" s="58" t="s">
        <v>3854</v>
      </c>
      <c r="G1116" s="78" t="s">
        <v>3856</v>
      </c>
      <c r="H1116" s="78" t="s">
        <v>1400</v>
      </c>
      <c r="I1116" s="50">
        <v>4</v>
      </c>
      <c r="J1116" s="51">
        <v>42278</v>
      </c>
      <c r="K1116" s="51">
        <v>42643</v>
      </c>
      <c r="L1116" s="52">
        <f t="shared" si="122"/>
        <v>52.1</v>
      </c>
      <c r="M1116" s="123"/>
      <c r="N1116" s="54">
        <f t="shared" si="118"/>
        <v>0</v>
      </c>
      <c r="O1116" s="55">
        <f t="shared" si="119"/>
        <v>0</v>
      </c>
      <c r="P1116" s="55">
        <f t="shared" si="120"/>
        <v>0</v>
      </c>
      <c r="Q1116" s="55">
        <f t="shared" si="121"/>
        <v>52.1</v>
      </c>
      <c r="R1116" s="56"/>
    </row>
    <row r="1117" spans="1:18" ht="306">
      <c r="A1117" s="361" t="s">
        <v>3851</v>
      </c>
      <c r="B1117" s="58" t="s">
        <v>3744</v>
      </c>
      <c r="C1117" s="58" t="s">
        <v>3744</v>
      </c>
      <c r="D1117" s="47" t="s">
        <v>3857</v>
      </c>
      <c r="E1117" s="58" t="s">
        <v>3853</v>
      </c>
      <c r="F1117" s="58" t="s">
        <v>3854</v>
      </c>
      <c r="G1117" s="252" t="s">
        <v>3858</v>
      </c>
      <c r="H1117" s="78" t="s">
        <v>158</v>
      </c>
      <c r="I1117" s="79">
        <v>1</v>
      </c>
      <c r="J1117" s="51">
        <v>42278</v>
      </c>
      <c r="K1117" s="51">
        <v>42308</v>
      </c>
      <c r="L1117" s="52">
        <f t="shared" si="122"/>
        <v>4.3</v>
      </c>
      <c r="M1117" s="123"/>
      <c r="N1117" s="54">
        <f t="shared" si="118"/>
        <v>0</v>
      </c>
      <c r="O1117" s="55">
        <f t="shared" si="119"/>
        <v>0</v>
      </c>
      <c r="P1117" s="55">
        <f t="shared" si="120"/>
        <v>0</v>
      </c>
      <c r="Q1117" s="55">
        <f t="shared" si="121"/>
        <v>4.3</v>
      </c>
      <c r="R1117" s="56"/>
    </row>
    <row r="1118" spans="1:18" ht="306">
      <c r="A1118" s="361" t="s">
        <v>3851</v>
      </c>
      <c r="B1118" s="58" t="s">
        <v>3744</v>
      </c>
      <c r="C1118" s="58" t="s">
        <v>3744</v>
      </c>
      <c r="D1118" s="47" t="s">
        <v>3857</v>
      </c>
      <c r="E1118" s="58" t="s">
        <v>3853</v>
      </c>
      <c r="F1118" s="58" t="s">
        <v>3854</v>
      </c>
      <c r="G1118" s="252" t="s">
        <v>3859</v>
      </c>
      <c r="H1118" s="78" t="s">
        <v>1400</v>
      </c>
      <c r="I1118" s="79">
        <v>1</v>
      </c>
      <c r="J1118" s="51">
        <v>42278</v>
      </c>
      <c r="K1118" s="51">
        <v>42308</v>
      </c>
      <c r="L1118" s="52">
        <f t="shared" si="122"/>
        <v>4.3</v>
      </c>
      <c r="M1118" s="123"/>
      <c r="N1118" s="54">
        <f t="shared" si="118"/>
        <v>0</v>
      </c>
      <c r="O1118" s="55">
        <f t="shared" si="119"/>
        <v>0</v>
      </c>
      <c r="P1118" s="55">
        <f t="shared" si="120"/>
        <v>0</v>
      </c>
      <c r="Q1118" s="55">
        <f t="shared" si="121"/>
        <v>4.3</v>
      </c>
      <c r="R1118" s="56"/>
    </row>
    <row r="1119" spans="1:18" ht="382.5">
      <c r="A1119" s="361" t="s">
        <v>3860</v>
      </c>
      <c r="B1119" s="58" t="s">
        <v>3744</v>
      </c>
      <c r="C1119" s="58" t="s">
        <v>3744</v>
      </c>
      <c r="D1119" s="47" t="s">
        <v>3861</v>
      </c>
      <c r="E1119" s="58" t="s">
        <v>3862</v>
      </c>
      <c r="F1119" s="58" t="s">
        <v>3863</v>
      </c>
      <c r="G1119" s="78" t="s">
        <v>3864</v>
      </c>
      <c r="H1119" s="78" t="s">
        <v>3865</v>
      </c>
      <c r="I1119" s="79">
        <v>4</v>
      </c>
      <c r="J1119" s="51">
        <v>42278</v>
      </c>
      <c r="K1119" s="51">
        <v>42643</v>
      </c>
      <c r="L1119" s="52">
        <f t="shared" si="122"/>
        <v>52.1</v>
      </c>
      <c r="M1119" s="123"/>
      <c r="N1119" s="54">
        <f t="shared" si="118"/>
        <v>0</v>
      </c>
      <c r="O1119" s="55">
        <f t="shared" si="119"/>
        <v>0</v>
      </c>
      <c r="P1119" s="55">
        <f t="shared" si="120"/>
        <v>0</v>
      </c>
      <c r="Q1119" s="55">
        <f t="shared" si="121"/>
        <v>52.1</v>
      </c>
      <c r="R1119" s="56"/>
    </row>
    <row r="1120" spans="1:18" ht="382.5">
      <c r="A1120" s="361" t="s">
        <v>3860</v>
      </c>
      <c r="B1120" s="58" t="s">
        <v>3744</v>
      </c>
      <c r="C1120" s="58" t="s">
        <v>3744</v>
      </c>
      <c r="D1120" s="47" t="s">
        <v>3861</v>
      </c>
      <c r="E1120" s="58" t="s">
        <v>3862</v>
      </c>
      <c r="F1120" s="58" t="s">
        <v>3863</v>
      </c>
      <c r="G1120" s="78" t="s">
        <v>3866</v>
      </c>
      <c r="H1120" s="78" t="s">
        <v>3815</v>
      </c>
      <c r="I1120" s="79">
        <v>2</v>
      </c>
      <c r="J1120" s="51">
        <v>42309</v>
      </c>
      <c r="K1120" s="51">
        <v>42459</v>
      </c>
      <c r="L1120" s="52">
        <f t="shared" si="122"/>
        <v>21.4</v>
      </c>
      <c r="M1120" s="123"/>
      <c r="N1120" s="54">
        <f t="shared" si="118"/>
        <v>0</v>
      </c>
      <c r="O1120" s="55">
        <f t="shared" si="119"/>
        <v>0</v>
      </c>
      <c r="P1120" s="55">
        <f t="shared" si="120"/>
        <v>0</v>
      </c>
      <c r="Q1120" s="55">
        <f t="shared" si="121"/>
        <v>21.4</v>
      </c>
      <c r="R1120" s="56"/>
    </row>
    <row r="1121" spans="1:18" ht="409.5">
      <c r="A1121" s="361" t="s">
        <v>3867</v>
      </c>
      <c r="B1121" s="58" t="s">
        <v>3744</v>
      </c>
      <c r="C1121" s="58" t="s">
        <v>3744</v>
      </c>
      <c r="D1121" s="47" t="s">
        <v>3868</v>
      </c>
      <c r="E1121" s="58" t="s">
        <v>3869</v>
      </c>
      <c r="F1121" s="58" t="s">
        <v>3870</v>
      </c>
      <c r="G1121" s="78" t="s">
        <v>3871</v>
      </c>
      <c r="H1121" s="78" t="s">
        <v>158</v>
      </c>
      <c r="I1121" s="50">
        <v>1</v>
      </c>
      <c r="J1121" s="51">
        <v>42278</v>
      </c>
      <c r="K1121" s="51">
        <v>42308</v>
      </c>
      <c r="L1121" s="52">
        <f t="shared" si="122"/>
        <v>4.3</v>
      </c>
      <c r="M1121" s="123"/>
      <c r="N1121" s="54">
        <f t="shared" si="118"/>
        <v>0</v>
      </c>
      <c r="O1121" s="55">
        <f t="shared" si="119"/>
        <v>0</v>
      </c>
      <c r="P1121" s="55">
        <f t="shared" si="120"/>
        <v>0</v>
      </c>
      <c r="Q1121" s="55">
        <f t="shared" si="121"/>
        <v>4.3</v>
      </c>
      <c r="R1121" s="56"/>
    </row>
    <row r="1122" spans="1:18" ht="409.5">
      <c r="A1122" s="361" t="s">
        <v>3867</v>
      </c>
      <c r="B1122" s="58" t="s">
        <v>3744</v>
      </c>
      <c r="C1122" s="58" t="s">
        <v>3744</v>
      </c>
      <c r="D1122" s="47" t="s">
        <v>3868</v>
      </c>
      <c r="E1122" s="58" t="s">
        <v>3869</v>
      </c>
      <c r="F1122" s="58" t="s">
        <v>3870</v>
      </c>
      <c r="G1122" s="78" t="s">
        <v>3872</v>
      </c>
      <c r="H1122" s="78" t="s">
        <v>3873</v>
      </c>
      <c r="I1122" s="79">
        <v>4</v>
      </c>
      <c r="J1122" s="51">
        <v>42278</v>
      </c>
      <c r="K1122" s="51">
        <v>42643</v>
      </c>
      <c r="L1122" s="52">
        <f t="shared" si="122"/>
        <v>52.1</v>
      </c>
      <c r="M1122" s="123"/>
      <c r="N1122" s="54">
        <f t="shared" si="118"/>
        <v>0</v>
      </c>
      <c r="O1122" s="55">
        <f t="shared" si="119"/>
        <v>0</v>
      </c>
      <c r="P1122" s="55">
        <f t="shared" si="120"/>
        <v>0</v>
      </c>
      <c r="Q1122" s="55">
        <f t="shared" si="121"/>
        <v>52.1</v>
      </c>
      <c r="R1122" s="56"/>
    </row>
    <row r="1123" spans="1:18" ht="293.25">
      <c r="A1123" s="361" t="s">
        <v>3874</v>
      </c>
      <c r="B1123" s="58" t="s">
        <v>3744</v>
      </c>
      <c r="C1123" s="58" t="s">
        <v>3744</v>
      </c>
      <c r="D1123" s="47" t="s">
        <v>3875</v>
      </c>
      <c r="E1123" s="58" t="s">
        <v>3876</v>
      </c>
      <c r="F1123" s="58" t="s">
        <v>3870</v>
      </c>
      <c r="G1123" s="78" t="s">
        <v>3877</v>
      </c>
      <c r="H1123" s="78" t="s">
        <v>158</v>
      </c>
      <c r="I1123" s="50">
        <v>1</v>
      </c>
      <c r="J1123" s="51">
        <v>42278</v>
      </c>
      <c r="K1123" s="51">
        <v>42308</v>
      </c>
      <c r="L1123" s="52">
        <f t="shared" si="122"/>
        <v>4.3</v>
      </c>
      <c r="M1123" s="123"/>
      <c r="N1123" s="54">
        <f t="shared" si="118"/>
        <v>0</v>
      </c>
      <c r="O1123" s="55">
        <f t="shared" si="119"/>
        <v>0</v>
      </c>
      <c r="P1123" s="55">
        <f t="shared" si="120"/>
        <v>0</v>
      </c>
      <c r="Q1123" s="55">
        <f t="shared" si="121"/>
        <v>4.3</v>
      </c>
      <c r="R1123" s="56"/>
    </row>
    <row r="1124" spans="1:18" ht="293.25">
      <c r="A1124" s="361" t="s">
        <v>3874</v>
      </c>
      <c r="B1124" s="58" t="s">
        <v>3744</v>
      </c>
      <c r="C1124" s="58" t="s">
        <v>3744</v>
      </c>
      <c r="D1124" s="47" t="s">
        <v>3875</v>
      </c>
      <c r="E1124" s="58" t="s">
        <v>3876</v>
      </c>
      <c r="F1124" s="58" t="s">
        <v>3870</v>
      </c>
      <c r="G1124" s="78" t="s">
        <v>3878</v>
      </c>
      <c r="H1124" s="78" t="s">
        <v>1259</v>
      </c>
      <c r="I1124" s="79">
        <v>1</v>
      </c>
      <c r="J1124" s="51">
        <v>42278</v>
      </c>
      <c r="K1124" s="51">
        <v>42459</v>
      </c>
      <c r="L1124" s="52">
        <f t="shared" si="122"/>
        <v>25.9</v>
      </c>
      <c r="M1124" s="123"/>
      <c r="N1124" s="54">
        <f t="shared" si="118"/>
        <v>0</v>
      </c>
      <c r="O1124" s="55">
        <f t="shared" si="119"/>
        <v>0</v>
      </c>
      <c r="P1124" s="55">
        <f t="shared" si="120"/>
        <v>0</v>
      </c>
      <c r="Q1124" s="55">
        <f t="shared" si="121"/>
        <v>25.9</v>
      </c>
      <c r="R1124" s="56"/>
    </row>
    <row r="1125" spans="1:18" ht="293.25">
      <c r="A1125" s="361" t="s">
        <v>3874</v>
      </c>
      <c r="B1125" s="58" t="s">
        <v>3744</v>
      </c>
      <c r="C1125" s="58" t="s">
        <v>3744</v>
      </c>
      <c r="D1125" s="47" t="s">
        <v>3875</v>
      </c>
      <c r="E1125" s="58" t="s">
        <v>3876</v>
      </c>
      <c r="F1125" s="58" t="s">
        <v>3870</v>
      </c>
      <c r="G1125" s="78" t="s">
        <v>3879</v>
      </c>
      <c r="H1125" s="78" t="s">
        <v>1687</v>
      </c>
      <c r="I1125" s="79">
        <v>4</v>
      </c>
      <c r="J1125" s="51">
        <v>42278</v>
      </c>
      <c r="K1125" s="51">
        <v>42643</v>
      </c>
      <c r="L1125" s="52">
        <f t="shared" si="122"/>
        <v>52.1</v>
      </c>
      <c r="M1125" s="123"/>
      <c r="N1125" s="54">
        <f t="shared" si="118"/>
        <v>0</v>
      </c>
      <c r="O1125" s="55">
        <f t="shared" si="119"/>
        <v>0</v>
      </c>
      <c r="P1125" s="55">
        <f t="shared" si="120"/>
        <v>0</v>
      </c>
      <c r="Q1125" s="55">
        <f t="shared" si="121"/>
        <v>52.1</v>
      </c>
      <c r="R1125" s="56"/>
    </row>
    <row r="1126" spans="1:18" ht="242.25">
      <c r="A1126" s="361" t="s">
        <v>3880</v>
      </c>
      <c r="B1126" s="58" t="s">
        <v>3744</v>
      </c>
      <c r="C1126" s="58" t="s">
        <v>3744</v>
      </c>
      <c r="D1126" s="47" t="s">
        <v>3881</v>
      </c>
      <c r="E1126" s="58" t="s">
        <v>3882</v>
      </c>
      <c r="F1126" s="58" t="s">
        <v>3883</v>
      </c>
      <c r="G1126" s="78" t="s">
        <v>3884</v>
      </c>
      <c r="H1126" s="78" t="s">
        <v>158</v>
      </c>
      <c r="I1126" s="79">
        <v>1</v>
      </c>
      <c r="J1126" s="51">
        <v>42278</v>
      </c>
      <c r="K1126" s="51">
        <v>42307</v>
      </c>
      <c r="L1126" s="52">
        <f t="shared" si="122"/>
        <v>4.0999999999999996</v>
      </c>
      <c r="M1126" s="123"/>
      <c r="N1126" s="54">
        <f t="shared" si="118"/>
        <v>0</v>
      </c>
      <c r="O1126" s="55">
        <f t="shared" si="119"/>
        <v>0</v>
      </c>
      <c r="P1126" s="55">
        <f t="shared" si="120"/>
        <v>0</v>
      </c>
      <c r="Q1126" s="55">
        <f t="shared" si="121"/>
        <v>4.0999999999999996</v>
      </c>
      <c r="R1126" s="56"/>
    </row>
    <row r="1127" spans="1:18" ht="242.25">
      <c r="A1127" s="361" t="s">
        <v>3880</v>
      </c>
      <c r="B1127" s="58" t="s">
        <v>3744</v>
      </c>
      <c r="C1127" s="58" t="s">
        <v>3744</v>
      </c>
      <c r="D1127" s="47" t="s">
        <v>3881</v>
      </c>
      <c r="E1127" s="58" t="s">
        <v>3882</v>
      </c>
      <c r="F1127" s="58" t="s">
        <v>3885</v>
      </c>
      <c r="G1127" s="78" t="s">
        <v>3886</v>
      </c>
      <c r="H1127" s="78" t="s">
        <v>158</v>
      </c>
      <c r="I1127" s="79">
        <v>1</v>
      </c>
      <c r="J1127" s="51">
        <v>42278</v>
      </c>
      <c r="K1127" s="51">
        <v>42338</v>
      </c>
      <c r="L1127" s="52">
        <f t="shared" si="122"/>
        <v>8.6</v>
      </c>
      <c r="M1127" s="123"/>
      <c r="N1127" s="54">
        <f t="shared" si="118"/>
        <v>0</v>
      </c>
      <c r="O1127" s="55">
        <f t="shared" si="119"/>
        <v>0</v>
      </c>
      <c r="P1127" s="55">
        <f t="shared" si="120"/>
        <v>0</v>
      </c>
      <c r="Q1127" s="55">
        <f t="shared" si="121"/>
        <v>8.6</v>
      </c>
      <c r="R1127" s="56"/>
    </row>
    <row r="1128" spans="1:18" ht="242.25">
      <c r="A1128" s="361" t="s">
        <v>3880</v>
      </c>
      <c r="B1128" s="58" t="s">
        <v>3744</v>
      </c>
      <c r="C1128" s="58" t="s">
        <v>3744</v>
      </c>
      <c r="D1128" s="47" t="s">
        <v>3881</v>
      </c>
      <c r="E1128" s="58" t="s">
        <v>3882</v>
      </c>
      <c r="F1128" s="58" t="s">
        <v>3885</v>
      </c>
      <c r="G1128" s="252" t="s">
        <v>3887</v>
      </c>
      <c r="H1128" s="78" t="s">
        <v>1954</v>
      </c>
      <c r="I1128" s="79">
        <v>4</v>
      </c>
      <c r="J1128" s="51">
        <v>42278</v>
      </c>
      <c r="K1128" s="51">
        <v>42643</v>
      </c>
      <c r="L1128" s="52">
        <f t="shared" si="122"/>
        <v>52.1</v>
      </c>
      <c r="M1128" s="123"/>
      <c r="N1128" s="54">
        <f t="shared" si="118"/>
        <v>0</v>
      </c>
      <c r="O1128" s="55">
        <f t="shared" si="119"/>
        <v>0</v>
      </c>
      <c r="P1128" s="55">
        <f t="shared" si="120"/>
        <v>0</v>
      </c>
      <c r="Q1128" s="55">
        <f t="shared" si="121"/>
        <v>52.1</v>
      </c>
      <c r="R1128" s="56"/>
    </row>
    <row r="1129" spans="1:18" ht="409.5">
      <c r="A1129" s="361" t="s">
        <v>3888</v>
      </c>
      <c r="B1129" s="58" t="s">
        <v>3744</v>
      </c>
      <c r="C1129" s="58" t="s">
        <v>3744</v>
      </c>
      <c r="D1129" s="47" t="s">
        <v>3889</v>
      </c>
      <c r="E1129" s="58" t="s">
        <v>3890</v>
      </c>
      <c r="F1129" s="58" t="s">
        <v>3891</v>
      </c>
      <c r="G1129" s="49" t="s">
        <v>3892</v>
      </c>
      <c r="H1129" s="78" t="s">
        <v>158</v>
      </c>
      <c r="I1129" s="79">
        <v>2</v>
      </c>
      <c r="J1129" s="51">
        <v>42278</v>
      </c>
      <c r="K1129" s="51">
        <v>42400</v>
      </c>
      <c r="L1129" s="52">
        <f t="shared" si="122"/>
        <v>17.399999999999999</v>
      </c>
      <c r="M1129" s="123"/>
      <c r="N1129" s="54">
        <f t="shared" si="118"/>
        <v>0</v>
      </c>
      <c r="O1129" s="55">
        <f t="shared" si="119"/>
        <v>0</v>
      </c>
      <c r="P1129" s="55">
        <f t="shared" si="120"/>
        <v>0</v>
      </c>
      <c r="Q1129" s="55">
        <f t="shared" si="121"/>
        <v>17.399999999999999</v>
      </c>
      <c r="R1129" s="56"/>
    </row>
    <row r="1130" spans="1:18" ht="409.5">
      <c r="A1130" s="361" t="s">
        <v>3888</v>
      </c>
      <c r="B1130" s="58" t="s">
        <v>3744</v>
      </c>
      <c r="C1130" s="58" t="s">
        <v>3744</v>
      </c>
      <c r="D1130" s="47" t="s">
        <v>3889</v>
      </c>
      <c r="E1130" s="58" t="s">
        <v>3890</v>
      </c>
      <c r="F1130" s="58" t="s">
        <v>3891</v>
      </c>
      <c r="G1130" s="78" t="s">
        <v>3893</v>
      </c>
      <c r="H1130" s="78" t="s">
        <v>158</v>
      </c>
      <c r="I1130" s="79">
        <v>1</v>
      </c>
      <c r="J1130" s="51">
        <v>42278</v>
      </c>
      <c r="K1130" s="51">
        <v>42369</v>
      </c>
      <c r="L1130" s="52">
        <f t="shared" si="122"/>
        <v>13</v>
      </c>
      <c r="M1130" s="123"/>
      <c r="N1130" s="54">
        <f t="shared" si="118"/>
        <v>0</v>
      </c>
      <c r="O1130" s="55">
        <f t="shared" si="119"/>
        <v>0</v>
      </c>
      <c r="P1130" s="55">
        <f t="shared" si="120"/>
        <v>0</v>
      </c>
      <c r="Q1130" s="55">
        <f t="shared" si="121"/>
        <v>13</v>
      </c>
      <c r="R1130" s="56"/>
    </row>
    <row r="1131" spans="1:18" ht="409.5">
      <c r="A1131" s="361" t="s">
        <v>3888</v>
      </c>
      <c r="B1131" s="58" t="s">
        <v>3744</v>
      </c>
      <c r="C1131" s="58" t="s">
        <v>3744</v>
      </c>
      <c r="D1131" s="47" t="s">
        <v>3889</v>
      </c>
      <c r="E1131" s="58" t="s">
        <v>3890</v>
      </c>
      <c r="F1131" s="58" t="s">
        <v>3891</v>
      </c>
      <c r="G1131" s="252" t="s">
        <v>3894</v>
      </c>
      <c r="H1131" s="78" t="s">
        <v>3815</v>
      </c>
      <c r="I1131" s="79">
        <v>2</v>
      </c>
      <c r="J1131" s="51">
        <v>42309</v>
      </c>
      <c r="K1131" s="51">
        <v>42459</v>
      </c>
      <c r="L1131" s="52">
        <f t="shared" si="122"/>
        <v>21.4</v>
      </c>
      <c r="M1131" s="123"/>
      <c r="N1131" s="54">
        <f t="shared" si="118"/>
        <v>0</v>
      </c>
      <c r="O1131" s="55">
        <f t="shared" si="119"/>
        <v>0</v>
      </c>
      <c r="P1131" s="55">
        <f t="shared" si="120"/>
        <v>0</v>
      </c>
      <c r="Q1131" s="55">
        <f t="shared" si="121"/>
        <v>21.4</v>
      </c>
      <c r="R1131" s="56"/>
    </row>
    <row r="1132" spans="1:18" ht="267.75">
      <c r="A1132" s="361" t="s">
        <v>3895</v>
      </c>
      <c r="B1132" s="58" t="s">
        <v>3744</v>
      </c>
      <c r="C1132" s="58" t="s">
        <v>3744</v>
      </c>
      <c r="D1132" s="47" t="s">
        <v>3896</v>
      </c>
      <c r="E1132" s="58"/>
      <c r="F1132" s="58" t="s">
        <v>3897</v>
      </c>
      <c r="G1132" s="78" t="s">
        <v>3898</v>
      </c>
      <c r="H1132" s="78" t="s">
        <v>1259</v>
      </c>
      <c r="I1132" s="79">
        <v>1</v>
      </c>
      <c r="J1132" s="51">
        <v>42309</v>
      </c>
      <c r="K1132" s="51">
        <v>42459</v>
      </c>
      <c r="L1132" s="52">
        <f t="shared" si="122"/>
        <v>21.4</v>
      </c>
      <c r="M1132" s="123"/>
      <c r="N1132" s="54">
        <f t="shared" si="118"/>
        <v>0</v>
      </c>
      <c r="O1132" s="55">
        <f t="shared" si="119"/>
        <v>0</v>
      </c>
      <c r="P1132" s="55">
        <f t="shared" si="120"/>
        <v>0</v>
      </c>
      <c r="Q1132" s="55">
        <f t="shared" si="121"/>
        <v>21.4</v>
      </c>
      <c r="R1132" s="56"/>
    </row>
    <row r="1133" spans="1:18" ht="267.75">
      <c r="A1133" s="361" t="s">
        <v>3895</v>
      </c>
      <c r="B1133" s="58" t="s">
        <v>3744</v>
      </c>
      <c r="C1133" s="58" t="s">
        <v>3744</v>
      </c>
      <c r="D1133" s="47" t="s">
        <v>3896</v>
      </c>
      <c r="E1133" s="58"/>
      <c r="F1133" s="58" t="s">
        <v>3897</v>
      </c>
      <c r="G1133" s="78" t="s">
        <v>3899</v>
      </c>
      <c r="H1133" s="78" t="s">
        <v>3815</v>
      </c>
      <c r="I1133" s="79">
        <v>2</v>
      </c>
      <c r="J1133" s="51">
        <v>42278</v>
      </c>
      <c r="K1133" s="51">
        <v>42459</v>
      </c>
      <c r="L1133" s="52">
        <f t="shared" si="122"/>
        <v>25.9</v>
      </c>
      <c r="M1133" s="123"/>
      <c r="N1133" s="54">
        <f t="shared" si="118"/>
        <v>0</v>
      </c>
      <c r="O1133" s="55">
        <f t="shared" si="119"/>
        <v>0</v>
      </c>
      <c r="P1133" s="55">
        <f t="shared" si="120"/>
        <v>0</v>
      </c>
      <c r="Q1133" s="55">
        <f t="shared" si="121"/>
        <v>25.9</v>
      </c>
      <c r="R1133" s="56"/>
    </row>
    <row r="1134" spans="1:18" ht="409.5">
      <c r="A1134" s="361" t="s">
        <v>3900</v>
      </c>
      <c r="B1134" s="58" t="s">
        <v>3744</v>
      </c>
      <c r="C1134" s="58" t="s">
        <v>3744</v>
      </c>
      <c r="D1134" s="47" t="s">
        <v>3901</v>
      </c>
      <c r="E1134" s="58" t="s">
        <v>3902</v>
      </c>
      <c r="F1134" s="58" t="s">
        <v>3903</v>
      </c>
      <c r="G1134" s="78" t="s">
        <v>3904</v>
      </c>
      <c r="H1134" s="78" t="s">
        <v>158</v>
      </c>
      <c r="I1134" s="79">
        <v>2</v>
      </c>
      <c r="J1134" s="51">
        <v>42278</v>
      </c>
      <c r="K1134" s="51">
        <v>42459</v>
      </c>
      <c r="L1134" s="52">
        <f t="shared" si="122"/>
        <v>25.9</v>
      </c>
      <c r="M1134" s="123"/>
      <c r="N1134" s="54">
        <f t="shared" si="118"/>
        <v>0</v>
      </c>
      <c r="O1134" s="55">
        <f t="shared" si="119"/>
        <v>0</v>
      </c>
      <c r="P1134" s="55">
        <f t="shared" si="120"/>
        <v>0</v>
      </c>
      <c r="Q1134" s="55">
        <f t="shared" si="121"/>
        <v>25.9</v>
      </c>
      <c r="R1134" s="56"/>
    </row>
    <row r="1135" spans="1:18" ht="409.5">
      <c r="A1135" s="361" t="s">
        <v>3900</v>
      </c>
      <c r="B1135" s="58" t="s">
        <v>3744</v>
      </c>
      <c r="C1135" s="58" t="s">
        <v>3744</v>
      </c>
      <c r="D1135" s="47" t="s">
        <v>3901</v>
      </c>
      <c r="E1135" s="58" t="s">
        <v>3902</v>
      </c>
      <c r="F1135" s="58" t="s">
        <v>3903</v>
      </c>
      <c r="G1135" s="78" t="s">
        <v>3905</v>
      </c>
      <c r="H1135" s="78" t="s">
        <v>3815</v>
      </c>
      <c r="I1135" s="79">
        <v>2</v>
      </c>
      <c r="J1135" s="51">
        <v>42309</v>
      </c>
      <c r="K1135" s="51">
        <v>42459</v>
      </c>
      <c r="L1135" s="52">
        <f t="shared" si="122"/>
        <v>21.4</v>
      </c>
      <c r="M1135" s="123"/>
      <c r="N1135" s="54">
        <f t="shared" si="118"/>
        <v>0</v>
      </c>
      <c r="O1135" s="55">
        <f t="shared" si="119"/>
        <v>0</v>
      </c>
      <c r="P1135" s="55">
        <f t="shared" si="120"/>
        <v>0</v>
      </c>
      <c r="Q1135" s="55">
        <f t="shared" si="121"/>
        <v>21.4</v>
      </c>
      <c r="R1135" s="56"/>
    </row>
    <row r="1136" spans="1:18" ht="409.5">
      <c r="A1136" s="361" t="s">
        <v>3900</v>
      </c>
      <c r="B1136" s="58" t="s">
        <v>3744</v>
      </c>
      <c r="C1136" s="58" t="s">
        <v>3744</v>
      </c>
      <c r="D1136" s="47" t="s">
        <v>3901</v>
      </c>
      <c r="E1136" s="58" t="s">
        <v>3902</v>
      </c>
      <c r="F1136" s="58" t="s">
        <v>3903</v>
      </c>
      <c r="G1136" s="252" t="s">
        <v>3906</v>
      </c>
      <c r="H1136" s="78" t="s">
        <v>3907</v>
      </c>
      <c r="I1136" s="79">
        <v>5</v>
      </c>
      <c r="J1136" s="51">
        <v>42309</v>
      </c>
      <c r="K1136" s="51">
        <v>42459</v>
      </c>
      <c r="L1136" s="52">
        <f t="shared" si="122"/>
        <v>21.4</v>
      </c>
      <c r="M1136" s="123"/>
      <c r="N1136" s="54">
        <f t="shared" si="118"/>
        <v>0</v>
      </c>
      <c r="O1136" s="55">
        <f t="shared" si="119"/>
        <v>0</v>
      </c>
      <c r="P1136" s="55">
        <f t="shared" si="120"/>
        <v>0</v>
      </c>
      <c r="Q1136" s="55">
        <f t="shared" si="121"/>
        <v>21.4</v>
      </c>
      <c r="R1136" s="56"/>
    </row>
    <row r="1137" spans="1:18" ht="409.5">
      <c r="A1137" s="361" t="s">
        <v>3900</v>
      </c>
      <c r="B1137" s="58" t="s">
        <v>3744</v>
      </c>
      <c r="C1137" s="58" t="s">
        <v>3744</v>
      </c>
      <c r="D1137" s="47" t="s">
        <v>3901</v>
      </c>
      <c r="E1137" s="58" t="s">
        <v>3902</v>
      </c>
      <c r="F1137" s="58" t="s">
        <v>3903</v>
      </c>
      <c r="G1137" s="78" t="s">
        <v>3908</v>
      </c>
      <c r="H1137" s="78" t="s">
        <v>1954</v>
      </c>
      <c r="I1137" s="79">
        <v>4</v>
      </c>
      <c r="J1137" s="51">
        <v>42278</v>
      </c>
      <c r="K1137" s="51">
        <v>42643</v>
      </c>
      <c r="L1137" s="52">
        <f t="shared" si="122"/>
        <v>52.1</v>
      </c>
      <c r="M1137" s="123"/>
      <c r="N1137" s="54">
        <f t="shared" si="118"/>
        <v>0</v>
      </c>
      <c r="O1137" s="55">
        <f t="shared" si="119"/>
        <v>0</v>
      </c>
      <c r="P1137" s="55">
        <f t="shared" si="120"/>
        <v>0</v>
      </c>
      <c r="Q1137" s="55">
        <f t="shared" si="121"/>
        <v>52.1</v>
      </c>
      <c r="R1137" s="56"/>
    </row>
    <row r="1138" spans="1:18" ht="229.5">
      <c r="A1138" s="361" t="s">
        <v>3909</v>
      </c>
      <c r="B1138" s="58" t="s">
        <v>3744</v>
      </c>
      <c r="C1138" s="58" t="s">
        <v>3744</v>
      </c>
      <c r="D1138" s="47" t="s">
        <v>3910</v>
      </c>
      <c r="E1138" s="58" t="s">
        <v>3911</v>
      </c>
      <c r="F1138" s="58" t="s">
        <v>3912</v>
      </c>
      <c r="G1138" s="78" t="s">
        <v>3913</v>
      </c>
      <c r="H1138" s="78" t="s">
        <v>3914</v>
      </c>
      <c r="I1138" s="79">
        <v>12</v>
      </c>
      <c r="J1138" s="51">
        <v>42278</v>
      </c>
      <c r="K1138" s="51">
        <v>42643</v>
      </c>
      <c r="L1138" s="52">
        <f t="shared" si="122"/>
        <v>52.1</v>
      </c>
      <c r="M1138" s="123"/>
      <c r="N1138" s="54">
        <f t="shared" si="118"/>
        <v>0</v>
      </c>
      <c r="O1138" s="55">
        <f t="shared" si="119"/>
        <v>0</v>
      </c>
      <c r="P1138" s="55">
        <f t="shared" si="120"/>
        <v>0</v>
      </c>
      <c r="Q1138" s="55">
        <f t="shared" si="121"/>
        <v>52.1</v>
      </c>
      <c r="R1138" s="56"/>
    </row>
    <row r="1139" spans="1:18" ht="229.5">
      <c r="A1139" s="361" t="s">
        <v>3909</v>
      </c>
      <c r="B1139" s="58" t="s">
        <v>3744</v>
      </c>
      <c r="C1139" s="58" t="s">
        <v>3744</v>
      </c>
      <c r="D1139" s="47" t="s">
        <v>3910</v>
      </c>
      <c r="E1139" s="58" t="s">
        <v>3911</v>
      </c>
      <c r="F1139" s="58" t="s">
        <v>3912</v>
      </c>
      <c r="G1139" s="78" t="s">
        <v>3915</v>
      </c>
      <c r="H1139" s="78" t="s">
        <v>3916</v>
      </c>
      <c r="I1139" s="79">
        <v>12</v>
      </c>
      <c r="J1139" s="51">
        <v>42278</v>
      </c>
      <c r="K1139" s="51">
        <v>42643</v>
      </c>
      <c r="L1139" s="52">
        <f t="shared" si="122"/>
        <v>52.1</v>
      </c>
      <c r="M1139" s="123"/>
      <c r="N1139" s="54">
        <f t="shared" si="118"/>
        <v>0</v>
      </c>
      <c r="O1139" s="55">
        <f t="shared" si="119"/>
        <v>0</v>
      </c>
      <c r="P1139" s="55">
        <f t="shared" si="120"/>
        <v>0</v>
      </c>
      <c r="Q1139" s="55">
        <f t="shared" si="121"/>
        <v>52.1</v>
      </c>
      <c r="R1139" s="56"/>
    </row>
    <row r="1140" spans="1:18" ht="409.5">
      <c r="A1140" s="361" t="s">
        <v>3917</v>
      </c>
      <c r="B1140" s="58" t="s">
        <v>3744</v>
      </c>
      <c r="C1140" s="58" t="s">
        <v>3744</v>
      </c>
      <c r="D1140" s="47" t="s">
        <v>3918</v>
      </c>
      <c r="E1140" s="58" t="s">
        <v>3919</v>
      </c>
      <c r="F1140" s="58" t="s">
        <v>3920</v>
      </c>
      <c r="G1140" s="78" t="s">
        <v>3921</v>
      </c>
      <c r="H1140" s="78" t="s">
        <v>3907</v>
      </c>
      <c r="I1140" s="79">
        <v>1</v>
      </c>
      <c r="J1140" s="51">
        <v>42271</v>
      </c>
      <c r="K1140" s="51">
        <v>42308</v>
      </c>
      <c r="L1140" s="52">
        <f t="shared" si="122"/>
        <v>5.3</v>
      </c>
      <c r="M1140" s="123"/>
      <c r="N1140" s="54">
        <f t="shared" si="118"/>
        <v>0</v>
      </c>
      <c r="O1140" s="55">
        <f t="shared" si="119"/>
        <v>0</v>
      </c>
      <c r="P1140" s="55">
        <f t="shared" si="120"/>
        <v>0</v>
      </c>
      <c r="Q1140" s="55">
        <f t="shared" si="121"/>
        <v>5.3</v>
      </c>
      <c r="R1140" s="56"/>
    </row>
    <row r="1141" spans="1:18" ht="409.5">
      <c r="A1141" s="361" t="s">
        <v>3917</v>
      </c>
      <c r="B1141" s="58" t="s">
        <v>3744</v>
      </c>
      <c r="C1141" s="58" t="s">
        <v>3744</v>
      </c>
      <c r="D1141" s="47" t="s">
        <v>3918</v>
      </c>
      <c r="E1141" s="58" t="s">
        <v>3919</v>
      </c>
      <c r="F1141" s="58" t="s">
        <v>3920</v>
      </c>
      <c r="G1141" s="78" t="s">
        <v>3922</v>
      </c>
      <c r="H1141" s="78" t="s">
        <v>3815</v>
      </c>
      <c r="I1141" s="79">
        <v>2</v>
      </c>
      <c r="J1141" s="51">
        <v>42278</v>
      </c>
      <c r="K1141" s="51">
        <v>42459</v>
      </c>
      <c r="L1141" s="52">
        <f t="shared" si="122"/>
        <v>25.9</v>
      </c>
      <c r="M1141" s="123"/>
      <c r="N1141" s="54">
        <f t="shared" si="118"/>
        <v>0</v>
      </c>
      <c r="O1141" s="55">
        <f t="shared" si="119"/>
        <v>0</v>
      </c>
      <c r="P1141" s="55">
        <f t="shared" si="120"/>
        <v>0</v>
      </c>
      <c r="Q1141" s="55">
        <f t="shared" si="121"/>
        <v>25.9</v>
      </c>
      <c r="R1141" s="56"/>
    </row>
    <row r="1142" spans="1:18" ht="267.75">
      <c r="A1142" s="361" t="s">
        <v>3923</v>
      </c>
      <c r="B1142" s="58" t="s">
        <v>3744</v>
      </c>
      <c r="C1142" s="58" t="s">
        <v>3744</v>
      </c>
      <c r="D1142" s="47" t="s">
        <v>3924</v>
      </c>
      <c r="E1142" s="58" t="s">
        <v>3925</v>
      </c>
      <c r="F1142" s="58" t="s">
        <v>3926</v>
      </c>
      <c r="G1142" s="78" t="s">
        <v>3927</v>
      </c>
      <c r="H1142" s="78" t="s">
        <v>1400</v>
      </c>
      <c r="I1142" s="79">
        <v>12</v>
      </c>
      <c r="J1142" s="51">
        <v>42278</v>
      </c>
      <c r="K1142" s="51">
        <v>42643</v>
      </c>
      <c r="L1142" s="52">
        <f t="shared" si="122"/>
        <v>52.1</v>
      </c>
      <c r="M1142" s="123"/>
      <c r="N1142" s="54">
        <f t="shared" si="118"/>
        <v>0</v>
      </c>
      <c r="O1142" s="55">
        <f t="shared" si="119"/>
        <v>0</v>
      </c>
      <c r="P1142" s="55">
        <f t="shared" si="120"/>
        <v>0</v>
      </c>
      <c r="Q1142" s="55">
        <f t="shared" si="121"/>
        <v>52.1</v>
      </c>
      <c r="R1142" s="56"/>
    </row>
    <row r="1143" spans="1:18" ht="267.75">
      <c r="A1143" s="361" t="s">
        <v>3923</v>
      </c>
      <c r="B1143" s="58" t="s">
        <v>3744</v>
      </c>
      <c r="C1143" s="58" t="s">
        <v>3744</v>
      </c>
      <c r="D1143" s="47" t="s">
        <v>3924</v>
      </c>
      <c r="E1143" s="58" t="s">
        <v>3925</v>
      </c>
      <c r="F1143" s="58" t="s">
        <v>3926</v>
      </c>
      <c r="G1143" s="252" t="s">
        <v>3928</v>
      </c>
      <c r="H1143" s="78" t="s">
        <v>3929</v>
      </c>
      <c r="I1143" s="79">
        <v>12</v>
      </c>
      <c r="J1143" s="51">
        <v>42278</v>
      </c>
      <c r="K1143" s="51">
        <v>42643</v>
      </c>
      <c r="L1143" s="52">
        <f t="shared" si="122"/>
        <v>52.1</v>
      </c>
      <c r="M1143" s="123"/>
      <c r="N1143" s="54">
        <f t="shared" si="118"/>
        <v>0</v>
      </c>
      <c r="O1143" s="55">
        <f t="shared" si="119"/>
        <v>0</v>
      </c>
      <c r="P1143" s="55">
        <f t="shared" si="120"/>
        <v>0</v>
      </c>
      <c r="Q1143" s="55">
        <f t="shared" si="121"/>
        <v>52.1</v>
      </c>
      <c r="R1143" s="56"/>
    </row>
    <row r="1144" spans="1:18" ht="267.75">
      <c r="A1144" s="361" t="s">
        <v>3923</v>
      </c>
      <c r="B1144" s="58" t="s">
        <v>3744</v>
      </c>
      <c r="C1144" s="58" t="s">
        <v>3744</v>
      </c>
      <c r="D1144" s="47" t="s">
        <v>3924</v>
      </c>
      <c r="E1144" s="58" t="s">
        <v>3925</v>
      </c>
      <c r="F1144" s="58" t="s">
        <v>3926</v>
      </c>
      <c r="G1144" s="252" t="s">
        <v>3930</v>
      </c>
      <c r="H1144" s="78" t="s">
        <v>3760</v>
      </c>
      <c r="I1144" s="79">
        <v>4</v>
      </c>
      <c r="J1144" s="51">
        <v>42278</v>
      </c>
      <c r="K1144" s="51">
        <v>42643</v>
      </c>
      <c r="L1144" s="52">
        <f t="shared" si="122"/>
        <v>52.1</v>
      </c>
      <c r="M1144" s="123"/>
      <c r="N1144" s="54">
        <f t="shared" si="118"/>
        <v>0</v>
      </c>
      <c r="O1144" s="55">
        <f t="shared" si="119"/>
        <v>0</v>
      </c>
      <c r="P1144" s="55">
        <f t="shared" si="120"/>
        <v>0</v>
      </c>
      <c r="Q1144" s="55">
        <f t="shared" si="121"/>
        <v>52.1</v>
      </c>
      <c r="R1144" s="56"/>
    </row>
    <row r="1145" spans="1:18" ht="409.5">
      <c r="A1145" s="361" t="s">
        <v>3931</v>
      </c>
      <c r="B1145" s="58" t="s">
        <v>3744</v>
      </c>
      <c r="C1145" s="58" t="s">
        <v>3744</v>
      </c>
      <c r="D1145" s="47" t="s">
        <v>3932</v>
      </c>
      <c r="E1145" s="58" t="s">
        <v>3933</v>
      </c>
      <c r="F1145" s="58" t="s">
        <v>3934</v>
      </c>
      <c r="G1145" s="78" t="s">
        <v>3935</v>
      </c>
      <c r="H1145" s="78" t="s">
        <v>438</v>
      </c>
      <c r="I1145" s="79">
        <v>1</v>
      </c>
      <c r="J1145" s="51">
        <v>42278</v>
      </c>
      <c r="K1145" s="51">
        <v>42308</v>
      </c>
      <c r="L1145" s="52">
        <f t="shared" si="122"/>
        <v>4.3</v>
      </c>
      <c r="M1145" s="123"/>
      <c r="N1145" s="54">
        <f t="shared" ref="N1145:N1208" si="123">IF(M1145=0,0,+M1145/I1145)</f>
        <v>0</v>
      </c>
      <c r="O1145" s="55">
        <f t="shared" ref="O1145:O1208" si="124">ROUND((L1145*N1145),1)</f>
        <v>0</v>
      </c>
      <c r="P1145" s="55">
        <f t="shared" ref="P1145:P1208" si="125">IF(K1145&lt;=$D$7,O1145,0)</f>
        <v>0</v>
      </c>
      <c r="Q1145" s="55">
        <f t="shared" ref="Q1145:Q1208" si="126">IF($D$7&gt;=K1145,L1145,0)</f>
        <v>4.3</v>
      </c>
      <c r="R1145" s="56"/>
    </row>
    <row r="1146" spans="1:18" ht="409.5">
      <c r="A1146" s="361" t="s">
        <v>3931</v>
      </c>
      <c r="B1146" s="58" t="s">
        <v>3744</v>
      </c>
      <c r="C1146" s="58" t="s">
        <v>3744</v>
      </c>
      <c r="D1146" s="47" t="s">
        <v>3932</v>
      </c>
      <c r="E1146" s="58" t="s">
        <v>3933</v>
      </c>
      <c r="F1146" s="58" t="s">
        <v>3934</v>
      </c>
      <c r="G1146" s="78" t="s">
        <v>3936</v>
      </c>
      <c r="H1146" s="78" t="s">
        <v>158</v>
      </c>
      <c r="I1146" s="79">
        <v>1</v>
      </c>
      <c r="J1146" s="51">
        <v>42278</v>
      </c>
      <c r="K1146" s="51">
        <v>42308</v>
      </c>
      <c r="L1146" s="52">
        <f t="shared" si="122"/>
        <v>4.3</v>
      </c>
      <c r="M1146" s="123"/>
      <c r="N1146" s="54">
        <f t="shared" si="123"/>
        <v>0</v>
      </c>
      <c r="O1146" s="55">
        <f t="shared" si="124"/>
        <v>0</v>
      </c>
      <c r="P1146" s="55">
        <f t="shared" si="125"/>
        <v>0</v>
      </c>
      <c r="Q1146" s="55">
        <f t="shared" si="126"/>
        <v>4.3</v>
      </c>
      <c r="R1146" s="56"/>
    </row>
    <row r="1147" spans="1:18" ht="409.5">
      <c r="A1147" s="361" t="s">
        <v>3931</v>
      </c>
      <c r="B1147" s="58" t="s">
        <v>3744</v>
      </c>
      <c r="C1147" s="58" t="s">
        <v>3744</v>
      </c>
      <c r="D1147" s="47" t="s">
        <v>3932</v>
      </c>
      <c r="E1147" s="58" t="s">
        <v>3933</v>
      </c>
      <c r="F1147" s="58" t="s">
        <v>3934</v>
      </c>
      <c r="G1147" s="78" t="s">
        <v>3937</v>
      </c>
      <c r="H1147" s="79" t="s">
        <v>1400</v>
      </c>
      <c r="I1147" s="79">
        <v>4</v>
      </c>
      <c r="J1147" s="51">
        <v>42278</v>
      </c>
      <c r="K1147" s="51">
        <v>42643</v>
      </c>
      <c r="L1147" s="52">
        <f t="shared" si="122"/>
        <v>52.1</v>
      </c>
      <c r="M1147" s="123"/>
      <c r="N1147" s="54">
        <f t="shared" si="123"/>
        <v>0</v>
      </c>
      <c r="O1147" s="55">
        <f t="shared" si="124"/>
        <v>0</v>
      </c>
      <c r="P1147" s="55">
        <f t="shared" si="125"/>
        <v>0</v>
      </c>
      <c r="Q1147" s="55">
        <f t="shared" si="126"/>
        <v>52.1</v>
      </c>
      <c r="R1147" s="56"/>
    </row>
    <row r="1148" spans="1:18" ht="409.5">
      <c r="A1148" s="361" t="s">
        <v>3931</v>
      </c>
      <c r="B1148" s="58" t="s">
        <v>3744</v>
      </c>
      <c r="C1148" s="58" t="s">
        <v>3744</v>
      </c>
      <c r="D1148" s="47" t="s">
        <v>3932</v>
      </c>
      <c r="E1148" s="58" t="s">
        <v>3933</v>
      </c>
      <c r="F1148" s="58" t="s">
        <v>3934</v>
      </c>
      <c r="G1148" s="78" t="s">
        <v>3938</v>
      </c>
      <c r="H1148" s="79" t="s">
        <v>3939</v>
      </c>
      <c r="I1148" s="79">
        <v>4</v>
      </c>
      <c r="J1148" s="51">
        <v>42278</v>
      </c>
      <c r="K1148" s="51">
        <v>42643</v>
      </c>
      <c r="L1148" s="52">
        <f t="shared" si="122"/>
        <v>52.1</v>
      </c>
      <c r="M1148" s="123"/>
      <c r="N1148" s="54">
        <f t="shared" si="123"/>
        <v>0</v>
      </c>
      <c r="O1148" s="55">
        <f t="shared" si="124"/>
        <v>0</v>
      </c>
      <c r="P1148" s="55">
        <f t="shared" si="125"/>
        <v>0</v>
      </c>
      <c r="Q1148" s="55">
        <f t="shared" si="126"/>
        <v>52.1</v>
      </c>
      <c r="R1148" s="56"/>
    </row>
    <row r="1149" spans="1:18" ht="409.5">
      <c r="A1149" s="361" t="s">
        <v>3940</v>
      </c>
      <c r="B1149" s="58" t="s">
        <v>3744</v>
      </c>
      <c r="C1149" s="58" t="s">
        <v>3744</v>
      </c>
      <c r="D1149" s="47" t="s">
        <v>3941</v>
      </c>
      <c r="E1149" s="58" t="s">
        <v>3942</v>
      </c>
      <c r="F1149" s="58" t="s">
        <v>3943</v>
      </c>
      <c r="G1149" s="49" t="s">
        <v>3944</v>
      </c>
      <c r="H1149" s="79" t="s">
        <v>1487</v>
      </c>
      <c r="I1149" s="79">
        <v>1</v>
      </c>
      <c r="J1149" s="51">
        <v>42278</v>
      </c>
      <c r="K1149" s="51">
        <v>42338</v>
      </c>
      <c r="L1149" s="52">
        <f t="shared" si="122"/>
        <v>8.6</v>
      </c>
      <c r="M1149" s="123"/>
      <c r="N1149" s="54">
        <f t="shared" si="123"/>
        <v>0</v>
      </c>
      <c r="O1149" s="55">
        <f t="shared" si="124"/>
        <v>0</v>
      </c>
      <c r="P1149" s="55">
        <f t="shared" si="125"/>
        <v>0</v>
      </c>
      <c r="Q1149" s="55">
        <f t="shared" si="126"/>
        <v>8.6</v>
      </c>
      <c r="R1149" s="56"/>
    </row>
    <row r="1150" spans="1:18" ht="409.5">
      <c r="A1150" s="361" t="s">
        <v>3940</v>
      </c>
      <c r="B1150" s="58" t="s">
        <v>3744</v>
      </c>
      <c r="C1150" s="58" t="s">
        <v>3744</v>
      </c>
      <c r="D1150" s="47" t="s">
        <v>3941</v>
      </c>
      <c r="E1150" s="58" t="s">
        <v>3942</v>
      </c>
      <c r="F1150" s="58" t="s">
        <v>3943</v>
      </c>
      <c r="G1150" s="49" t="s">
        <v>3945</v>
      </c>
      <c r="H1150" s="79" t="s">
        <v>158</v>
      </c>
      <c r="I1150" s="79">
        <v>1</v>
      </c>
      <c r="J1150" s="51">
        <v>42278</v>
      </c>
      <c r="K1150" s="51">
        <v>42338</v>
      </c>
      <c r="L1150" s="52">
        <f t="shared" si="122"/>
        <v>8.6</v>
      </c>
      <c r="M1150" s="123"/>
      <c r="N1150" s="54">
        <f t="shared" si="123"/>
        <v>0</v>
      </c>
      <c r="O1150" s="55">
        <f t="shared" si="124"/>
        <v>0</v>
      </c>
      <c r="P1150" s="55">
        <f t="shared" si="125"/>
        <v>0</v>
      </c>
      <c r="Q1150" s="55">
        <f t="shared" si="126"/>
        <v>8.6</v>
      </c>
      <c r="R1150" s="56"/>
    </row>
    <row r="1151" spans="1:18" ht="409.5">
      <c r="A1151" s="361" t="s">
        <v>3940</v>
      </c>
      <c r="B1151" s="58" t="s">
        <v>3744</v>
      </c>
      <c r="C1151" s="58" t="s">
        <v>3744</v>
      </c>
      <c r="D1151" s="47" t="s">
        <v>3941</v>
      </c>
      <c r="E1151" s="58" t="s">
        <v>3942</v>
      </c>
      <c r="F1151" s="58" t="s">
        <v>3943</v>
      </c>
      <c r="G1151" s="49" t="s">
        <v>3946</v>
      </c>
      <c r="H1151" s="79" t="s">
        <v>1400</v>
      </c>
      <c r="I1151" s="79">
        <v>4</v>
      </c>
      <c r="J1151" s="51">
        <v>42278</v>
      </c>
      <c r="K1151" s="51">
        <v>42643</v>
      </c>
      <c r="L1151" s="52">
        <f t="shared" si="122"/>
        <v>52.1</v>
      </c>
      <c r="M1151" s="123"/>
      <c r="N1151" s="54">
        <f t="shared" si="123"/>
        <v>0</v>
      </c>
      <c r="O1151" s="55">
        <f t="shared" si="124"/>
        <v>0</v>
      </c>
      <c r="P1151" s="55">
        <f t="shared" si="125"/>
        <v>0</v>
      </c>
      <c r="Q1151" s="55">
        <f t="shared" si="126"/>
        <v>52.1</v>
      </c>
      <c r="R1151" s="56"/>
    </row>
    <row r="1152" spans="1:18" ht="409.5">
      <c r="A1152" s="361" t="s">
        <v>3947</v>
      </c>
      <c r="B1152" s="58" t="s">
        <v>3744</v>
      </c>
      <c r="C1152" s="58" t="s">
        <v>3744</v>
      </c>
      <c r="D1152" s="47" t="s">
        <v>3948</v>
      </c>
      <c r="E1152" s="58" t="s">
        <v>3949</v>
      </c>
      <c r="F1152" s="58" t="s">
        <v>3950</v>
      </c>
      <c r="G1152" s="49" t="s">
        <v>3951</v>
      </c>
      <c r="H1152" s="78" t="s">
        <v>3952</v>
      </c>
      <c r="I1152" s="79">
        <v>2</v>
      </c>
      <c r="J1152" s="51">
        <v>42278</v>
      </c>
      <c r="K1152" s="51">
        <v>42643</v>
      </c>
      <c r="L1152" s="52">
        <f t="shared" si="122"/>
        <v>52.1</v>
      </c>
      <c r="M1152" s="123"/>
      <c r="N1152" s="54">
        <f t="shared" si="123"/>
        <v>0</v>
      </c>
      <c r="O1152" s="55">
        <f t="shared" si="124"/>
        <v>0</v>
      </c>
      <c r="P1152" s="55">
        <f t="shared" si="125"/>
        <v>0</v>
      </c>
      <c r="Q1152" s="55">
        <f t="shared" si="126"/>
        <v>52.1</v>
      </c>
      <c r="R1152" s="56"/>
    </row>
    <row r="1153" spans="1:18" ht="409.5">
      <c r="A1153" s="361" t="s">
        <v>3947</v>
      </c>
      <c r="B1153" s="58" t="s">
        <v>3744</v>
      </c>
      <c r="C1153" s="58" t="s">
        <v>3744</v>
      </c>
      <c r="D1153" s="47" t="s">
        <v>3948</v>
      </c>
      <c r="E1153" s="58" t="s">
        <v>3949</v>
      </c>
      <c r="F1153" s="58" t="s">
        <v>3950</v>
      </c>
      <c r="G1153" s="72" t="s">
        <v>3953</v>
      </c>
      <c r="H1153" s="78" t="s">
        <v>3954</v>
      </c>
      <c r="I1153" s="79">
        <v>4</v>
      </c>
      <c r="J1153" s="51">
        <v>42278</v>
      </c>
      <c r="K1153" s="51">
        <v>42643</v>
      </c>
      <c r="L1153" s="52">
        <f t="shared" si="122"/>
        <v>52.1</v>
      </c>
      <c r="M1153" s="123"/>
      <c r="N1153" s="54">
        <f t="shared" si="123"/>
        <v>0</v>
      </c>
      <c r="O1153" s="55">
        <f t="shared" si="124"/>
        <v>0</v>
      </c>
      <c r="P1153" s="55">
        <f t="shared" si="125"/>
        <v>0</v>
      </c>
      <c r="Q1153" s="55">
        <f t="shared" si="126"/>
        <v>52.1</v>
      </c>
      <c r="R1153" s="56"/>
    </row>
    <row r="1154" spans="1:18" ht="409.5">
      <c r="A1154" s="361" t="s">
        <v>3947</v>
      </c>
      <c r="B1154" s="58" t="s">
        <v>3744</v>
      </c>
      <c r="C1154" s="58" t="s">
        <v>3744</v>
      </c>
      <c r="D1154" s="47" t="s">
        <v>3948</v>
      </c>
      <c r="E1154" s="58" t="s">
        <v>3949</v>
      </c>
      <c r="F1154" s="58" t="s">
        <v>3950</v>
      </c>
      <c r="G1154" s="72" t="s">
        <v>3955</v>
      </c>
      <c r="H1154" s="78" t="s">
        <v>3815</v>
      </c>
      <c r="I1154" s="79">
        <v>2</v>
      </c>
      <c r="J1154" s="51">
        <v>42278</v>
      </c>
      <c r="K1154" s="51">
        <v>42459</v>
      </c>
      <c r="L1154" s="52">
        <f t="shared" si="122"/>
        <v>25.9</v>
      </c>
      <c r="M1154" s="123"/>
      <c r="N1154" s="54">
        <f t="shared" si="123"/>
        <v>0</v>
      </c>
      <c r="O1154" s="55">
        <f t="shared" si="124"/>
        <v>0</v>
      </c>
      <c r="P1154" s="55">
        <f t="shared" si="125"/>
        <v>0</v>
      </c>
      <c r="Q1154" s="55">
        <f t="shared" si="126"/>
        <v>25.9</v>
      </c>
      <c r="R1154" s="56"/>
    </row>
    <row r="1155" spans="1:18" ht="331.5">
      <c r="A1155" s="361" t="s">
        <v>3956</v>
      </c>
      <c r="B1155" s="58" t="s">
        <v>3744</v>
      </c>
      <c r="C1155" s="58" t="s">
        <v>3744</v>
      </c>
      <c r="D1155" s="47" t="s">
        <v>3957</v>
      </c>
      <c r="E1155" s="58" t="s">
        <v>3958</v>
      </c>
      <c r="F1155" s="58" t="s">
        <v>3959</v>
      </c>
      <c r="G1155" s="78" t="s">
        <v>3960</v>
      </c>
      <c r="H1155" s="78" t="s">
        <v>3961</v>
      </c>
      <c r="I1155" s="79">
        <v>1</v>
      </c>
      <c r="J1155" s="51">
        <v>42278</v>
      </c>
      <c r="K1155" s="51">
        <v>42369</v>
      </c>
      <c r="L1155" s="52">
        <f t="shared" ref="L1155:L1218" si="127">ROUND(((K1155-J1155)/7),1)</f>
        <v>13</v>
      </c>
      <c r="M1155" s="123"/>
      <c r="N1155" s="54">
        <f t="shared" si="123"/>
        <v>0</v>
      </c>
      <c r="O1155" s="55">
        <f t="shared" si="124"/>
        <v>0</v>
      </c>
      <c r="P1155" s="55">
        <f t="shared" si="125"/>
        <v>0</v>
      </c>
      <c r="Q1155" s="55">
        <f t="shared" si="126"/>
        <v>13</v>
      </c>
      <c r="R1155" s="56"/>
    </row>
    <row r="1156" spans="1:18" ht="331.5">
      <c r="A1156" s="361" t="s">
        <v>3956</v>
      </c>
      <c r="B1156" s="58" t="s">
        <v>3744</v>
      </c>
      <c r="C1156" s="58" t="s">
        <v>3744</v>
      </c>
      <c r="D1156" s="47" t="s">
        <v>3957</v>
      </c>
      <c r="E1156" s="58" t="s">
        <v>3958</v>
      </c>
      <c r="F1156" s="58" t="s">
        <v>3959</v>
      </c>
      <c r="G1156" s="78" t="s">
        <v>3962</v>
      </c>
      <c r="H1156" s="78" t="s">
        <v>3815</v>
      </c>
      <c r="I1156" s="79">
        <v>2</v>
      </c>
      <c r="J1156" s="51">
        <v>42278</v>
      </c>
      <c r="K1156" s="51">
        <v>42459</v>
      </c>
      <c r="L1156" s="52">
        <f t="shared" si="127"/>
        <v>25.9</v>
      </c>
      <c r="M1156" s="123"/>
      <c r="N1156" s="54">
        <f t="shared" si="123"/>
        <v>0</v>
      </c>
      <c r="O1156" s="55">
        <f t="shared" si="124"/>
        <v>0</v>
      </c>
      <c r="P1156" s="55">
        <f t="shared" si="125"/>
        <v>0</v>
      </c>
      <c r="Q1156" s="55">
        <f t="shared" si="126"/>
        <v>25.9</v>
      </c>
      <c r="R1156" s="56"/>
    </row>
    <row r="1157" spans="1:18" ht="331.5">
      <c r="A1157" s="361" t="s">
        <v>3956</v>
      </c>
      <c r="B1157" s="58" t="s">
        <v>3744</v>
      </c>
      <c r="C1157" s="58" t="s">
        <v>3744</v>
      </c>
      <c r="D1157" s="47" t="s">
        <v>3957</v>
      </c>
      <c r="E1157" s="58" t="s">
        <v>3958</v>
      </c>
      <c r="F1157" s="58" t="s">
        <v>3959</v>
      </c>
      <c r="G1157" s="78" t="s">
        <v>3963</v>
      </c>
      <c r="H1157" s="78" t="s">
        <v>3760</v>
      </c>
      <c r="I1157" s="79">
        <v>4</v>
      </c>
      <c r="J1157" s="51">
        <v>42278</v>
      </c>
      <c r="K1157" s="51">
        <v>42643</v>
      </c>
      <c r="L1157" s="52">
        <f t="shared" si="127"/>
        <v>52.1</v>
      </c>
      <c r="M1157" s="123"/>
      <c r="N1157" s="54">
        <f t="shared" si="123"/>
        <v>0</v>
      </c>
      <c r="O1157" s="55">
        <f t="shared" si="124"/>
        <v>0</v>
      </c>
      <c r="P1157" s="55">
        <f t="shared" si="125"/>
        <v>0</v>
      </c>
      <c r="Q1157" s="55">
        <f t="shared" si="126"/>
        <v>52.1</v>
      </c>
      <c r="R1157" s="56"/>
    </row>
    <row r="1158" spans="1:18" ht="216.75">
      <c r="A1158" s="361" t="s">
        <v>3964</v>
      </c>
      <c r="B1158" s="58" t="s">
        <v>3744</v>
      </c>
      <c r="C1158" s="58" t="s">
        <v>3744</v>
      </c>
      <c r="D1158" s="47" t="s">
        <v>3965</v>
      </c>
      <c r="E1158" s="58" t="s">
        <v>3966</v>
      </c>
      <c r="F1158" s="58" t="s">
        <v>3967</v>
      </c>
      <c r="G1158" s="78" t="s">
        <v>3968</v>
      </c>
      <c r="H1158" s="78" t="s">
        <v>158</v>
      </c>
      <c r="I1158" s="79">
        <v>1</v>
      </c>
      <c r="J1158" s="51">
        <v>42278</v>
      </c>
      <c r="K1158" s="51">
        <v>42369</v>
      </c>
      <c r="L1158" s="52">
        <f t="shared" si="127"/>
        <v>13</v>
      </c>
      <c r="M1158" s="123"/>
      <c r="N1158" s="54">
        <f t="shared" si="123"/>
        <v>0</v>
      </c>
      <c r="O1158" s="55">
        <f t="shared" si="124"/>
        <v>0</v>
      </c>
      <c r="P1158" s="55">
        <f t="shared" si="125"/>
        <v>0</v>
      </c>
      <c r="Q1158" s="55">
        <f t="shared" si="126"/>
        <v>13</v>
      </c>
      <c r="R1158" s="56"/>
    </row>
    <row r="1159" spans="1:18" ht="216.75">
      <c r="A1159" s="361" t="s">
        <v>3964</v>
      </c>
      <c r="B1159" s="58" t="s">
        <v>3744</v>
      </c>
      <c r="C1159" s="58" t="s">
        <v>3744</v>
      </c>
      <c r="D1159" s="47" t="s">
        <v>3965</v>
      </c>
      <c r="E1159" s="58" t="s">
        <v>3966</v>
      </c>
      <c r="F1159" s="58" t="s">
        <v>3967</v>
      </c>
      <c r="G1159" s="78" t="s">
        <v>3969</v>
      </c>
      <c r="H1159" s="78" t="s">
        <v>158</v>
      </c>
      <c r="I1159" s="79">
        <v>1</v>
      </c>
      <c r="J1159" s="51">
        <v>42278</v>
      </c>
      <c r="K1159" s="51">
        <v>42369</v>
      </c>
      <c r="L1159" s="52">
        <f t="shared" si="127"/>
        <v>13</v>
      </c>
      <c r="M1159" s="123"/>
      <c r="N1159" s="54">
        <f t="shared" si="123"/>
        <v>0</v>
      </c>
      <c r="O1159" s="55">
        <f t="shared" si="124"/>
        <v>0</v>
      </c>
      <c r="P1159" s="55">
        <f t="shared" si="125"/>
        <v>0</v>
      </c>
      <c r="Q1159" s="55">
        <f t="shared" si="126"/>
        <v>13</v>
      </c>
      <c r="R1159" s="56"/>
    </row>
    <row r="1160" spans="1:18" ht="216.75">
      <c r="A1160" s="361" t="s">
        <v>3964</v>
      </c>
      <c r="B1160" s="58" t="s">
        <v>3744</v>
      </c>
      <c r="C1160" s="58" t="s">
        <v>3744</v>
      </c>
      <c r="D1160" s="47" t="s">
        <v>3965</v>
      </c>
      <c r="E1160" s="58" t="s">
        <v>3966</v>
      </c>
      <c r="F1160" s="58" t="s">
        <v>3967</v>
      </c>
      <c r="G1160" s="78" t="s">
        <v>3970</v>
      </c>
      <c r="H1160" s="78" t="s">
        <v>3971</v>
      </c>
      <c r="I1160" s="50">
        <v>4</v>
      </c>
      <c r="J1160" s="51">
        <v>42278</v>
      </c>
      <c r="K1160" s="51">
        <v>42643</v>
      </c>
      <c r="L1160" s="52">
        <f t="shared" si="127"/>
        <v>52.1</v>
      </c>
      <c r="M1160" s="123"/>
      <c r="N1160" s="54">
        <f t="shared" si="123"/>
        <v>0</v>
      </c>
      <c r="O1160" s="55">
        <f t="shared" si="124"/>
        <v>0</v>
      </c>
      <c r="P1160" s="55">
        <f t="shared" si="125"/>
        <v>0</v>
      </c>
      <c r="Q1160" s="55">
        <f t="shared" si="126"/>
        <v>52.1</v>
      </c>
      <c r="R1160" s="56"/>
    </row>
    <row r="1161" spans="1:18" ht="114.75">
      <c r="A1161" s="361" t="s">
        <v>3972</v>
      </c>
      <c r="B1161" s="58" t="s">
        <v>3744</v>
      </c>
      <c r="C1161" s="58" t="s">
        <v>3744</v>
      </c>
      <c r="D1161" s="47" t="s">
        <v>3973</v>
      </c>
      <c r="E1161" s="58" t="s">
        <v>3974</v>
      </c>
      <c r="F1161" s="58" t="s">
        <v>3975</v>
      </c>
      <c r="G1161" s="78" t="s">
        <v>3976</v>
      </c>
      <c r="H1161" s="78" t="s">
        <v>1400</v>
      </c>
      <c r="I1161" s="79">
        <v>12</v>
      </c>
      <c r="J1161" s="51">
        <v>42278</v>
      </c>
      <c r="K1161" s="51">
        <v>42643</v>
      </c>
      <c r="L1161" s="52">
        <f t="shared" si="127"/>
        <v>52.1</v>
      </c>
      <c r="M1161" s="123"/>
      <c r="N1161" s="54">
        <f t="shared" si="123"/>
        <v>0</v>
      </c>
      <c r="O1161" s="55">
        <f t="shared" si="124"/>
        <v>0</v>
      </c>
      <c r="P1161" s="55">
        <f t="shared" si="125"/>
        <v>0</v>
      </c>
      <c r="Q1161" s="55">
        <f t="shared" si="126"/>
        <v>52.1</v>
      </c>
      <c r="R1161" s="56"/>
    </row>
    <row r="1162" spans="1:18" ht="114.75">
      <c r="A1162" s="361" t="s">
        <v>3972</v>
      </c>
      <c r="B1162" s="58" t="s">
        <v>3744</v>
      </c>
      <c r="C1162" s="58" t="s">
        <v>3744</v>
      </c>
      <c r="D1162" s="47" t="s">
        <v>3973</v>
      </c>
      <c r="E1162" s="58" t="s">
        <v>3974</v>
      </c>
      <c r="F1162" s="58" t="s">
        <v>3975</v>
      </c>
      <c r="G1162" s="78" t="s">
        <v>3977</v>
      </c>
      <c r="H1162" s="78" t="s">
        <v>1400</v>
      </c>
      <c r="I1162" s="79">
        <v>12</v>
      </c>
      <c r="J1162" s="51">
        <v>42278</v>
      </c>
      <c r="K1162" s="51">
        <v>42643</v>
      </c>
      <c r="L1162" s="52">
        <f t="shared" si="127"/>
        <v>52.1</v>
      </c>
      <c r="M1162" s="123"/>
      <c r="N1162" s="54">
        <f t="shared" si="123"/>
        <v>0</v>
      </c>
      <c r="O1162" s="55">
        <f t="shared" si="124"/>
        <v>0</v>
      </c>
      <c r="P1162" s="55">
        <f t="shared" si="125"/>
        <v>0</v>
      </c>
      <c r="Q1162" s="55">
        <f t="shared" si="126"/>
        <v>52.1</v>
      </c>
      <c r="R1162" s="56"/>
    </row>
    <row r="1163" spans="1:18" ht="114.75">
      <c r="A1163" s="361" t="s">
        <v>3972</v>
      </c>
      <c r="B1163" s="58" t="s">
        <v>3744</v>
      </c>
      <c r="C1163" s="58" t="s">
        <v>3744</v>
      </c>
      <c r="D1163" s="47" t="s">
        <v>3973</v>
      </c>
      <c r="E1163" s="58" t="s">
        <v>3974</v>
      </c>
      <c r="F1163" s="58" t="s">
        <v>3975</v>
      </c>
      <c r="G1163" s="78" t="s">
        <v>3978</v>
      </c>
      <c r="H1163" s="78" t="s">
        <v>1400</v>
      </c>
      <c r="I1163" s="79">
        <v>4</v>
      </c>
      <c r="J1163" s="51">
        <v>42278</v>
      </c>
      <c r="K1163" s="51">
        <v>42643</v>
      </c>
      <c r="L1163" s="52">
        <f t="shared" si="127"/>
        <v>52.1</v>
      </c>
      <c r="M1163" s="123"/>
      <c r="N1163" s="54">
        <f t="shared" si="123"/>
        <v>0</v>
      </c>
      <c r="O1163" s="55">
        <f t="shared" si="124"/>
        <v>0</v>
      </c>
      <c r="P1163" s="55">
        <f t="shared" si="125"/>
        <v>0</v>
      </c>
      <c r="Q1163" s="55">
        <f t="shared" si="126"/>
        <v>52.1</v>
      </c>
      <c r="R1163" s="56"/>
    </row>
    <row r="1164" spans="1:18" ht="216.75">
      <c r="A1164" s="361" t="s">
        <v>3979</v>
      </c>
      <c r="B1164" s="58" t="s">
        <v>3744</v>
      </c>
      <c r="C1164" s="58" t="s">
        <v>3744</v>
      </c>
      <c r="D1164" s="47" t="s">
        <v>3980</v>
      </c>
      <c r="E1164" s="58" t="s">
        <v>3981</v>
      </c>
      <c r="F1164" s="58" t="s">
        <v>3982</v>
      </c>
      <c r="G1164" s="49" t="s">
        <v>3983</v>
      </c>
      <c r="H1164" s="78" t="s">
        <v>3984</v>
      </c>
      <c r="I1164" s="79">
        <v>1</v>
      </c>
      <c r="J1164" s="51">
        <v>42278</v>
      </c>
      <c r="K1164" s="51">
        <v>42338</v>
      </c>
      <c r="L1164" s="52">
        <f t="shared" si="127"/>
        <v>8.6</v>
      </c>
      <c r="M1164" s="123"/>
      <c r="N1164" s="54">
        <f t="shared" si="123"/>
        <v>0</v>
      </c>
      <c r="O1164" s="55">
        <f t="shared" si="124"/>
        <v>0</v>
      </c>
      <c r="P1164" s="55">
        <f t="shared" si="125"/>
        <v>0</v>
      </c>
      <c r="Q1164" s="55">
        <f t="shared" si="126"/>
        <v>8.6</v>
      </c>
      <c r="R1164" s="56"/>
    </row>
    <row r="1165" spans="1:18" ht="216.75">
      <c r="A1165" s="361" t="s">
        <v>3979</v>
      </c>
      <c r="B1165" s="58" t="s">
        <v>3744</v>
      </c>
      <c r="C1165" s="58" t="s">
        <v>3744</v>
      </c>
      <c r="D1165" s="47" t="s">
        <v>3980</v>
      </c>
      <c r="E1165" s="58" t="s">
        <v>3981</v>
      </c>
      <c r="F1165" s="58" t="s">
        <v>3982</v>
      </c>
      <c r="G1165" s="49" t="s">
        <v>3985</v>
      </c>
      <c r="H1165" s="78" t="s">
        <v>3986</v>
      </c>
      <c r="I1165" s="79">
        <v>12</v>
      </c>
      <c r="J1165" s="51">
        <v>42278</v>
      </c>
      <c r="K1165" s="51">
        <v>42643</v>
      </c>
      <c r="L1165" s="52">
        <f t="shared" si="127"/>
        <v>52.1</v>
      </c>
      <c r="M1165" s="123"/>
      <c r="N1165" s="54">
        <f t="shared" si="123"/>
        <v>0</v>
      </c>
      <c r="O1165" s="55">
        <f t="shared" si="124"/>
        <v>0</v>
      </c>
      <c r="P1165" s="55">
        <f t="shared" si="125"/>
        <v>0</v>
      </c>
      <c r="Q1165" s="55">
        <f t="shared" si="126"/>
        <v>52.1</v>
      </c>
      <c r="R1165" s="56"/>
    </row>
    <row r="1166" spans="1:18" ht="267.75">
      <c r="A1166" s="361" t="s">
        <v>3987</v>
      </c>
      <c r="B1166" s="58" t="s">
        <v>3744</v>
      </c>
      <c r="C1166" s="58" t="s">
        <v>3744</v>
      </c>
      <c r="D1166" s="47" t="s">
        <v>3988</v>
      </c>
      <c r="E1166" s="58" t="s">
        <v>3989</v>
      </c>
      <c r="F1166" s="58" t="s">
        <v>3990</v>
      </c>
      <c r="G1166" s="252" t="s">
        <v>3991</v>
      </c>
      <c r="H1166" s="78" t="s">
        <v>1400</v>
      </c>
      <c r="I1166" s="79">
        <v>12</v>
      </c>
      <c r="J1166" s="51">
        <v>42278</v>
      </c>
      <c r="K1166" s="51">
        <v>42643</v>
      </c>
      <c r="L1166" s="52">
        <f t="shared" si="127"/>
        <v>52.1</v>
      </c>
      <c r="M1166" s="123"/>
      <c r="N1166" s="54">
        <f t="shared" si="123"/>
        <v>0</v>
      </c>
      <c r="O1166" s="55">
        <f t="shared" si="124"/>
        <v>0</v>
      </c>
      <c r="P1166" s="55">
        <f t="shared" si="125"/>
        <v>0</v>
      </c>
      <c r="Q1166" s="55">
        <f t="shared" si="126"/>
        <v>52.1</v>
      </c>
      <c r="R1166" s="56"/>
    </row>
    <row r="1167" spans="1:18" ht="267.75">
      <c r="A1167" s="361" t="s">
        <v>3987</v>
      </c>
      <c r="B1167" s="58" t="s">
        <v>3744</v>
      </c>
      <c r="C1167" s="58" t="s">
        <v>3744</v>
      </c>
      <c r="D1167" s="47" t="s">
        <v>3988</v>
      </c>
      <c r="E1167" s="58" t="s">
        <v>3989</v>
      </c>
      <c r="F1167" s="58" t="s">
        <v>3990</v>
      </c>
      <c r="G1167" s="252" t="s">
        <v>3992</v>
      </c>
      <c r="H1167" s="78" t="s">
        <v>3993</v>
      </c>
      <c r="I1167" s="79">
        <v>12</v>
      </c>
      <c r="J1167" s="51">
        <v>42278</v>
      </c>
      <c r="K1167" s="51">
        <v>42643</v>
      </c>
      <c r="L1167" s="52">
        <f t="shared" si="127"/>
        <v>52.1</v>
      </c>
      <c r="M1167" s="123"/>
      <c r="N1167" s="54">
        <f t="shared" si="123"/>
        <v>0</v>
      </c>
      <c r="O1167" s="55">
        <f t="shared" si="124"/>
        <v>0</v>
      </c>
      <c r="P1167" s="55">
        <f t="shared" si="125"/>
        <v>0</v>
      </c>
      <c r="Q1167" s="55">
        <f t="shared" si="126"/>
        <v>52.1</v>
      </c>
      <c r="R1167" s="56"/>
    </row>
    <row r="1168" spans="1:18" ht="267.75">
      <c r="A1168" s="361" t="s">
        <v>3987</v>
      </c>
      <c r="B1168" s="58" t="s">
        <v>3744</v>
      </c>
      <c r="C1168" s="58" t="s">
        <v>3744</v>
      </c>
      <c r="D1168" s="47" t="s">
        <v>3988</v>
      </c>
      <c r="E1168" s="58" t="s">
        <v>3989</v>
      </c>
      <c r="F1168" s="58" t="s">
        <v>3990</v>
      </c>
      <c r="G1168" s="78" t="s">
        <v>3994</v>
      </c>
      <c r="H1168" s="78" t="s">
        <v>1400</v>
      </c>
      <c r="I1168" s="79">
        <v>4</v>
      </c>
      <c r="J1168" s="51">
        <v>42278</v>
      </c>
      <c r="K1168" s="51">
        <v>42643</v>
      </c>
      <c r="L1168" s="52">
        <f t="shared" si="127"/>
        <v>52.1</v>
      </c>
      <c r="M1168" s="123"/>
      <c r="N1168" s="54">
        <f t="shared" si="123"/>
        <v>0</v>
      </c>
      <c r="O1168" s="55">
        <f t="shared" si="124"/>
        <v>0</v>
      </c>
      <c r="P1168" s="55">
        <f t="shared" si="125"/>
        <v>0</v>
      </c>
      <c r="Q1168" s="55">
        <f t="shared" si="126"/>
        <v>52.1</v>
      </c>
      <c r="R1168" s="56"/>
    </row>
    <row r="1169" spans="1:18" ht="153">
      <c r="A1169" s="361" t="s">
        <v>3995</v>
      </c>
      <c r="B1169" s="58" t="s">
        <v>3744</v>
      </c>
      <c r="C1169" s="58" t="s">
        <v>3744</v>
      </c>
      <c r="D1169" s="47" t="s">
        <v>3996</v>
      </c>
      <c r="E1169" s="58" t="s">
        <v>3997</v>
      </c>
      <c r="F1169" s="58" t="s">
        <v>3998</v>
      </c>
      <c r="G1169" s="78" t="s">
        <v>3999</v>
      </c>
      <c r="H1169" s="78" t="s">
        <v>4000</v>
      </c>
      <c r="I1169" s="79">
        <v>1</v>
      </c>
      <c r="J1169" s="51">
        <v>42278</v>
      </c>
      <c r="K1169" s="51">
        <v>42369</v>
      </c>
      <c r="L1169" s="52">
        <f t="shared" si="127"/>
        <v>13</v>
      </c>
      <c r="M1169" s="123"/>
      <c r="N1169" s="54">
        <f t="shared" si="123"/>
        <v>0</v>
      </c>
      <c r="O1169" s="55">
        <f t="shared" si="124"/>
        <v>0</v>
      </c>
      <c r="P1169" s="55">
        <f t="shared" si="125"/>
        <v>0</v>
      </c>
      <c r="Q1169" s="55">
        <f t="shared" si="126"/>
        <v>13</v>
      </c>
      <c r="R1169" s="56"/>
    </row>
    <row r="1170" spans="1:18" ht="153">
      <c r="A1170" s="361" t="s">
        <v>3995</v>
      </c>
      <c r="B1170" s="58" t="s">
        <v>3744</v>
      </c>
      <c r="C1170" s="58" t="s">
        <v>3744</v>
      </c>
      <c r="D1170" s="47" t="s">
        <v>3996</v>
      </c>
      <c r="E1170" s="58" t="s">
        <v>3997</v>
      </c>
      <c r="F1170" s="58" t="s">
        <v>3998</v>
      </c>
      <c r="G1170" s="252" t="s">
        <v>4001</v>
      </c>
      <c r="H1170" s="78" t="s">
        <v>438</v>
      </c>
      <c r="I1170" s="79">
        <v>1</v>
      </c>
      <c r="J1170" s="51">
        <v>42278</v>
      </c>
      <c r="K1170" s="51">
        <v>42369</v>
      </c>
      <c r="L1170" s="52">
        <f t="shared" si="127"/>
        <v>13</v>
      </c>
      <c r="M1170" s="123"/>
      <c r="N1170" s="54">
        <f t="shared" si="123"/>
        <v>0</v>
      </c>
      <c r="O1170" s="55">
        <f t="shared" si="124"/>
        <v>0</v>
      </c>
      <c r="P1170" s="55">
        <f t="shared" si="125"/>
        <v>0</v>
      </c>
      <c r="Q1170" s="55">
        <f t="shared" si="126"/>
        <v>13</v>
      </c>
      <c r="R1170" s="56"/>
    </row>
    <row r="1171" spans="1:18" ht="255">
      <c r="A1171" s="361" t="s">
        <v>4002</v>
      </c>
      <c r="B1171" s="58" t="s">
        <v>3744</v>
      </c>
      <c r="C1171" s="58" t="s">
        <v>3744</v>
      </c>
      <c r="D1171" s="47" t="s">
        <v>4003</v>
      </c>
      <c r="E1171" s="58" t="s">
        <v>4004</v>
      </c>
      <c r="F1171" s="58" t="s">
        <v>4005</v>
      </c>
      <c r="G1171" s="78" t="s">
        <v>4006</v>
      </c>
      <c r="H1171" s="78" t="s">
        <v>672</v>
      </c>
      <c r="I1171" s="79">
        <v>24</v>
      </c>
      <c r="J1171" s="51">
        <v>42278</v>
      </c>
      <c r="K1171" s="51">
        <v>42643</v>
      </c>
      <c r="L1171" s="52">
        <f t="shared" si="127"/>
        <v>52.1</v>
      </c>
      <c r="M1171" s="123"/>
      <c r="N1171" s="54">
        <f t="shared" si="123"/>
        <v>0</v>
      </c>
      <c r="O1171" s="55">
        <f t="shared" si="124"/>
        <v>0</v>
      </c>
      <c r="P1171" s="55">
        <f t="shared" si="125"/>
        <v>0</v>
      </c>
      <c r="Q1171" s="55">
        <f t="shared" si="126"/>
        <v>52.1</v>
      </c>
      <c r="R1171" s="56"/>
    </row>
    <row r="1172" spans="1:18" ht="255">
      <c r="A1172" s="361" t="s">
        <v>4002</v>
      </c>
      <c r="B1172" s="58" t="s">
        <v>3744</v>
      </c>
      <c r="C1172" s="58" t="s">
        <v>3744</v>
      </c>
      <c r="D1172" s="47" t="s">
        <v>4003</v>
      </c>
      <c r="E1172" s="58" t="s">
        <v>4004</v>
      </c>
      <c r="F1172" s="58" t="s">
        <v>4005</v>
      </c>
      <c r="G1172" s="78" t="s">
        <v>4007</v>
      </c>
      <c r="H1172" s="78" t="s">
        <v>1672</v>
      </c>
      <c r="I1172" s="79">
        <v>12</v>
      </c>
      <c r="J1172" s="51">
        <v>42278</v>
      </c>
      <c r="K1172" s="51">
        <v>42643</v>
      </c>
      <c r="L1172" s="52">
        <f t="shared" si="127"/>
        <v>52.1</v>
      </c>
      <c r="M1172" s="123"/>
      <c r="N1172" s="54">
        <f t="shared" si="123"/>
        <v>0</v>
      </c>
      <c r="O1172" s="55">
        <f t="shared" si="124"/>
        <v>0</v>
      </c>
      <c r="P1172" s="55">
        <f t="shared" si="125"/>
        <v>0</v>
      </c>
      <c r="Q1172" s="55">
        <f t="shared" si="126"/>
        <v>52.1</v>
      </c>
      <c r="R1172" s="56"/>
    </row>
    <row r="1173" spans="1:18" ht="255">
      <c r="A1173" s="361" t="s">
        <v>4002</v>
      </c>
      <c r="B1173" s="58" t="s">
        <v>3744</v>
      </c>
      <c r="C1173" s="58" t="s">
        <v>3744</v>
      </c>
      <c r="D1173" s="47" t="s">
        <v>4003</v>
      </c>
      <c r="E1173" s="58" t="s">
        <v>4004</v>
      </c>
      <c r="F1173" s="58" t="s">
        <v>4005</v>
      </c>
      <c r="G1173" s="78" t="s">
        <v>4008</v>
      </c>
      <c r="H1173" s="78" t="s">
        <v>1672</v>
      </c>
      <c r="I1173" s="79">
        <v>12</v>
      </c>
      <c r="J1173" s="51">
        <v>42278</v>
      </c>
      <c r="K1173" s="51">
        <v>42643</v>
      </c>
      <c r="L1173" s="52">
        <f t="shared" si="127"/>
        <v>52.1</v>
      </c>
      <c r="M1173" s="123"/>
      <c r="N1173" s="54">
        <f t="shared" si="123"/>
        <v>0</v>
      </c>
      <c r="O1173" s="55">
        <f t="shared" si="124"/>
        <v>0</v>
      </c>
      <c r="P1173" s="55">
        <f t="shared" si="125"/>
        <v>0</v>
      </c>
      <c r="Q1173" s="55">
        <f t="shared" si="126"/>
        <v>52.1</v>
      </c>
      <c r="R1173" s="56"/>
    </row>
    <row r="1174" spans="1:18" ht="409.5">
      <c r="A1174" s="476" t="s">
        <v>4009</v>
      </c>
      <c r="B1174" s="57" t="s">
        <v>3744</v>
      </c>
      <c r="C1174" s="58" t="s">
        <v>3744</v>
      </c>
      <c r="D1174" s="49" t="s">
        <v>4010</v>
      </c>
      <c r="E1174" s="57" t="s">
        <v>4011</v>
      </c>
      <c r="F1174" s="57" t="s">
        <v>4012</v>
      </c>
      <c r="G1174" s="47" t="s">
        <v>4013</v>
      </c>
      <c r="H1174" s="47" t="s">
        <v>4014</v>
      </c>
      <c r="I1174" s="50">
        <v>3</v>
      </c>
      <c r="J1174" s="80">
        <v>42370</v>
      </c>
      <c r="K1174" s="80">
        <v>42643</v>
      </c>
      <c r="L1174" s="52">
        <f t="shared" si="127"/>
        <v>39</v>
      </c>
      <c r="M1174" s="123"/>
      <c r="N1174" s="54">
        <f t="shared" si="123"/>
        <v>0</v>
      </c>
      <c r="O1174" s="55">
        <f t="shared" si="124"/>
        <v>0</v>
      </c>
      <c r="P1174" s="55">
        <f t="shared" si="125"/>
        <v>0</v>
      </c>
      <c r="Q1174" s="55">
        <f t="shared" si="126"/>
        <v>39</v>
      </c>
      <c r="R1174" s="189" t="s">
        <v>2509</v>
      </c>
    </row>
    <row r="1175" spans="1:18" ht="409.5">
      <c r="A1175" s="476" t="s">
        <v>4009</v>
      </c>
      <c r="B1175" s="57" t="s">
        <v>3744</v>
      </c>
      <c r="C1175" s="58" t="s">
        <v>3744</v>
      </c>
      <c r="D1175" s="49" t="s">
        <v>4010</v>
      </c>
      <c r="E1175" s="57" t="s">
        <v>4011</v>
      </c>
      <c r="F1175" s="57" t="s">
        <v>4012</v>
      </c>
      <c r="G1175" s="49" t="s">
        <v>4015</v>
      </c>
      <c r="H1175" s="78" t="s">
        <v>672</v>
      </c>
      <c r="I1175" s="79">
        <v>4</v>
      </c>
      <c r="J1175" s="51">
        <v>42309</v>
      </c>
      <c r="K1175" s="51">
        <v>42643</v>
      </c>
      <c r="L1175" s="52">
        <f t="shared" si="127"/>
        <v>47.7</v>
      </c>
      <c r="M1175" s="123"/>
      <c r="N1175" s="54">
        <f t="shared" si="123"/>
        <v>0</v>
      </c>
      <c r="O1175" s="55">
        <f t="shared" si="124"/>
        <v>0</v>
      </c>
      <c r="P1175" s="55">
        <f t="shared" si="125"/>
        <v>0</v>
      </c>
      <c r="Q1175" s="55">
        <f t="shared" si="126"/>
        <v>47.7</v>
      </c>
      <c r="R1175" s="189"/>
    </row>
    <row r="1176" spans="1:18" ht="409.5">
      <c r="A1176" s="476" t="s">
        <v>4009</v>
      </c>
      <c r="B1176" s="57" t="s">
        <v>3744</v>
      </c>
      <c r="C1176" s="58" t="s">
        <v>3744</v>
      </c>
      <c r="D1176" s="49" t="s">
        <v>4016</v>
      </c>
      <c r="E1176" s="57" t="s">
        <v>4011</v>
      </c>
      <c r="F1176" s="57" t="s">
        <v>4012</v>
      </c>
      <c r="G1176" s="47" t="s">
        <v>4017</v>
      </c>
      <c r="H1176" s="47" t="s">
        <v>4018</v>
      </c>
      <c r="I1176" s="50">
        <v>3</v>
      </c>
      <c r="J1176" s="80">
        <v>42339</v>
      </c>
      <c r="K1176" s="80">
        <v>42643</v>
      </c>
      <c r="L1176" s="52">
        <f t="shared" si="127"/>
        <v>43.4</v>
      </c>
      <c r="M1176" s="123"/>
      <c r="N1176" s="54">
        <f t="shared" si="123"/>
        <v>0</v>
      </c>
      <c r="O1176" s="55">
        <f t="shared" si="124"/>
        <v>0</v>
      </c>
      <c r="P1176" s="55">
        <f t="shared" si="125"/>
        <v>0</v>
      </c>
      <c r="Q1176" s="55">
        <f t="shared" si="126"/>
        <v>43.4</v>
      </c>
      <c r="R1176" s="189" t="s">
        <v>3601</v>
      </c>
    </row>
    <row r="1177" spans="1:18" ht="409.5">
      <c r="A1177" s="476" t="s">
        <v>4009</v>
      </c>
      <c r="B1177" s="57" t="s">
        <v>3744</v>
      </c>
      <c r="C1177" s="58" t="s">
        <v>3744</v>
      </c>
      <c r="D1177" s="49" t="s">
        <v>4019</v>
      </c>
      <c r="E1177" s="57"/>
      <c r="F1177" s="57" t="s">
        <v>4020</v>
      </c>
      <c r="G1177" s="47" t="s">
        <v>4021</v>
      </c>
      <c r="H1177" s="47" t="s">
        <v>4022</v>
      </c>
      <c r="I1177" s="305">
        <v>1</v>
      </c>
      <c r="J1177" s="80">
        <v>42339</v>
      </c>
      <c r="K1177" s="80">
        <v>42369</v>
      </c>
      <c r="L1177" s="52">
        <f t="shared" si="127"/>
        <v>4.3</v>
      </c>
      <c r="M1177" s="123"/>
      <c r="N1177" s="54">
        <f t="shared" si="123"/>
        <v>0</v>
      </c>
      <c r="O1177" s="55">
        <f t="shared" si="124"/>
        <v>0</v>
      </c>
      <c r="P1177" s="55">
        <f t="shared" si="125"/>
        <v>0</v>
      </c>
      <c r="Q1177" s="55">
        <f t="shared" si="126"/>
        <v>4.3</v>
      </c>
      <c r="R1177" s="189" t="s">
        <v>2509</v>
      </c>
    </row>
    <row r="1178" spans="1:18" ht="409.5">
      <c r="A1178" s="476" t="s">
        <v>4009</v>
      </c>
      <c r="B1178" s="57" t="s">
        <v>3744</v>
      </c>
      <c r="C1178" s="58" t="s">
        <v>3744</v>
      </c>
      <c r="D1178" s="49" t="s">
        <v>4019</v>
      </c>
      <c r="E1178" s="306"/>
      <c r="F1178" s="57" t="s">
        <v>4020</v>
      </c>
      <c r="G1178" s="47" t="s">
        <v>4023</v>
      </c>
      <c r="H1178" s="47" t="s">
        <v>4024</v>
      </c>
      <c r="I1178" s="97">
        <v>1</v>
      </c>
      <c r="J1178" s="80"/>
      <c r="K1178" s="80"/>
      <c r="L1178" s="52">
        <f t="shared" si="127"/>
        <v>0</v>
      </c>
      <c r="M1178" s="123"/>
      <c r="N1178" s="54">
        <f t="shared" si="123"/>
        <v>0</v>
      </c>
      <c r="O1178" s="55">
        <f t="shared" si="124"/>
        <v>0</v>
      </c>
      <c r="P1178" s="55">
        <f t="shared" si="125"/>
        <v>0</v>
      </c>
      <c r="Q1178" s="55">
        <f t="shared" si="126"/>
        <v>0</v>
      </c>
      <c r="R1178" s="307" t="s">
        <v>3601</v>
      </c>
    </row>
    <row r="1179" spans="1:18" ht="229.5">
      <c r="A1179" s="451" t="s">
        <v>4025</v>
      </c>
      <c r="B1179" s="93" t="s">
        <v>3744</v>
      </c>
      <c r="C1179" s="58" t="s">
        <v>3744</v>
      </c>
      <c r="D1179" s="308" t="s">
        <v>4026</v>
      </c>
      <c r="E1179" s="57" t="s">
        <v>4027</v>
      </c>
      <c r="F1179" s="57" t="s">
        <v>4028</v>
      </c>
      <c r="G1179" s="49" t="s">
        <v>4029</v>
      </c>
      <c r="H1179" s="50" t="s">
        <v>4030</v>
      </c>
      <c r="I1179" s="50">
        <f>11*2*8</f>
        <v>176</v>
      </c>
      <c r="J1179" s="182">
        <v>42309</v>
      </c>
      <c r="K1179" s="182">
        <v>42643</v>
      </c>
      <c r="L1179" s="52">
        <f t="shared" si="127"/>
        <v>47.7</v>
      </c>
      <c r="M1179" s="123"/>
      <c r="N1179" s="54">
        <f t="shared" si="123"/>
        <v>0</v>
      </c>
      <c r="O1179" s="55">
        <f t="shared" si="124"/>
        <v>0</v>
      </c>
      <c r="P1179" s="55">
        <f t="shared" si="125"/>
        <v>0</v>
      </c>
      <c r="Q1179" s="55">
        <f t="shared" si="126"/>
        <v>47.7</v>
      </c>
      <c r="R1179" s="56"/>
    </row>
    <row r="1180" spans="1:18" ht="229.5">
      <c r="A1180" s="451" t="s">
        <v>4025</v>
      </c>
      <c r="B1180" s="93" t="s">
        <v>3744</v>
      </c>
      <c r="C1180" s="58" t="s">
        <v>3744</v>
      </c>
      <c r="D1180" s="308" t="s">
        <v>4031</v>
      </c>
      <c r="E1180" s="57" t="s">
        <v>4027</v>
      </c>
      <c r="F1180" s="57" t="s">
        <v>4028</v>
      </c>
      <c r="G1180" s="49" t="s">
        <v>4032</v>
      </c>
      <c r="H1180" s="50" t="s">
        <v>3873</v>
      </c>
      <c r="I1180" s="305">
        <v>10</v>
      </c>
      <c r="J1180" s="182">
        <v>42339</v>
      </c>
      <c r="K1180" s="182">
        <v>42643</v>
      </c>
      <c r="L1180" s="52">
        <f t="shared" si="127"/>
        <v>43.4</v>
      </c>
      <c r="M1180" s="123"/>
      <c r="N1180" s="54">
        <f t="shared" si="123"/>
        <v>0</v>
      </c>
      <c r="O1180" s="55">
        <f t="shared" si="124"/>
        <v>0</v>
      </c>
      <c r="P1180" s="55">
        <f t="shared" si="125"/>
        <v>0</v>
      </c>
      <c r="Q1180" s="55">
        <f t="shared" si="126"/>
        <v>43.4</v>
      </c>
      <c r="R1180" s="56"/>
    </row>
    <row r="1181" spans="1:18" ht="229.5">
      <c r="A1181" s="451" t="s">
        <v>4025</v>
      </c>
      <c r="B1181" s="93" t="s">
        <v>3744</v>
      </c>
      <c r="C1181" s="58" t="s">
        <v>3744</v>
      </c>
      <c r="D1181" s="308" t="s">
        <v>4033</v>
      </c>
      <c r="E1181" s="57" t="s">
        <v>4027</v>
      </c>
      <c r="F1181" s="57" t="s">
        <v>4028</v>
      </c>
      <c r="G1181" s="49" t="s">
        <v>4034</v>
      </c>
      <c r="H1181" s="50" t="s">
        <v>3873</v>
      </c>
      <c r="I1181" s="305">
        <v>9</v>
      </c>
      <c r="J1181" s="182">
        <v>42370</v>
      </c>
      <c r="K1181" s="182">
        <v>42643</v>
      </c>
      <c r="L1181" s="52">
        <f t="shared" si="127"/>
        <v>39</v>
      </c>
      <c r="M1181" s="123"/>
      <c r="N1181" s="54">
        <f t="shared" si="123"/>
        <v>0</v>
      </c>
      <c r="O1181" s="55">
        <f t="shared" si="124"/>
        <v>0</v>
      </c>
      <c r="P1181" s="55">
        <f t="shared" si="125"/>
        <v>0</v>
      </c>
      <c r="Q1181" s="55">
        <f t="shared" si="126"/>
        <v>39</v>
      </c>
      <c r="R1181" s="56"/>
    </row>
    <row r="1182" spans="1:18" ht="127.5">
      <c r="A1182" s="451" t="s">
        <v>4025</v>
      </c>
      <c r="B1182" s="93" t="s">
        <v>3744</v>
      </c>
      <c r="C1182" s="58" t="s">
        <v>3744</v>
      </c>
      <c r="D1182" s="308" t="s">
        <v>4035</v>
      </c>
      <c r="E1182" s="57" t="s">
        <v>4027</v>
      </c>
      <c r="F1182" s="57" t="s">
        <v>4028</v>
      </c>
      <c r="G1182" s="49" t="s">
        <v>4036</v>
      </c>
      <c r="H1182" s="50" t="s">
        <v>4030</v>
      </c>
      <c r="I1182" s="50">
        <f>11*2*8</f>
        <v>176</v>
      </c>
      <c r="J1182" s="182">
        <v>42309</v>
      </c>
      <c r="K1182" s="182">
        <v>42643</v>
      </c>
      <c r="L1182" s="52">
        <f t="shared" si="127"/>
        <v>47.7</v>
      </c>
      <c r="M1182" s="123"/>
      <c r="N1182" s="54">
        <f t="shared" si="123"/>
        <v>0</v>
      </c>
      <c r="O1182" s="55">
        <f t="shared" si="124"/>
        <v>0</v>
      </c>
      <c r="P1182" s="55">
        <f t="shared" si="125"/>
        <v>0</v>
      </c>
      <c r="Q1182" s="55">
        <f t="shared" si="126"/>
        <v>47.7</v>
      </c>
      <c r="R1182" s="56"/>
    </row>
    <row r="1183" spans="1:18" ht="127.5">
      <c r="A1183" s="451" t="s">
        <v>4025</v>
      </c>
      <c r="B1183" s="93" t="s">
        <v>3744</v>
      </c>
      <c r="C1183" s="58" t="s">
        <v>3744</v>
      </c>
      <c r="D1183" s="308" t="s">
        <v>4037</v>
      </c>
      <c r="E1183" s="57" t="s">
        <v>4027</v>
      </c>
      <c r="F1183" s="57" t="s">
        <v>4028</v>
      </c>
      <c r="G1183" s="49" t="s">
        <v>4038</v>
      </c>
      <c r="H1183" s="50" t="s">
        <v>3873</v>
      </c>
      <c r="I1183" s="305">
        <v>10</v>
      </c>
      <c r="J1183" s="182">
        <v>42339</v>
      </c>
      <c r="K1183" s="182">
        <v>42643</v>
      </c>
      <c r="L1183" s="52">
        <f t="shared" si="127"/>
        <v>43.4</v>
      </c>
      <c r="M1183" s="123"/>
      <c r="N1183" s="54">
        <f t="shared" si="123"/>
        <v>0</v>
      </c>
      <c r="O1183" s="55">
        <f t="shared" si="124"/>
        <v>0</v>
      </c>
      <c r="P1183" s="55">
        <f t="shared" si="125"/>
        <v>0</v>
      </c>
      <c r="Q1183" s="55">
        <f t="shared" si="126"/>
        <v>43.4</v>
      </c>
      <c r="R1183" s="56"/>
    </row>
    <row r="1184" spans="1:18" ht="127.5">
      <c r="A1184" s="451" t="s">
        <v>4025</v>
      </c>
      <c r="B1184" s="93" t="s">
        <v>3744</v>
      </c>
      <c r="C1184" s="58" t="s">
        <v>3744</v>
      </c>
      <c r="D1184" s="308" t="s">
        <v>4037</v>
      </c>
      <c r="E1184" s="57" t="s">
        <v>4027</v>
      </c>
      <c r="F1184" s="57" t="s">
        <v>4028</v>
      </c>
      <c r="G1184" s="49" t="s">
        <v>4034</v>
      </c>
      <c r="H1184" s="50" t="s">
        <v>3873</v>
      </c>
      <c r="I1184" s="305">
        <v>9</v>
      </c>
      <c r="J1184" s="182">
        <v>42370</v>
      </c>
      <c r="K1184" s="182">
        <v>42643</v>
      </c>
      <c r="L1184" s="52">
        <f t="shared" si="127"/>
        <v>39</v>
      </c>
      <c r="M1184" s="123"/>
      <c r="N1184" s="54">
        <f t="shared" si="123"/>
        <v>0</v>
      </c>
      <c r="O1184" s="55">
        <f t="shared" si="124"/>
        <v>0</v>
      </c>
      <c r="P1184" s="55">
        <f t="shared" si="125"/>
        <v>0</v>
      </c>
      <c r="Q1184" s="55">
        <f t="shared" si="126"/>
        <v>39</v>
      </c>
      <c r="R1184" s="56"/>
    </row>
    <row r="1185" spans="1:18" ht="229.5">
      <c r="A1185" s="451" t="s">
        <v>4025</v>
      </c>
      <c r="B1185" s="93" t="s">
        <v>3744</v>
      </c>
      <c r="C1185" s="58" t="s">
        <v>3744</v>
      </c>
      <c r="D1185" s="308" t="s">
        <v>4039</v>
      </c>
      <c r="E1185" s="57" t="s">
        <v>4027</v>
      </c>
      <c r="F1185" s="57" t="s">
        <v>4028</v>
      </c>
      <c r="G1185" s="49" t="s">
        <v>4040</v>
      </c>
      <c r="H1185" s="50" t="s">
        <v>4030</v>
      </c>
      <c r="I1185" s="50">
        <f>11*2*8</f>
        <v>176</v>
      </c>
      <c r="J1185" s="182">
        <v>42309</v>
      </c>
      <c r="K1185" s="182">
        <v>42643</v>
      </c>
      <c r="L1185" s="52">
        <f t="shared" si="127"/>
        <v>47.7</v>
      </c>
      <c r="M1185" s="123"/>
      <c r="N1185" s="54">
        <f t="shared" si="123"/>
        <v>0</v>
      </c>
      <c r="O1185" s="55">
        <f t="shared" si="124"/>
        <v>0</v>
      </c>
      <c r="P1185" s="55">
        <f t="shared" si="125"/>
        <v>0</v>
      </c>
      <c r="Q1185" s="55">
        <f t="shared" si="126"/>
        <v>47.7</v>
      </c>
      <c r="R1185" s="56"/>
    </row>
    <row r="1186" spans="1:18" ht="229.5">
      <c r="A1186" s="451" t="s">
        <v>4025</v>
      </c>
      <c r="B1186" s="93" t="s">
        <v>3744</v>
      </c>
      <c r="C1186" s="58" t="s">
        <v>3744</v>
      </c>
      <c r="D1186" s="308" t="s">
        <v>4039</v>
      </c>
      <c r="E1186" s="57" t="s">
        <v>4027</v>
      </c>
      <c r="F1186" s="57" t="s">
        <v>4028</v>
      </c>
      <c r="G1186" s="49" t="s">
        <v>4038</v>
      </c>
      <c r="H1186" s="50" t="s">
        <v>3873</v>
      </c>
      <c r="I1186" s="305">
        <v>10</v>
      </c>
      <c r="J1186" s="182">
        <v>42339</v>
      </c>
      <c r="K1186" s="182">
        <v>42643</v>
      </c>
      <c r="L1186" s="52">
        <f t="shared" si="127"/>
        <v>43.4</v>
      </c>
      <c r="M1186" s="123"/>
      <c r="N1186" s="54">
        <f t="shared" si="123"/>
        <v>0</v>
      </c>
      <c r="O1186" s="55">
        <f t="shared" si="124"/>
        <v>0</v>
      </c>
      <c r="P1186" s="55">
        <f t="shared" si="125"/>
        <v>0</v>
      </c>
      <c r="Q1186" s="55">
        <f t="shared" si="126"/>
        <v>43.4</v>
      </c>
      <c r="R1186" s="56"/>
    </row>
    <row r="1187" spans="1:18" ht="255">
      <c r="A1187" s="451" t="s">
        <v>4025</v>
      </c>
      <c r="B1187" s="93" t="s">
        <v>3744</v>
      </c>
      <c r="C1187" s="58" t="s">
        <v>3744</v>
      </c>
      <c r="D1187" s="308" t="s">
        <v>4041</v>
      </c>
      <c r="E1187" s="57" t="s">
        <v>4027</v>
      </c>
      <c r="F1187" s="57" t="s">
        <v>4028</v>
      </c>
      <c r="G1187" s="49" t="s">
        <v>4034</v>
      </c>
      <c r="H1187" s="50" t="s">
        <v>3873</v>
      </c>
      <c r="I1187" s="305">
        <v>9</v>
      </c>
      <c r="J1187" s="182">
        <v>42370</v>
      </c>
      <c r="K1187" s="182">
        <v>42643</v>
      </c>
      <c r="L1187" s="52">
        <f t="shared" si="127"/>
        <v>39</v>
      </c>
      <c r="M1187" s="123"/>
      <c r="N1187" s="54">
        <f t="shared" si="123"/>
        <v>0</v>
      </c>
      <c r="O1187" s="55">
        <f t="shared" si="124"/>
        <v>0</v>
      </c>
      <c r="P1187" s="55">
        <f t="shared" si="125"/>
        <v>0</v>
      </c>
      <c r="Q1187" s="55">
        <f t="shared" si="126"/>
        <v>39</v>
      </c>
      <c r="R1187" s="56"/>
    </row>
    <row r="1188" spans="1:18" ht="344.25">
      <c r="A1188" s="451" t="s">
        <v>4025</v>
      </c>
      <c r="B1188" s="93" t="s">
        <v>3744</v>
      </c>
      <c r="C1188" s="58" t="s">
        <v>3744</v>
      </c>
      <c r="D1188" s="308" t="s">
        <v>4042</v>
      </c>
      <c r="E1188" s="57" t="s">
        <v>4027</v>
      </c>
      <c r="F1188" s="57" t="s">
        <v>4028</v>
      </c>
      <c r="G1188" s="49" t="s">
        <v>4040</v>
      </c>
      <c r="H1188" s="50" t="s">
        <v>4030</v>
      </c>
      <c r="I1188" s="50">
        <f>11*2*8</f>
        <v>176</v>
      </c>
      <c r="J1188" s="182">
        <v>42309</v>
      </c>
      <c r="K1188" s="182">
        <v>42643</v>
      </c>
      <c r="L1188" s="52">
        <f t="shared" si="127"/>
        <v>47.7</v>
      </c>
      <c r="M1188" s="123"/>
      <c r="N1188" s="54">
        <f t="shared" si="123"/>
        <v>0</v>
      </c>
      <c r="O1188" s="55">
        <f t="shared" si="124"/>
        <v>0</v>
      </c>
      <c r="P1188" s="55">
        <f t="shared" si="125"/>
        <v>0</v>
      </c>
      <c r="Q1188" s="55">
        <f t="shared" si="126"/>
        <v>47.7</v>
      </c>
      <c r="R1188" s="56"/>
    </row>
    <row r="1189" spans="1:18" ht="344.25">
      <c r="A1189" s="451" t="s">
        <v>4025</v>
      </c>
      <c r="B1189" s="93" t="s">
        <v>3744</v>
      </c>
      <c r="C1189" s="58" t="s">
        <v>3744</v>
      </c>
      <c r="D1189" s="308" t="s">
        <v>4042</v>
      </c>
      <c r="E1189" s="57" t="s">
        <v>4027</v>
      </c>
      <c r="F1189" s="57" t="s">
        <v>4028</v>
      </c>
      <c r="G1189" s="49" t="s">
        <v>4038</v>
      </c>
      <c r="H1189" s="50" t="s">
        <v>3873</v>
      </c>
      <c r="I1189" s="305">
        <v>10</v>
      </c>
      <c r="J1189" s="182">
        <v>42339</v>
      </c>
      <c r="K1189" s="182">
        <v>42643</v>
      </c>
      <c r="L1189" s="52">
        <f t="shared" si="127"/>
        <v>43.4</v>
      </c>
      <c r="M1189" s="123"/>
      <c r="N1189" s="54">
        <f t="shared" si="123"/>
        <v>0</v>
      </c>
      <c r="O1189" s="55">
        <f t="shared" si="124"/>
        <v>0</v>
      </c>
      <c r="P1189" s="55">
        <f t="shared" si="125"/>
        <v>0</v>
      </c>
      <c r="Q1189" s="55">
        <f t="shared" si="126"/>
        <v>43.4</v>
      </c>
      <c r="R1189" s="56"/>
    </row>
    <row r="1190" spans="1:18" ht="344.25">
      <c r="A1190" s="451" t="s">
        <v>4025</v>
      </c>
      <c r="B1190" s="93" t="s">
        <v>3744</v>
      </c>
      <c r="C1190" s="58" t="s">
        <v>3744</v>
      </c>
      <c r="D1190" s="308" t="s">
        <v>4042</v>
      </c>
      <c r="E1190" s="57" t="s">
        <v>4027</v>
      </c>
      <c r="F1190" s="57" t="s">
        <v>4028</v>
      </c>
      <c r="G1190" s="49" t="s">
        <v>4034</v>
      </c>
      <c r="H1190" s="50" t="s">
        <v>3873</v>
      </c>
      <c r="I1190" s="305">
        <v>9</v>
      </c>
      <c r="J1190" s="182">
        <v>42370</v>
      </c>
      <c r="K1190" s="182">
        <v>42643</v>
      </c>
      <c r="L1190" s="52">
        <f t="shared" si="127"/>
        <v>39</v>
      </c>
      <c r="M1190" s="123"/>
      <c r="N1190" s="54">
        <f t="shared" si="123"/>
        <v>0</v>
      </c>
      <c r="O1190" s="55">
        <f t="shared" si="124"/>
        <v>0</v>
      </c>
      <c r="P1190" s="55">
        <f t="shared" si="125"/>
        <v>0</v>
      </c>
      <c r="Q1190" s="55">
        <f t="shared" si="126"/>
        <v>39</v>
      </c>
      <c r="R1190" s="56"/>
    </row>
    <row r="1191" spans="1:18" ht="178.5">
      <c r="A1191" s="451" t="s">
        <v>4025</v>
      </c>
      <c r="B1191" s="93" t="s">
        <v>3744</v>
      </c>
      <c r="C1191" s="58" t="s">
        <v>3744</v>
      </c>
      <c r="D1191" s="308" t="s">
        <v>4043</v>
      </c>
      <c r="E1191" s="57" t="s">
        <v>4027</v>
      </c>
      <c r="F1191" s="57" t="s">
        <v>4028</v>
      </c>
      <c r="G1191" s="49" t="s">
        <v>4044</v>
      </c>
      <c r="H1191" s="50" t="s">
        <v>4030</v>
      </c>
      <c r="I1191" s="50">
        <f>11*2*8</f>
        <v>176</v>
      </c>
      <c r="J1191" s="182">
        <v>42309</v>
      </c>
      <c r="K1191" s="182">
        <v>42643</v>
      </c>
      <c r="L1191" s="52">
        <f t="shared" si="127"/>
        <v>47.7</v>
      </c>
      <c r="M1191" s="123"/>
      <c r="N1191" s="54">
        <f t="shared" si="123"/>
        <v>0</v>
      </c>
      <c r="O1191" s="55">
        <f t="shared" si="124"/>
        <v>0</v>
      </c>
      <c r="P1191" s="55">
        <f t="shared" si="125"/>
        <v>0</v>
      </c>
      <c r="Q1191" s="55">
        <f t="shared" si="126"/>
        <v>47.7</v>
      </c>
      <c r="R1191" s="56"/>
    </row>
    <row r="1192" spans="1:18" ht="178.5">
      <c r="A1192" s="451" t="s">
        <v>4025</v>
      </c>
      <c r="B1192" s="93" t="s">
        <v>3744</v>
      </c>
      <c r="C1192" s="58" t="s">
        <v>3744</v>
      </c>
      <c r="D1192" s="308" t="s">
        <v>4043</v>
      </c>
      <c r="E1192" s="57" t="s">
        <v>4027</v>
      </c>
      <c r="F1192" s="57" t="s">
        <v>4028</v>
      </c>
      <c r="G1192" s="49" t="s">
        <v>4038</v>
      </c>
      <c r="H1192" s="50" t="s">
        <v>3873</v>
      </c>
      <c r="I1192" s="305">
        <v>10</v>
      </c>
      <c r="J1192" s="182">
        <v>42339</v>
      </c>
      <c r="K1192" s="182">
        <v>42643</v>
      </c>
      <c r="L1192" s="52">
        <f t="shared" si="127"/>
        <v>43.4</v>
      </c>
      <c r="M1192" s="123"/>
      <c r="N1192" s="54">
        <f t="shared" si="123"/>
        <v>0</v>
      </c>
      <c r="O1192" s="55">
        <f t="shared" si="124"/>
        <v>0</v>
      </c>
      <c r="P1192" s="55">
        <f t="shared" si="125"/>
        <v>0</v>
      </c>
      <c r="Q1192" s="55">
        <f t="shared" si="126"/>
        <v>43.4</v>
      </c>
      <c r="R1192" s="56"/>
    </row>
    <row r="1193" spans="1:18" ht="178.5">
      <c r="A1193" s="451" t="s">
        <v>4025</v>
      </c>
      <c r="B1193" s="93" t="s">
        <v>3744</v>
      </c>
      <c r="C1193" s="58" t="s">
        <v>3744</v>
      </c>
      <c r="D1193" s="308" t="s">
        <v>4043</v>
      </c>
      <c r="E1193" s="57" t="s">
        <v>4027</v>
      </c>
      <c r="F1193" s="57" t="s">
        <v>4028</v>
      </c>
      <c r="G1193" s="49" t="s">
        <v>4034</v>
      </c>
      <c r="H1193" s="50" t="s">
        <v>3873</v>
      </c>
      <c r="I1193" s="305">
        <v>9</v>
      </c>
      <c r="J1193" s="182">
        <v>42370</v>
      </c>
      <c r="K1193" s="182">
        <v>42643</v>
      </c>
      <c r="L1193" s="52">
        <f t="shared" si="127"/>
        <v>39</v>
      </c>
      <c r="M1193" s="123"/>
      <c r="N1193" s="54">
        <f t="shared" si="123"/>
        <v>0</v>
      </c>
      <c r="O1193" s="55">
        <f t="shared" si="124"/>
        <v>0</v>
      </c>
      <c r="P1193" s="55">
        <f t="shared" si="125"/>
        <v>0</v>
      </c>
      <c r="Q1193" s="55">
        <f t="shared" si="126"/>
        <v>39</v>
      </c>
      <c r="R1193" s="56"/>
    </row>
    <row r="1194" spans="1:18" ht="191.25">
      <c r="A1194" s="451" t="s">
        <v>4025</v>
      </c>
      <c r="B1194" s="93" t="s">
        <v>3744</v>
      </c>
      <c r="C1194" s="58" t="s">
        <v>3744</v>
      </c>
      <c r="D1194" s="308" t="s">
        <v>4045</v>
      </c>
      <c r="E1194" s="57" t="s">
        <v>4027</v>
      </c>
      <c r="F1194" s="57" t="s">
        <v>4028</v>
      </c>
      <c r="G1194" s="49" t="s">
        <v>4046</v>
      </c>
      <c r="H1194" s="50" t="s">
        <v>4030</v>
      </c>
      <c r="I1194" s="50">
        <f>11*1*3</f>
        <v>33</v>
      </c>
      <c r="J1194" s="182">
        <v>42309</v>
      </c>
      <c r="K1194" s="182">
        <v>42643</v>
      </c>
      <c r="L1194" s="52">
        <f t="shared" si="127"/>
        <v>47.7</v>
      </c>
      <c r="M1194" s="123"/>
      <c r="N1194" s="54">
        <f t="shared" si="123"/>
        <v>0</v>
      </c>
      <c r="O1194" s="55">
        <f t="shared" si="124"/>
        <v>0</v>
      </c>
      <c r="P1194" s="55">
        <f t="shared" si="125"/>
        <v>0</v>
      </c>
      <c r="Q1194" s="55">
        <f t="shared" si="126"/>
        <v>47.7</v>
      </c>
      <c r="R1194" s="56"/>
    </row>
    <row r="1195" spans="1:18" ht="191.25">
      <c r="A1195" s="451" t="s">
        <v>4025</v>
      </c>
      <c r="B1195" s="93" t="s">
        <v>3744</v>
      </c>
      <c r="C1195" s="58" t="s">
        <v>3744</v>
      </c>
      <c r="D1195" s="308" t="s">
        <v>4045</v>
      </c>
      <c r="E1195" s="57" t="s">
        <v>4027</v>
      </c>
      <c r="F1195" s="57" t="s">
        <v>4028</v>
      </c>
      <c r="G1195" s="49" t="s">
        <v>4047</v>
      </c>
      <c r="H1195" s="50" t="s">
        <v>3873</v>
      </c>
      <c r="I1195" s="305">
        <v>10</v>
      </c>
      <c r="J1195" s="182">
        <v>42339</v>
      </c>
      <c r="K1195" s="182">
        <v>42643</v>
      </c>
      <c r="L1195" s="52">
        <f t="shared" si="127"/>
        <v>43.4</v>
      </c>
      <c r="M1195" s="123"/>
      <c r="N1195" s="54">
        <f t="shared" si="123"/>
        <v>0</v>
      </c>
      <c r="O1195" s="55">
        <f t="shared" si="124"/>
        <v>0</v>
      </c>
      <c r="P1195" s="55">
        <f t="shared" si="125"/>
        <v>0</v>
      </c>
      <c r="Q1195" s="55">
        <f t="shared" si="126"/>
        <v>43.4</v>
      </c>
      <c r="R1195" s="56"/>
    </row>
    <row r="1196" spans="1:18" ht="191.25">
      <c r="A1196" s="451" t="s">
        <v>4025</v>
      </c>
      <c r="B1196" s="93" t="s">
        <v>3744</v>
      </c>
      <c r="C1196" s="58" t="s">
        <v>3744</v>
      </c>
      <c r="D1196" s="308" t="s">
        <v>4045</v>
      </c>
      <c r="E1196" s="57" t="s">
        <v>4027</v>
      </c>
      <c r="F1196" s="57" t="s">
        <v>4028</v>
      </c>
      <c r="G1196" s="49" t="s">
        <v>4034</v>
      </c>
      <c r="H1196" s="50" t="s">
        <v>3873</v>
      </c>
      <c r="I1196" s="305">
        <v>9</v>
      </c>
      <c r="J1196" s="182">
        <v>42370</v>
      </c>
      <c r="K1196" s="182">
        <v>42643</v>
      </c>
      <c r="L1196" s="52">
        <f t="shared" si="127"/>
        <v>39</v>
      </c>
      <c r="M1196" s="123"/>
      <c r="N1196" s="54">
        <f t="shared" si="123"/>
        <v>0</v>
      </c>
      <c r="O1196" s="55">
        <f t="shared" si="124"/>
        <v>0</v>
      </c>
      <c r="P1196" s="55">
        <f t="shared" si="125"/>
        <v>0</v>
      </c>
      <c r="Q1196" s="55">
        <f t="shared" si="126"/>
        <v>39</v>
      </c>
      <c r="R1196" s="56"/>
    </row>
    <row r="1197" spans="1:18" ht="318.75">
      <c r="A1197" s="451" t="s">
        <v>4025</v>
      </c>
      <c r="B1197" s="93" t="s">
        <v>3744</v>
      </c>
      <c r="C1197" s="58" t="s">
        <v>3744</v>
      </c>
      <c r="D1197" s="308" t="s">
        <v>4048</v>
      </c>
      <c r="E1197" s="57" t="s">
        <v>4049</v>
      </c>
      <c r="F1197" s="57" t="s">
        <v>4050</v>
      </c>
      <c r="G1197" s="57" t="s">
        <v>4051</v>
      </c>
      <c r="H1197" s="50" t="s">
        <v>158</v>
      </c>
      <c r="I1197" s="50">
        <v>8</v>
      </c>
      <c r="J1197" s="182">
        <v>42309</v>
      </c>
      <c r="K1197" s="182">
        <v>42338</v>
      </c>
      <c r="L1197" s="52">
        <f t="shared" si="127"/>
        <v>4.0999999999999996</v>
      </c>
      <c r="M1197" s="123"/>
      <c r="N1197" s="54">
        <f t="shared" si="123"/>
        <v>0</v>
      </c>
      <c r="O1197" s="55">
        <f t="shared" si="124"/>
        <v>0</v>
      </c>
      <c r="P1197" s="55">
        <f t="shared" si="125"/>
        <v>0</v>
      </c>
      <c r="Q1197" s="55">
        <f t="shared" si="126"/>
        <v>4.0999999999999996</v>
      </c>
      <c r="R1197" s="56"/>
    </row>
    <row r="1198" spans="1:18" ht="318.75">
      <c r="A1198" s="451" t="s">
        <v>4025</v>
      </c>
      <c r="B1198" s="93" t="s">
        <v>3744</v>
      </c>
      <c r="C1198" s="58" t="s">
        <v>3744</v>
      </c>
      <c r="D1198" s="308" t="s">
        <v>4048</v>
      </c>
      <c r="E1198" s="57" t="s">
        <v>4049</v>
      </c>
      <c r="F1198" s="57" t="s">
        <v>4050</v>
      </c>
      <c r="G1198" s="49" t="s">
        <v>4052</v>
      </c>
      <c r="H1198" s="50" t="s">
        <v>4053</v>
      </c>
      <c r="I1198" s="50">
        <v>4</v>
      </c>
      <c r="J1198" s="182">
        <v>42309</v>
      </c>
      <c r="K1198" s="182">
        <v>42643</v>
      </c>
      <c r="L1198" s="52">
        <f t="shared" si="127"/>
        <v>47.7</v>
      </c>
      <c r="M1198" s="123"/>
      <c r="N1198" s="54">
        <f t="shared" si="123"/>
        <v>0</v>
      </c>
      <c r="O1198" s="55">
        <f t="shared" si="124"/>
        <v>0</v>
      </c>
      <c r="P1198" s="55">
        <f t="shared" si="125"/>
        <v>0</v>
      </c>
      <c r="Q1198" s="55">
        <f t="shared" si="126"/>
        <v>47.7</v>
      </c>
      <c r="R1198" s="56"/>
    </row>
    <row r="1199" spans="1:18" ht="318.75">
      <c r="A1199" s="451" t="s">
        <v>4025</v>
      </c>
      <c r="B1199" s="93" t="s">
        <v>3744</v>
      </c>
      <c r="C1199" s="58" t="s">
        <v>3744</v>
      </c>
      <c r="D1199" s="308" t="s">
        <v>4048</v>
      </c>
      <c r="E1199" s="57" t="s">
        <v>4049</v>
      </c>
      <c r="F1199" s="57" t="s">
        <v>4050</v>
      </c>
      <c r="G1199" s="49" t="s">
        <v>4054</v>
      </c>
      <c r="H1199" s="50" t="s">
        <v>3873</v>
      </c>
      <c r="I1199" s="50">
        <v>4</v>
      </c>
      <c r="J1199" s="182">
        <v>42309</v>
      </c>
      <c r="K1199" s="182">
        <v>42643</v>
      </c>
      <c r="L1199" s="52">
        <f t="shared" si="127"/>
        <v>47.7</v>
      </c>
      <c r="M1199" s="123"/>
      <c r="N1199" s="54">
        <f t="shared" si="123"/>
        <v>0</v>
      </c>
      <c r="O1199" s="55">
        <f t="shared" si="124"/>
        <v>0</v>
      </c>
      <c r="P1199" s="55">
        <f t="shared" si="125"/>
        <v>0</v>
      </c>
      <c r="Q1199" s="55">
        <f t="shared" si="126"/>
        <v>47.7</v>
      </c>
      <c r="R1199" s="56"/>
    </row>
    <row r="1200" spans="1:18" ht="140.25">
      <c r="A1200" s="451" t="s">
        <v>4025</v>
      </c>
      <c r="B1200" s="93" t="s">
        <v>3744</v>
      </c>
      <c r="C1200" s="58" t="s">
        <v>3744</v>
      </c>
      <c r="D1200" s="57" t="s">
        <v>4055</v>
      </c>
      <c r="E1200" s="57" t="s">
        <v>4056</v>
      </c>
      <c r="F1200" s="57" t="s">
        <v>4028</v>
      </c>
      <c r="G1200" s="49" t="s">
        <v>4057</v>
      </c>
      <c r="H1200" s="50" t="s">
        <v>4030</v>
      </c>
      <c r="I1200" s="50">
        <f>11*2*8</f>
        <v>176</v>
      </c>
      <c r="J1200" s="182">
        <v>42309</v>
      </c>
      <c r="K1200" s="182">
        <v>42643</v>
      </c>
      <c r="L1200" s="52">
        <f t="shared" si="127"/>
        <v>47.7</v>
      </c>
      <c r="M1200" s="123"/>
      <c r="N1200" s="54">
        <f t="shared" si="123"/>
        <v>0</v>
      </c>
      <c r="O1200" s="55">
        <f t="shared" si="124"/>
        <v>0</v>
      </c>
      <c r="P1200" s="55">
        <f t="shared" si="125"/>
        <v>0</v>
      </c>
      <c r="Q1200" s="55">
        <f t="shared" si="126"/>
        <v>47.7</v>
      </c>
      <c r="R1200" s="56"/>
    </row>
    <row r="1201" spans="1:18" ht="140.25">
      <c r="A1201" s="451" t="s">
        <v>4025</v>
      </c>
      <c r="B1201" s="93" t="s">
        <v>3744</v>
      </c>
      <c r="C1201" s="58" t="s">
        <v>3744</v>
      </c>
      <c r="D1201" s="57" t="s">
        <v>4055</v>
      </c>
      <c r="E1201" s="57" t="s">
        <v>4056</v>
      </c>
      <c r="F1201" s="57" t="s">
        <v>4028</v>
      </c>
      <c r="G1201" s="49" t="s">
        <v>4058</v>
      </c>
      <c r="H1201" s="50" t="s">
        <v>3873</v>
      </c>
      <c r="I1201" s="305">
        <v>10</v>
      </c>
      <c r="J1201" s="182">
        <v>42339</v>
      </c>
      <c r="K1201" s="182">
        <v>42643</v>
      </c>
      <c r="L1201" s="52">
        <f t="shared" si="127"/>
        <v>43.4</v>
      </c>
      <c r="M1201" s="123"/>
      <c r="N1201" s="54">
        <f t="shared" si="123"/>
        <v>0</v>
      </c>
      <c r="O1201" s="55">
        <f t="shared" si="124"/>
        <v>0</v>
      </c>
      <c r="P1201" s="55">
        <f t="shared" si="125"/>
        <v>0</v>
      </c>
      <c r="Q1201" s="55">
        <f t="shared" si="126"/>
        <v>43.4</v>
      </c>
      <c r="R1201" s="56"/>
    </row>
    <row r="1202" spans="1:18" ht="140.25">
      <c r="A1202" s="451" t="s">
        <v>4025</v>
      </c>
      <c r="B1202" s="93" t="s">
        <v>3744</v>
      </c>
      <c r="C1202" s="58" t="s">
        <v>3744</v>
      </c>
      <c r="D1202" s="57" t="s">
        <v>4055</v>
      </c>
      <c r="E1202" s="57" t="s">
        <v>4056</v>
      </c>
      <c r="F1202" s="57" t="s">
        <v>4028</v>
      </c>
      <c r="G1202" s="49" t="s">
        <v>4034</v>
      </c>
      <c r="H1202" s="50" t="s">
        <v>3873</v>
      </c>
      <c r="I1202" s="305">
        <v>9</v>
      </c>
      <c r="J1202" s="182">
        <v>42370</v>
      </c>
      <c r="K1202" s="182">
        <v>42643</v>
      </c>
      <c r="L1202" s="52">
        <f t="shared" si="127"/>
        <v>39</v>
      </c>
      <c r="M1202" s="123"/>
      <c r="N1202" s="54">
        <f t="shared" si="123"/>
        <v>0</v>
      </c>
      <c r="O1202" s="55">
        <f t="shared" si="124"/>
        <v>0</v>
      </c>
      <c r="P1202" s="55">
        <f t="shared" si="125"/>
        <v>0</v>
      </c>
      <c r="Q1202" s="55">
        <f t="shared" si="126"/>
        <v>39</v>
      </c>
      <c r="R1202" s="56"/>
    </row>
    <row r="1203" spans="1:18" ht="204">
      <c r="A1203" s="451" t="s">
        <v>4025</v>
      </c>
      <c r="B1203" s="93" t="s">
        <v>3744</v>
      </c>
      <c r="C1203" s="58" t="s">
        <v>3744</v>
      </c>
      <c r="D1203" s="308" t="s">
        <v>4059</v>
      </c>
      <c r="E1203" s="309" t="s">
        <v>4060</v>
      </c>
      <c r="F1203" s="57" t="s">
        <v>4028</v>
      </c>
      <c r="G1203" s="57" t="s">
        <v>4061</v>
      </c>
      <c r="H1203" s="50" t="s">
        <v>158</v>
      </c>
      <c r="I1203" s="50">
        <v>8</v>
      </c>
      <c r="J1203" s="182">
        <v>42309</v>
      </c>
      <c r="K1203" s="182">
        <v>42338</v>
      </c>
      <c r="L1203" s="52">
        <f t="shared" si="127"/>
        <v>4.0999999999999996</v>
      </c>
      <c r="M1203" s="123"/>
      <c r="N1203" s="54">
        <f t="shared" si="123"/>
        <v>0</v>
      </c>
      <c r="O1203" s="55">
        <f t="shared" si="124"/>
        <v>0</v>
      </c>
      <c r="P1203" s="55">
        <f t="shared" si="125"/>
        <v>0</v>
      </c>
      <c r="Q1203" s="55">
        <f t="shared" si="126"/>
        <v>4.0999999999999996</v>
      </c>
      <c r="R1203" s="56"/>
    </row>
    <row r="1204" spans="1:18" ht="204">
      <c r="A1204" s="451" t="s">
        <v>4025</v>
      </c>
      <c r="B1204" s="93" t="s">
        <v>3744</v>
      </c>
      <c r="C1204" s="58" t="s">
        <v>3744</v>
      </c>
      <c r="D1204" s="308" t="s">
        <v>4059</v>
      </c>
      <c r="E1204" s="309" t="s">
        <v>4060</v>
      </c>
      <c r="F1204" s="57" t="s">
        <v>4028</v>
      </c>
      <c r="G1204" s="49" t="s">
        <v>4062</v>
      </c>
      <c r="H1204" s="50" t="s">
        <v>3873</v>
      </c>
      <c r="I1204" s="305">
        <v>10</v>
      </c>
      <c r="J1204" s="182">
        <v>42339</v>
      </c>
      <c r="K1204" s="182">
        <v>42643</v>
      </c>
      <c r="L1204" s="52">
        <f t="shared" si="127"/>
        <v>43.4</v>
      </c>
      <c r="M1204" s="123"/>
      <c r="N1204" s="54">
        <f t="shared" si="123"/>
        <v>0</v>
      </c>
      <c r="O1204" s="55">
        <f t="shared" si="124"/>
        <v>0</v>
      </c>
      <c r="P1204" s="55">
        <f t="shared" si="125"/>
        <v>0</v>
      </c>
      <c r="Q1204" s="55">
        <f t="shared" si="126"/>
        <v>43.4</v>
      </c>
      <c r="R1204" s="56"/>
    </row>
    <row r="1205" spans="1:18" ht="204">
      <c r="A1205" s="451" t="s">
        <v>4025</v>
      </c>
      <c r="B1205" s="93" t="s">
        <v>3744</v>
      </c>
      <c r="C1205" s="58" t="s">
        <v>3744</v>
      </c>
      <c r="D1205" s="308" t="s">
        <v>4059</v>
      </c>
      <c r="E1205" s="309" t="s">
        <v>4060</v>
      </c>
      <c r="F1205" s="57" t="s">
        <v>4028</v>
      </c>
      <c r="G1205" s="49" t="s">
        <v>4034</v>
      </c>
      <c r="H1205" s="50" t="s">
        <v>3873</v>
      </c>
      <c r="I1205" s="305">
        <v>9</v>
      </c>
      <c r="J1205" s="182">
        <v>42370</v>
      </c>
      <c r="K1205" s="182">
        <v>42643</v>
      </c>
      <c r="L1205" s="52">
        <f t="shared" si="127"/>
        <v>39</v>
      </c>
      <c r="M1205" s="123"/>
      <c r="N1205" s="54">
        <f t="shared" si="123"/>
        <v>0</v>
      </c>
      <c r="O1205" s="55">
        <f t="shared" si="124"/>
        <v>0</v>
      </c>
      <c r="P1205" s="55">
        <f t="shared" si="125"/>
        <v>0</v>
      </c>
      <c r="Q1205" s="55">
        <f t="shared" si="126"/>
        <v>39</v>
      </c>
      <c r="R1205" s="56"/>
    </row>
    <row r="1206" spans="1:18" ht="178.5">
      <c r="A1206" s="482" t="s">
        <v>4063</v>
      </c>
      <c r="B1206" s="48" t="s">
        <v>3744</v>
      </c>
      <c r="C1206" s="58" t="s">
        <v>3744</v>
      </c>
      <c r="D1206" s="57" t="s">
        <v>4064</v>
      </c>
      <c r="E1206" s="57"/>
      <c r="F1206" s="57" t="s">
        <v>4065</v>
      </c>
      <c r="G1206" s="49" t="s">
        <v>4066</v>
      </c>
      <c r="H1206" s="49" t="s">
        <v>158</v>
      </c>
      <c r="I1206" s="50">
        <v>1</v>
      </c>
      <c r="J1206" s="51">
        <v>42309</v>
      </c>
      <c r="K1206" s="80">
        <v>42338</v>
      </c>
      <c r="L1206" s="52">
        <f t="shared" si="127"/>
        <v>4.0999999999999996</v>
      </c>
      <c r="M1206" s="123"/>
      <c r="N1206" s="54">
        <f t="shared" si="123"/>
        <v>0</v>
      </c>
      <c r="O1206" s="55">
        <f t="shared" si="124"/>
        <v>0</v>
      </c>
      <c r="P1206" s="55">
        <f t="shared" si="125"/>
        <v>0</v>
      </c>
      <c r="Q1206" s="55">
        <f t="shared" si="126"/>
        <v>4.0999999999999996</v>
      </c>
      <c r="R1206" s="56"/>
    </row>
    <row r="1207" spans="1:18" ht="51">
      <c r="A1207" s="482" t="s">
        <v>4063</v>
      </c>
      <c r="B1207" s="47" t="s">
        <v>3744</v>
      </c>
      <c r="C1207" s="58" t="s">
        <v>3744</v>
      </c>
      <c r="D1207" s="57" t="s">
        <v>4067</v>
      </c>
      <c r="E1207" s="57" t="s">
        <v>4068</v>
      </c>
      <c r="F1207" s="57" t="s">
        <v>4069</v>
      </c>
      <c r="G1207" s="47" t="s">
        <v>4070</v>
      </c>
      <c r="H1207" s="50" t="s">
        <v>158</v>
      </c>
      <c r="I1207" s="50">
        <v>4</v>
      </c>
      <c r="J1207" s="51">
        <v>42309</v>
      </c>
      <c r="K1207" s="80">
        <v>42338</v>
      </c>
      <c r="L1207" s="52">
        <f t="shared" si="127"/>
        <v>4.0999999999999996</v>
      </c>
      <c r="M1207" s="123"/>
      <c r="N1207" s="54">
        <f t="shared" si="123"/>
        <v>0</v>
      </c>
      <c r="O1207" s="55">
        <f t="shared" si="124"/>
        <v>0</v>
      </c>
      <c r="P1207" s="55">
        <f t="shared" si="125"/>
        <v>0</v>
      </c>
      <c r="Q1207" s="55">
        <f t="shared" si="126"/>
        <v>4.0999999999999996</v>
      </c>
      <c r="R1207" s="56"/>
    </row>
    <row r="1208" spans="1:18" ht="153">
      <c r="A1208" s="362" t="s">
        <v>4071</v>
      </c>
      <c r="B1208" s="47" t="s">
        <v>3744</v>
      </c>
      <c r="C1208" s="58" t="s">
        <v>3744</v>
      </c>
      <c r="D1208" s="57" t="s">
        <v>4072</v>
      </c>
      <c r="E1208" s="47" t="s">
        <v>4073</v>
      </c>
      <c r="F1208" s="57" t="s">
        <v>4050</v>
      </c>
      <c r="G1208" s="57" t="s">
        <v>4074</v>
      </c>
      <c r="H1208" s="50" t="s">
        <v>158</v>
      </c>
      <c r="I1208" s="50">
        <v>8</v>
      </c>
      <c r="J1208" s="182">
        <v>42309</v>
      </c>
      <c r="K1208" s="182">
        <v>42338</v>
      </c>
      <c r="L1208" s="52">
        <f t="shared" si="127"/>
        <v>4.0999999999999996</v>
      </c>
      <c r="M1208" s="123"/>
      <c r="N1208" s="54">
        <f t="shared" si="123"/>
        <v>0</v>
      </c>
      <c r="O1208" s="55">
        <f t="shared" si="124"/>
        <v>0</v>
      </c>
      <c r="P1208" s="55">
        <f t="shared" si="125"/>
        <v>0</v>
      </c>
      <c r="Q1208" s="55">
        <f t="shared" si="126"/>
        <v>4.0999999999999996</v>
      </c>
      <c r="R1208" s="56"/>
    </row>
    <row r="1209" spans="1:18" ht="153">
      <c r="A1209" s="362" t="s">
        <v>4071</v>
      </c>
      <c r="B1209" s="47" t="s">
        <v>3744</v>
      </c>
      <c r="C1209" s="58" t="s">
        <v>3744</v>
      </c>
      <c r="D1209" s="57" t="s">
        <v>4072</v>
      </c>
      <c r="E1209" s="47" t="s">
        <v>4073</v>
      </c>
      <c r="F1209" s="57" t="s">
        <v>4050</v>
      </c>
      <c r="G1209" s="49" t="s">
        <v>4075</v>
      </c>
      <c r="H1209" s="50" t="s">
        <v>4053</v>
      </c>
      <c r="I1209" s="50">
        <v>4</v>
      </c>
      <c r="J1209" s="182">
        <v>42309</v>
      </c>
      <c r="K1209" s="182">
        <v>42643</v>
      </c>
      <c r="L1209" s="52">
        <f t="shared" si="127"/>
        <v>47.7</v>
      </c>
      <c r="M1209" s="123"/>
      <c r="N1209" s="54">
        <f t="shared" ref="N1209:N1271" si="128">IF(M1209=0,0,+M1209/I1209)</f>
        <v>0</v>
      </c>
      <c r="O1209" s="55">
        <f t="shared" ref="O1209:O1271" si="129">ROUND((L1209*N1209),1)</f>
        <v>0</v>
      </c>
      <c r="P1209" s="55">
        <f t="shared" ref="P1209:P1271" si="130">IF(K1209&lt;=$D$7,O1209,0)</f>
        <v>0</v>
      </c>
      <c r="Q1209" s="55">
        <f t="shared" ref="Q1209:Q1271" si="131">IF($D$7&gt;=K1209,L1209,0)</f>
        <v>47.7</v>
      </c>
      <c r="R1209" s="56"/>
    </row>
    <row r="1210" spans="1:18" ht="76.5">
      <c r="A1210" s="362" t="s">
        <v>4071</v>
      </c>
      <c r="B1210" s="47" t="s">
        <v>3744</v>
      </c>
      <c r="C1210" s="58" t="s">
        <v>3744</v>
      </c>
      <c r="D1210" s="47" t="s">
        <v>4076</v>
      </c>
      <c r="E1210" s="47" t="s">
        <v>4077</v>
      </c>
      <c r="F1210" s="49" t="s">
        <v>4078</v>
      </c>
      <c r="G1210" s="47" t="s">
        <v>4079</v>
      </c>
      <c r="H1210" s="49" t="s">
        <v>4080</v>
      </c>
      <c r="I1210" s="50">
        <v>1</v>
      </c>
      <c r="J1210" s="51">
        <v>42309</v>
      </c>
      <c r="K1210" s="80">
        <v>42338</v>
      </c>
      <c r="L1210" s="52">
        <f t="shared" si="127"/>
        <v>4.0999999999999996</v>
      </c>
      <c r="M1210" s="123"/>
      <c r="N1210" s="54">
        <f t="shared" si="128"/>
        <v>0</v>
      </c>
      <c r="O1210" s="55">
        <f t="shared" si="129"/>
        <v>0</v>
      </c>
      <c r="P1210" s="55">
        <f t="shared" si="130"/>
        <v>0</v>
      </c>
      <c r="Q1210" s="55">
        <f t="shared" si="131"/>
        <v>4.0999999999999996</v>
      </c>
      <c r="R1210" s="56"/>
    </row>
    <row r="1211" spans="1:18" ht="76.5">
      <c r="A1211" s="362" t="s">
        <v>4071</v>
      </c>
      <c r="B1211" s="47" t="s">
        <v>3744</v>
      </c>
      <c r="C1211" s="58" t="s">
        <v>3744</v>
      </c>
      <c r="D1211" s="57" t="s">
        <v>4076</v>
      </c>
      <c r="E1211" s="47" t="s">
        <v>4077</v>
      </c>
      <c r="F1211" s="49" t="s">
        <v>4078</v>
      </c>
      <c r="G1211" s="49" t="s">
        <v>4081</v>
      </c>
      <c r="H1211" s="49" t="s">
        <v>158</v>
      </c>
      <c r="I1211" s="50">
        <v>1</v>
      </c>
      <c r="J1211" s="51">
        <v>42339</v>
      </c>
      <c r="K1211" s="80">
        <v>42369</v>
      </c>
      <c r="L1211" s="52">
        <f t="shared" si="127"/>
        <v>4.3</v>
      </c>
      <c r="M1211" s="123"/>
      <c r="N1211" s="54">
        <f t="shared" si="128"/>
        <v>0</v>
      </c>
      <c r="O1211" s="55">
        <f t="shared" si="129"/>
        <v>0</v>
      </c>
      <c r="P1211" s="55">
        <f t="shared" si="130"/>
        <v>0</v>
      </c>
      <c r="Q1211" s="55">
        <f t="shared" si="131"/>
        <v>4.3</v>
      </c>
      <c r="R1211" s="56"/>
    </row>
    <row r="1212" spans="1:18" ht="76.5">
      <c r="A1212" s="362" t="s">
        <v>4071</v>
      </c>
      <c r="B1212" s="47" t="s">
        <v>3744</v>
      </c>
      <c r="C1212" s="58" t="s">
        <v>3744</v>
      </c>
      <c r="D1212" s="57" t="s">
        <v>4076</v>
      </c>
      <c r="E1212" s="57" t="s">
        <v>4077</v>
      </c>
      <c r="F1212" s="57" t="s">
        <v>4082</v>
      </c>
      <c r="G1212" s="57" t="s">
        <v>4083</v>
      </c>
      <c r="H1212" s="49" t="s">
        <v>4030</v>
      </c>
      <c r="I1212" s="50">
        <f>10*2*8</f>
        <v>160</v>
      </c>
      <c r="J1212" s="51">
        <v>42339</v>
      </c>
      <c r="K1212" s="80">
        <v>42643</v>
      </c>
      <c r="L1212" s="52">
        <f t="shared" si="127"/>
        <v>43.4</v>
      </c>
      <c r="M1212" s="123"/>
      <c r="N1212" s="54">
        <f t="shared" si="128"/>
        <v>0</v>
      </c>
      <c r="O1212" s="55">
        <f t="shared" si="129"/>
        <v>0</v>
      </c>
      <c r="P1212" s="55">
        <f t="shared" si="130"/>
        <v>0</v>
      </c>
      <c r="Q1212" s="55">
        <f t="shared" si="131"/>
        <v>43.4</v>
      </c>
      <c r="R1212" s="56"/>
    </row>
    <row r="1213" spans="1:18" ht="89.25">
      <c r="A1213" s="362" t="s">
        <v>4071</v>
      </c>
      <c r="B1213" s="47" t="s">
        <v>3744</v>
      </c>
      <c r="C1213" s="58" t="s">
        <v>3744</v>
      </c>
      <c r="D1213" s="57" t="s">
        <v>4084</v>
      </c>
      <c r="E1213" s="49" t="s">
        <v>4085</v>
      </c>
      <c r="F1213" s="57" t="s">
        <v>4050</v>
      </c>
      <c r="G1213" s="57" t="s">
        <v>4086</v>
      </c>
      <c r="H1213" s="50" t="s">
        <v>158</v>
      </c>
      <c r="I1213" s="50">
        <v>8</v>
      </c>
      <c r="J1213" s="182">
        <v>42309</v>
      </c>
      <c r="K1213" s="182">
        <v>42338</v>
      </c>
      <c r="L1213" s="52">
        <f t="shared" si="127"/>
        <v>4.0999999999999996</v>
      </c>
      <c r="M1213" s="123"/>
      <c r="N1213" s="54">
        <f t="shared" si="128"/>
        <v>0</v>
      </c>
      <c r="O1213" s="55">
        <f t="shared" si="129"/>
        <v>0</v>
      </c>
      <c r="P1213" s="55">
        <f t="shared" si="130"/>
        <v>0</v>
      </c>
      <c r="Q1213" s="55">
        <f t="shared" si="131"/>
        <v>4.0999999999999996</v>
      </c>
      <c r="R1213" s="56"/>
    </row>
    <row r="1214" spans="1:18" ht="76.5">
      <c r="A1214" s="362" t="s">
        <v>4071</v>
      </c>
      <c r="B1214" s="47" t="s">
        <v>3744</v>
      </c>
      <c r="C1214" s="58" t="s">
        <v>3744</v>
      </c>
      <c r="D1214" s="57" t="s">
        <v>4084</v>
      </c>
      <c r="E1214" s="49" t="s">
        <v>4085</v>
      </c>
      <c r="F1214" s="57" t="s">
        <v>4050</v>
      </c>
      <c r="G1214" s="49" t="s">
        <v>4087</v>
      </c>
      <c r="H1214" s="50" t="s">
        <v>4053</v>
      </c>
      <c r="I1214" s="50">
        <v>4</v>
      </c>
      <c r="J1214" s="182">
        <v>42309</v>
      </c>
      <c r="K1214" s="182">
        <v>42643</v>
      </c>
      <c r="L1214" s="52">
        <f t="shared" si="127"/>
        <v>47.7</v>
      </c>
      <c r="M1214" s="123"/>
      <c r="N1214" s="54">
        <f t="shared" si="128"/>
        <v>0</v>
      </c>
      <c r="O1214" s="55">
        <f t="shared" si="129"/>
        <v>0</v>
      </c>
      <c r="P1214" s="55">
        <f t="shared" si="130"/>
        <v>0</v>
      </c>
      <c r="Q1214" s="55">
        <f t="shared" si="131"/>
        <v>47.7</v>
      </c>
      <c r="R1214" s="56"/>
    </row>
    <row r="1215" spans="1:18" ht="89.25">
      <c r="A1215" s="362" t="s">
        <v>4071</v>
      </c>
      <c r="B1215" s="47" t="s">
        <v>3744</v>
      </c>
      <c r="C1215" s="58" t="s">
        <v>3744</v>
      </c>
      <c r="D1215" s="57" t="s">
        <v>4088</v>
      </c>
      <c r="E1215" s="47" t="s">
        <v>4089</v>
      </c>
      <c r="F1215" s="47" t="s">
        <v>4090</v>
      </c>
      <c r="G1215" s="49" t="s">
        <v>4091</v>
      </c>
      <c r="H1215" s="49" t="s">
        <v>4092</v>
      </c>
      <c r="I1215" s="50">
        <v>1</v>
      </c>
      <c r="J1215" s="182">
        <v>42309</v>
      </c>
      <c r="K1215" s="182">
        <v>42338</v>
      </c>
      <c r="L1215" s="52">
        <f t="shared" si="127"/>
        <v>4.0999999999999996</v>
      </c>
      <c r="M1215" s="123"/>
      <c r="N1215" s="54">
        <f t="shared" si="128"/>
        <v>0</v>
      </c>
      <c r="O1215" s="55">
        <f t="shared" si="129"/>
        <v>0</v>
      </c>
      <c r="P1215" s="55">
        <f t="shared" si="130"/>
        <v>0</v>
      </c>
      <c r="Q1215" s="55">
        <f t="shared" si="131"/>
        <v>4.0999999999999996</v>
      </c>
      <c r="R1215" s="56"/>
    </row>
    <row r="1216" spans="1:18" ht="89.25">
      <c r="A1216" s="362" t="s">
        <v>4071</v>
      </c>
      <c r="B1216" s="47" t="s">
        <v>3744</v>
      </c>
      <c r="C1216" s="58" t="s">
        <v>3744</v>
      </c>
      <c r="D1216" s="57" t="s">
        <v>4088</v>
      </c>
      <c r="E1216" s="47" t="s">
        <v>4089</v>
      </c>
      <c r="F1216" s="47" t="s">
        <v>4090</v>
      </c>
      <c r="G1216" s="49" t="s">
        <v>4093</v>
      </c>
      <c r="H1216" s="49" t="s">
        <v>158</v>
      </c>
      <c r="I1216" s="50">
        <v>1</v>
      </c>
      <c r="J1216" s="182">
        <v>42309</v>
      </c>
      <c r="K1216" s="182">
        <v>42338</v>
      </c>
      <c r="L1216" s="52">
        <f t="shared" si="127"/>
        <v>4.0999999999999996</v>
      </c>
      <c r="M1216" s="123"/>
      <c r="N1216" s="54">
        <f t="shared" si="128"/>
        <v>0</v>
      </c>
      <c r="O1216" s="55">
        <f t="shared" si="129"/>
        <v>0</v>
      </c>
      <c r="P1216" s="55">
        <f t="shared" si="130"/>
        <v>0</v>
      </c>
      <c r="Q1216" s="55">
        <f t="shared" si="131"/>
        <v>4.0999999999999996</v>
      </c>
      <c r="R1216" s="56"/>
    </row>
    <row r="1217" spans="1:18" ht="89.25">
      <c r="A1217" s="362" t="s">
        <v>4071</v>
      </c>
      <c r="B1217" s="47" t="s">
        <v>3744</v>
      </c>
      <c r="C1217" s="58" t="s">
        <v>3744</v>
      </c>
      <c r="D1217" s="57" t="s">
        <v>4088</v>
      </c>
      <c r="E1217" s="47" t="s">
        <v>4089</v>
      </c>
      <c r="F1217" s="47" t="s">
        <v>4090</v>
      </c>
      <c r="G1217" s="49" t="s">
        <v>4094</v>
      </c>
      <c r="H1217" s="49" t="s">
        <v>4095</v>
      </c>
      <c r="I1217" s="50">
        <v>5</v>
      </c>
      <c r="J1217" s="182">
        <v>42309</v>
      </c>
      <c r="K1217" s="182">
        <v>42459</v>
      </c>
      <c r="L1217" s="52">
        <f t="shared" si="127"/>
        <v>21.4</v>
      </c>
      <c r="M1217" s="123"/>
      <c r="N1217" s="54">
        <f t="shared" si="128"/>
        <v>0</v>
      </c>
      <c r="O1217" s="55">
        <f t="shared" si="129"/>
        <v>0</v>
      </c>
      <c r="P1217" s="55">
        <f t="shared" si="130"/>
        <v>0</v>
      </c>
      <c r="Q1217" s="55">
        <f t="shared" si="131"/>
        <v>21.4</v>
      </c>
      <c r="R1217" s="56"/>
    </row>
    <row r="1218" spans="1:18" ht="306">
      <c r="A1218" s="362" t="s">
        <v>4071</v>
      </c>
      <c r="B1218" s="47" t="s">
        <v>4096</v>
      </c>
      <c r="C1218" s="58" t="s">
        <v>3744</v>
      </c>
      <c r="D1218" s="57" t="s">
        <v>4097</v>
      </c>
      <c r="E1218" s="49" t="s">
        <v>4098</v>
      </c>
      <c r="F1218" s="57" t="s">
        <v>4028</v>
      </c>
      <c r="G1218" s="49" t="s">
        <v>4099</v>
      </c>
      <c r="H1218" s="50" t="s">
        <v>4030</v>
      </c>
      <c r="I1218" s="50">
        <f>3*1*11</f>
        <v>33</v>
      </c>
      <c r="J1218" s="182">
        <v>42309</v>
      </c>
      <c r="K1218" s="182">
        <v>42643</v>
      </c>
      <c r="L1218" s="52">
        <f t="shared" si="127"/>
        <v>47.7</v>
      </c>
      <c r="M1218" s="123"/>
      <c r="N1218" s="54">
        <f t="shared" si="128"/>
        <v>0</v>
      </c>
      <c r="O1218" s="55">
        <f t="shared" si="129"/>
        <v>0</v>
      </c>
      <c r="P1218" s="55">
        <f t="shared" si="130"/>
        <v>0</v>
      </c>
      <c r="Q1218" s="55">
        <f t="shared" si="131"/>
        <v>47.7</v>
      </c>
      <c r="R1218" s="56"/>
    </row>
    <row r="1219" spans="1:18" ht="306">
      <c r="A1219" s="362" t="s">
        <v>4071</v>
      </c>
      <c r="B1219" s="47" t="s">
        <v>4096</v>
      </c>
      <c r="C1219" s="58" t="s">
        <v>3744</v>
      </c>
      <c r="D1219" s="57" t="s">
        <v>4097</v>
      </c>
      <c r="E1219" s="49" t="s">
        <v>4098</v>
      </c>
      <c r="F1219" s="57" t="s">
        <v>4028</v>
      </c>
      <c r="G1219" s="49" t="s">
        <v>4100</v>
      </c>
      <c r="H1219" s="50" t="s">
        <v>3873</v>
      </c>
      <c r="I1219" s="305">
        <v>10</v>
      </c>
      <c r="J1219" s="182">
        <v>42339</v>
      </c>
      <c r="K1219" s="182">
        <v>42643</v>
      </c>
      <c r="L1219" s="52">
        <f t="shared" ref="L1219:L1282" si="132">ROUND(((K1219-J1219)/7),1)</f>
        <v>43.4</v>
      </c>
      <c r="M1219" s="123"/>
      <c r="N1219" s="54">
        <f t="shared" si="128"/>
        <v>0</v>
      </c>
      <c r="O1219" s="55">
        <f t="shared" si="129"/>
        <v>0</v>
      </c>
      <c r="P1219" s="55">
        <f t="shared" si="130"/>
        <v>0</v>
      </c>
      <c r="Q1219" s="55">
        <f t="shared" si="131"/>
        <v>43.4</v>
      </c>
      <c r="R1219" s="56"/>
    </row>
    <row r="1220" spans="1:18" ht="306">
      <c r="A1220" s="362" t="s">
        <v>4071</v>
      </c>
      <c r="B1220" s="47" t="s">
        <v>4096</v>
      </c>
      <c r="C1220" s="58" t="s">
        <v>3744</v>
      </c>
      <c r="D1220" s="57" t="s">
        <v>4097</v>
      </c>
      <c r="E1220" s="49" t="s">
        <v>4098</v>
      </c>
      <c r="F1220" s="57" t="s">
        <v>4028</v>
      </c>
      <c r="G1220" s="49" t="s">
        <v>4034</v>
      </c>
      <c r="H1220" s="50" t="s">
        <v>3873</v>
      </c>
      <c r="I1220" s="305">
        <v>9</v>
      </c>
      <c r="J1220" s="182">
        <v>42370</v>
      </c>
      <c r="K1220" s="182">
        <v>42643</v>
      </c>
      <c r="L1220" s="52">
        <f t="shared" si="132"/>
        <v>39</v>
      </c>
      <c r="M1220" s="123"/>
      <c r="N1220" s="54">
        <f t="shared" si="128"/>
        <v>0</v>
      </c>
      <c r="O1220" s="55">
        <f t="shared" si="129"/>
        <v>0</v>
      </c>
      <c r="P1220" s="55">
        <f t="shared" si="130"/>
        <v>0</v>
      </c>
      <c r="Q1220" s="55">
        <f t="shared" si="131"/>
        <v>39</v>
      </c>
      <c r="R1220" s="56"/>
    </row>
    <row r="1221" spans="1:18" ht="357">
      <c r="A1221" s="362" t="s">
        <v>4071</v>
      </c>
      <c r="B1221" s="47" t="s">
        <v>4096</v>
      </c>
      <c r="C1221" s="58" t="s">
        <v>3744</v>
      </c>
      <c r="D1221" s="57" t="s">
        <v>4101</v>
      </c>
      <c r="E1221" s="49" t="s">
        <v>4102</v>
      </c>
      <c r="F1221" s="47" t="s">
        <v>4103</v>
      </c>
      <c r="G1221" s="49" t="s">
        <v>4104</v>
      </c>
      <c r="H1221" s="50" t="s">
        <v>4105</v>
      </c>
      <c r="I1221" s="50">
        <v>3</v>
      </c>
      <c r="J1221" s="51">
        <v>42309</v>
      </c>
      <c r="K1221" s="80">
        <v>42551</v>
      </c>
      <c r="L1221" s="52">
        <f t="shared" si="132"/>
        <v>34.6</v>
      </c>
      <c r="M1221" s="123"/>
      <c r="N1221" s="54">
        <f t="shared" si="128"/>
        <v>0</v>
      </c>
      <c r="O1221" s="55">
        <f t="shared" si="129"/>
        <v>0</v>
      </c>
      <c r="P1221" s="55">
        <f t="shared" si="130"/>
        <v>0</v>
      </c>
      <c r="Q1221" s="55">
        <f t="shared" si="131"/>
        <v>34.6</v>
      </c>
      <c r="R1221" s="56"/>
    </row>
    <row r="1222" spans="1:18" ht="409.5">
      <c r="A1222" s="362" t="s">
        <v>4071</v>
      </c>
      <c r="B1222" s="47" t="s">
        <v>4096</v>
      </c>
      <c r="C1222" s="58" t="s">
        <v>3744</v>
      </c>
      <c r="D1222" s="57" t="s">
        <v>4106</v>
      </c>
      <c r="E1222" s="47" t="s">
        <v>4107</v>
      </c>
      <c r="F1222" s="49" t="s">
        <v>4108</v>
      </c>
      <c r="G1222" s="49" t="s">
        <v>4109</v>
      </c>
      <c r="H1222" s="49" t="s">
        <v>4053</v>
      </c>
      <c r="I1222" s="50">
        <v>11</v>
      </c>
      <c r="J1222" s="51">
        <v>42309</v>
      </c>
      <c r="K1222" s="80">
        <v>42643</v>
      </c>
      <c r="L1222" s="52">
        <f t="shared" si="132"/>
        <v>47.7</v>
      </c>
      <c r="M1222" s="123"/>
      <c r="N1222" s="54">
        <f t="shared" si="128"/>
        <v>0</v>
      </c>
      <c r="O1222" s="55">
        <f t="shared" si="129"/>
        <v>0</v>
      </c>
      <c r="P1222" s="55">
        <f t="shared" si="130"/>
        <v>0</v>
      </c>
      <c r="Q1222" s="55">
        <f t="shared" si="131"/>
        <v>47.7</v>
      </c>
      <c r="R1222" s="56"/>
    </row>
    <row r="1223" spans="1:18" ht="409.5">
      <c r="A1223" s="362" t="s">
        <v>4071</v>
      </c>
      <c r="B1223" s="47" t="s">
        <v>4110</v>
      </c>
      <c r="C1223" s="58" t="s">
        <v>3744</v>
      </c>
      <c r="D1223" s="47" t="s">
        <v>4111</v>
      </c>
      <c r="E1223" s="47"/>
      <c r="F1223" s="47" t="s">
        <v>4090</v>
      </c>
      <c r="G1223" s="49" t="s">
        <v>4091</v>
      </c>
      <c r="H1223" s="49" t="s">
        <v>4092</v>
      </c>
      <c r="I1223" s="50">
        <v>1</v>
      </c>
      <c r="J1223" s="182">
        <v>42309</v>
      </c>
      <c r="K1223" s="182">
        <v>42338</v>
      </c>
      <c r="L1223" s="52">
        <f t="shared" si="132"/>
        <v>4.0999999999999996</v>
      </c>
      <c r="M1223" s="123"/>
      <c r="N1223" s="54">
        <f t="shared" si="128"/>
        <v>0</v>
      </c>
      <c r="O1223" s="55">
        <f t="shared" si="129"/>
        <v>0</v>
      </c>
      <c r="P1223" s="55">
        <f t="shared" si="130"/>
        <v>0</v>
      </c>
      <c r="Q1223" s="55">
        <f t="shared" si="131"/>
        <v>4.0999999999999996</v>
      </c>
      <c r="R1223" s="56"/>
    </row>
    <row r="1224" spans="1:18" ht="409.5">
      <c r="A1224" s="362" t="s">
        <v>4071</v>
      </c>
      <c r="B1224" s="47" t="s">
        <v>4110</v>
      </c>
      <c r="C1224" s="58" t="s">
        <v>3744</v>
      </c>
      <c r="D1224" s="57" t="s">
        <v>4111</v>
      </c>
      <c r="E1224" s="47"/>
      <c r="F1224" s="47" t="s">
        <v>4090</v>
      </c>
      <c r="G1224" s="49" t="s">
        <v>4093</v>
      </c>
      <c r="H1224" s="49" t="s">
        <v>158</v>
      </c>
      <c r="I1224" s="50">
        <v>1</v>
      </c>
      <c r="J1224" s="182">
        <v>42309</v>
      </c>
      <c r="K1224" s="182">
        <v>42338</v>
      </c>
      <c r="L1224" s="52">
        <f t="shared" si="132"/>
        <v>4.0999999999999996</v>
      </c>
      <c r="M1224" s="123"/>
      <c r="N1224" s="54">
        <f t="shared" si="128"/>
        <v>0</v>
      </c>
      <c r="O1224" s="55">
        <f t="shared" si="129"/>
        <v>0</v>
      </c>
      <c r="P1224" s="55">
        <f t="shared" si="130"/>
        <v>0</v>
      </c>
      <c r="Q1224" s="55">
        <f t="shared" si="131"/>
        <v>4.0999999999999996</v>
      </c>
      <c r="R1224" s="56"/>
    </row>
    <row r="1225" spans="1:18" ht="409.5">
      <c r="A1225" s="362" t="s">
        <v>4071</v>
      </c>
      <c r="B1225" s="47" t="s">
        <v>4110</v>
      </c>
      <c r="C1225" s="58" t="s">
        <v>3744</v>
      </c>
      <c r="D1225" s="57" t="s">
        <v>4111</v>
      </c>
      <c r="E1225" s="47"/>
      <c r="F1225" s="47" t="s">
        <v>4090</v>
      </c>
      <c r="G1225" s="49" t="s">
        <v>4094</v>
      </c>
      <c r="H1225" s="49" t="s">
        <v>4095</v>
      </c>
      <c r="I1225" s="50">
        <v>5</v>
      </c>
      <c r="J1225" s="182">
        <v>42309</v>
      </c>
      <c r="K1225" s="182">
        <v>42459</v>
      </c>
      <c r="L1225" s="52">
        <f t="shared" si="132"/>
        <v>21.4</v>
      </c>
      <c r="M1225" s="123"/>
      <c r="N1225" s="54">
        <f t="shared" si="128"/>
        <v>0</v>
      </c>
      <c r="O1225" s="55">
        <f t="shared" si="129"/>
        <v>0</v>
      </c>
      <c r="P1225" s="55">
        <f t="shared" si="130"/>
        <v>0</v>
      </c>
      <c r="Q1225" s="55">
        <f t="shared" si="131"/>
        <v>21.4</v>
      </c>
      <c r="R1225" s="56"/>
    </row>
    <row r="1226" spans="1:18" ht="178.5">
      <c r="A1226" s="362" t="s">
        <v>4071</v>
      </c>
      <c r="B1226" s="47" t="s">
        <v>4096</v>
      </c>
      <c r="C1226" s="58" t="s">
        <v>3744</v>
      </c>
      <c r="D1226" s="57" t="s">
        <v>4112</v>
      </c>
      <c r="E1226" s="47" t="s">
        <v>4113</v>
      </c>
      <c r="F1226" s="49" t="s">
        <v>4114</v>
      </c>
      <c r="G1226" s="49" t="s">
        <v>4115</v>
      </c>
      <c r="H1226" s="49" t="s">
        <v>4116</v>
      </c>
      <c r="I1226" s="50">
        <v>11</v>
      </c>
      <c r="J1226" s="51">
        <v>42309</v>
      </c>
      <c r="K1226" s="80">
        <v>42643</v>
      </c>
      <c r="L1226" s="52">
        <f t="shared" si="132"/>
        <v>47.7</v>
      </c>
      <c r="M1226" s="123"/>
      <c r="N1226" s="54">
        <f t="shared" si="128"/>
        <v>0</v>
      </c>
      <c r="O1226" s="55">
        <f t="shared" si="129"/>
        <v>0</v>
      </c>
      <c r="P1226" s="55">
        <f t="shared" si="130"/>
        <v>0</v>
      </c>
      <c r="Q1226" s="55">
        <f t="shared" si="131"/>
        <v>47.7</v>
      </c>
      <c r="R1226" s="56"/>
    </row>
    <row r="1227" spans="1:18" ht="153">
      <c r="A1227" s="362" t="s">
        <v>4071</v>
      </c>
      <c r="B1227" s="47" t="s">
        <v>4096</v>
      </c>
      <c r="C1227" s="58" t="s">
        <v>3744</v>
      </c>
      <c r="D1227" s="57" t="s">
        <v>4117</v>
      </c>
      <c r="E1227" s="47" t="s">
        <v>4118</v>
      </c>
      <c r="F1227" s="49" t="s">
        <v>4119</v>
      </c>
      <c r="G1227" s="49" t="s">
        <v>4120</v>
      </c>
      <c r="H1227" s="49" t="s">
        <v>4121</v>
      </c>
      <c r="I1227" s="50">
        <v>3</v>
      </c>
      <c r="J1227" s="182">
        <v>42309</v>
      </c>
      <c r="K1227" s="182">
        <v>42551</v>
      </c>
      <c r="L1227" s="52">
        <f t="shared" si="132"/>
        <v>34.6</v>
      </c>
      <c r="M1227" s="123"/>
      <c r="N1227" s="54">
        <f t="shared" si="128"/>
        <v>0</v>
      </c>
      <c r="O1227" s="55">
        <f t="shared" si="129"/>
        <v>0</v>
      </c>
      <c r="P1227" s="55">
        <f t="shared" si="130"/>
        <v>0</v>
      </c>
      <c r="Q1227" s="55">
        <f t="shared" si="131"/>
        <v>34.6</v>
      </c>
      <c r="R1227" s="56"/>
    </row>
    <row r="1228" spans="1:18" ht="153">
      <c r="A1228" s="362" t="s">
        <v>4071</v>
      </c>
      <c r="B1228" s="47" t="s">
        <v>4096</v>
      </c>
      <c r="C1228" s="58" t="s">
        <v>3744</v>
      </c>
      <c r="D1228" s="57" t="s">
        <v>4117</v>
      </c>
      <c r="E1228" s="47" t="s">
        <v>4118</v>
      </c>
      <c r="F1228" s="49" t="s">
        <v>4119</v>
      </c>
      <c r="G1228" s="49" t="s">
        <v>4122</v>
      </c>
      <c r="H1228" s="49" t="s">
        <v>1980</v>
      </c>
      <c r="I1228" s="50">
        <v>4</v>
      </c>
      <c r="J1228" s="182">
        <v>42309</v>
      </c>
      <c r="K1228" s="80">
        <v>42643</v>
      </c>
      <c r="L1228" s="52">
        <f t="shared" si="132"/>
        <v>47.7</v>
      </c>
      <c r="M1228" s="123"/>
      <c r="N1228" s="54">
        <f t="shared" si="128"/>
        <v>0</v>
      </c>
      <c r="O1228" s="55">
        <f t="shared" si="129"/>
        <v>0</v>
      </c>
      <c r="P1228" s="55">
        <f t="shared" si="130"/>
        <v>0</v>
      </c>
      <c r="Q1228" s="55">
        <f t="shared" si="131"/>
        <v>47.7</v>
      </c>
      <c r="R1228" s="56"/>
    </row>
    <row r="1229" spans="1:18" ht="344.25">
      <c r="A1229" s="362" t="s">
        <v>4071</v>
      </c>
      <c r="B1229" s="47" t="s">
        <v>3744</v>
      </c>
      <c r="C1229" s="58" t="s">
        <v>3744</v>
      </c>
      <c r="D1229" s="47" t="s">
        <v>4123</v>
      </c>
      <c r="E1229" s="47" t="s">
        <v>4124</v>
      </c>
      <c r="F1229" s="47" t="s">
        <v>4125</v>
      </c>
      <c r="G1229" s="49" t="s">
        <v>4126</v>
      </c>
      <c r="H1229" s="50" t="s">
        <v>158</v>
      </c>
      <c r="I1229" s="50">
        <v>1</v>
      </c>
      <c r="J1229" s="51">
        <v>42309</v>
      </c>
      <c r="K1229" s="80">
        <v>42338</v>
      </c>
      <c r="L1229" s="52">
        <f t="shared" si="132"/>
        <v>4.0999999999999996</v>
      </c>
      <c r="M1229" s="123"/>
      <c r="N1229" s="54">
        <f t="shared" si="128"/>
        <v>0</v>
      </c>
      <c r="O1229" s="55">
        <f t="shared" si="129"/>
        <v>0</v>
      </c>
      <c r="P1229" s="55">
        <f t="shared" si="130"/>
        <v>0</v>
      </c>
      <c r="Q1229" s="55">
        <f t="shared" si="131"/>
        <v>4.0999999999999996</v>
      </c>
      <c r="R1229" s="56"/>
    </row>
    <row r="1230" spans="1:18" ht="344.25">
      <c r="A1230" s="362" t="s">
        <v>4071</v>
      </c>
      <c r="B1230" s="47" t="s">
        <v>3744</v>
      </c>
      <c r="C1230" s="58" t="s">
        <v>3744</v>
      </c>
      <c r="D1230" s="47" t="s">
        <v>4123</v>
      </c>
      <c r="E1230" s="47" t="s">
        <v>4124</v>
      </c>
      <c r="F1230" s="47" t="s">
        <v>4125</v>
      </c>
      <c r="G1230" s="49" t="s">
        <v>4127</v>
      </c>
      <c r="H1230" s="50" t="s">
        <v>4053</v>
      </c>
      <c r="I1230" s="50">
        <v>4</v>
      </c>
      <c r="J1230" s="51">
        <v>42309</v>
      </c>
      <c r="K1230" s="80">
        <v>42643</v>
      </c>
      <c r="L1230" s="52">
        <f t="shared" si="132"/>
        <v>47.7</v>
      </c>
      <c r="M1230" s="123"/>
      <c r="N1230" s="54">
        <f t="shared" si="128"/>
        <v>0</v>
      </c>
      <c r="O1230" s="55">
        <f t="shared" si="129"/>
        <v>0</v>
      </c>
      <c r="P1230" s="55">
        <f t="shared" si="130"/>
        <v>0</v>
      </c>
      <c r="Q1230" s="55">
        <f t="shared" si="131"/>
        <v>47.7</v>
      </c>
      <c r="R1230" s="56"/>
    </row>
    <row r="1231" spans="1:18" ht="229.5">
      <c r="A1231" s="474" t="s">
        <v>4128</v>
      </c>
      <c r="B1231" s="47" t="s">
        <v>4129</v>
      </c>
      <c r="C1231" s="58" t="s">
        <v>3744</v>
      </c>
      <c r="D1231" s="66" t="s">
        <v>4130</v>
      </c>
      <c r="E1231" s="47" t="s">
        <v>4131</v>
      </c>
      <c r="F1231" s="47" t="s">
        <v>3768</v>
      </c>
      <c r="G1231" s="49" t="s">
        <v>4132</v>
      </c>
      <c r="H1231" s="49" t="s">
        <v>3770</v>
      </c>
      <c r="I1231" s="50">
        <v>12</v>
      </c>
      <c r="J1231" s="51">
        <v>42278</v>
      </c>
      <c r="K1231" s="51">
        <v>42643</v>
      </c>
      <c r="L1231" s="52">
        <f t="shared" si="132"/>
        <v>52.1</v>
      </c>
      <c r="M1231" s="123"/>
      <c r="N1231" s="54">
        <f t="shared" si="128"/>
        <v>0</v>
      </c>
      <c r="O1231" s="55">
        <f t="shared" si="129"/>
        <v>0</v>
      </c>
      <c r="P1231" s="55">
        <f t="shared" si="130"/>
        <v>0</v>
      </c>
      <c r="Q1231" s="55">
        <f t="shared" si="131"/>
        <v>52.1</v>
      </c>
      <c r="R1231" s="56"/>
    </row>
    <row r="1232" spans="1:18" ht="229.5">
      <c r="A1232" s="474" t="s">
        <v>4128</v>
      </c>
      <c r="B1232" s="47" t="s">
        <v>4129</v>
      </c>
      <c r="C1232" s="58" t="s">
        <v>3744</v>
      </c>
      <c r="D1232" s="66" t="s">
        <v>4130</v>
      </c>
      <c r="E1232" s="47" t="s">
        <v>4131</v>
      </c>
      <c r="F1232" s="47" t="s">
        <v>3768</v>
      </c>
      <c r="G1232" s="49" t="s">
        <v>4133</v>
      </c>
      <c r="H1232" s="49" t="s">
        <v>158</v>
      </c>
      <c r="I1232" s="50">
        <f>8+5</f>
        <v>13</v>
      </c>
      <c r="J1232" s="51">
        <v>42309</v>
      </c>
      <c r="K1232" s="51">
        <v>42338</v>
      </c>
      <c r="L1232" s="52">
        <f t="shared" si="132"/>
        <v>4.0999999999999996</v>
      </c>
      <c r="M1232" s="123"/>
      <c r="N1232" s="54">
        <f t="shared" si="128"/>
        <v>0</v>
      </c>
      <c r="O1232" s="55">
        <f t="shared" si="129"/>
        <v>0</v>
      </c>
      <c r="P1232" s="55">
        <f t="shared" si="130"/>
        <v>0</v>
      </c>
      <c r="Q1232" s="55">
        <f t="shared" si="131"/>
        <v>4.0999999999999996</v>
      </c>
      <c r="R1232" s="56"/>
    </row>
    <row r="1233" spans="1:18" ht="229.5">
      <c r="A1233" s="474" t="s">
        <v>4128</v>
      </c>
      <c r="B1233" s="47" t="s">
        <v>4129</v>
      </c>
      <c r="C1233" s="58" t="s">
        <v>3744</v>
      </c>
      <c r="D1233" s="66" t="s">
        <v>4130</v>
      </c>
      <c r="E1233" s="47" t="s">
        <v>4131</v>
      </c>
      <c r="F1233" s="47" t="s">
        <v>3768</v>
      </c>
      <c r="G1233" s="49" t="s">
        <v>4134</v>
      </c>
      <c r="H1233" s="49" t="s">
        <v>1672</v>
      </c>
      <c r="I1233" s="50">
        <v>12</v>
      </c>
      <c r="J1233" s="51">
        <v>42278</v>
      </c>
      <c r="K1233" s="51">
        <v>42643</v>
      </c>
      <c r="L1233" s="52">
        <f t="shared" si="132"/>
        <v>52.1</v>
      </c>
      <c r="M1233" s="123"/>
      <c r="N1233" s="54">
        <f t="shared" si="128"/>
        <v>0</v>
      </c>
      <c r="O1233" s="55">
        <f t="shared" si="129"/>
        <v>0</v>
      </c>
      <c r="P1233" s="55">
        <f t="shared" si="130"/>
        <v>0</v>
      </c>
      <c r="Q1233" s="55">
        <f t="shared" si="131"/>
        <v>52.1</v>
      </c>
      <c r="R1233" s="56"/>
    </row>
    <row r="1234" spans="1:18" ht="280.5">
      <c r="A1234" s="474" t="s">
        <v>4128</v>
      </c>
      <c r="B1234" s="47" t="s">
        <v>4129</v>
      </c>
      <c r="C1234" s="58" t="s">
        <v>3744</v>
      </c>
      <c r="D1234" s="47" t="s">
        <v>4135</v>
      </c>
      <c r="E1234" s="47" t="s">
        <v>4136</v>
      </c>
      <c r="F1234" s="47" t="s">
        <v>4137</v>
      </c>
      <c r="G1234" s="49" t="s">
        <v>4138</v>
      </c>
      <c r="H1234" s="49" t="s">
        <v>158</v>
      </c>
      <c r="I1234" s="50">
        <v>1</v>
      </c>
      <c r="J1234" s="51">
        <v>42278</v>
      </c>
      <c r="K1234" s="51">
        <v>42308</v>
      </c>
      <c r="L1234" s="52">
        <f t="shared" si="132"/>
        <v>4.3</v>
      </c>
      <c r="M1234" s="123"/>
      <c r="N1234" s="54">
        <f t="shared" si="128"/>
        <v>0</v>
      </c>
      <c r="O1234" s="55">
        <f t="shared" si="129"/>
        <v>0</v>
      </c>
      <c r="P1234" s="55">
        <f t="shared" si="130"/>
        <v>0</v>
      </c>
      <c r="Q1234" s="55">
        <f t="shared" si="131"/>
        <v>4.3</v>
      </c>
      <c r="R1234" s="56"/>
    </row>
    <row r="1235" spans="1:18" ht="280.5">
      <c r="A1235" s="474" t="s">
        <v>4128</v>
      </c>
      <c r="B1235" s="47" t="s">
        <v>4129</v>
      </c>
      <c r="C1235" s="58" t="s">
        <v>3744</v>
      </c>
      <c r="D1235" s="47" t="s">
        <v>4135</v>
      </c>
      <c r="E1235" s="47" t="s">
        <v>4136</v>
      </c>
      <c r="F1235" s="47" t="s">
        <v>4137</v>
      </c>
      <c r="G1235" s="49" t="s">
        <v>4139</v>
      </c>
      <c r="H1235" s="49" t="s">
        <v>4140</v>
      </c>
      <c r="I1235" s="50">
        <v>1</v>
      </c>
      <c r="J1235" s="51">
        <v>42370</v>
      </c>
      <c r="K1235" s="51">
        <v>42551</v>
      </c>
      <c r="L1235" s="52">
        <f t="shared" si="132"/>
        <v>25.9</v>
      </c>
      <c r="M1235" s="123"/>
      <c r="N1235" s="54">
        <f t="shared" si="128"/>
        <v>0</v>
      </c>
      <c r="O1235" s="55">
        <f t="shared" si="129"/>
        <v>0</v>
      </c>
      <c r="P1235" s="55">
        <f t="shared" si="130"/>
        <v>0</v>
      </c>
      <c r="Q1235" s="55">
        <f t="shared" si="131"/>
        <v>25.9</v>
      </c>
      <c r="R1235" s="56"/>
    </row>
    <row r="1236" spans="1:18" ht="280.5">
      <c r="A1236" s="474" t="s">
        <v>4128</v>
      </c>
      <c r="B1236" s="47" t="s">
        <v>4129</v>
      </c>
      <c r="C1236" s="58" t="s">
        <v>3744</v>
      </c>
      <c r="D1236" s="47" t="s">
        <v>4135</v>
      </c>
      <c r="E1236" s="47" t="s">
        <v>4136</v>
      </c>
      <c r="F1236" s="47" t="s">
        <v>4137</v>
      </c>
      <c r="G1236" s="49" t="s">
        <v>4141</v>
      </c>
      <c r="H1236" s="49" t="s">
        <v>4030</v>
      </c>
      <c r="I1236" s="50">
        <v>9</v>
      </c>
      <c r="J1236" s="51">
        <v>42370</v>
      </c>
      <c r="K1236" s="51">
        <v>42643</v>
      </c>
      <c r="L1236" s="52">
        <f t="shared" si="132"/>
        <v>39</v>
      </c>
      <c r="M1236" s="123"/>
      <c r="N1236" s="54">
        <f t="shared" si="128"/>
        <v>0</v>
      </c>
      <c r="O1236" s="55">
        <f t="shared" si="129"/>
        <v>0</v>
      </c>
      <c r="P1236" s="55">
        <f t="shared" si="130"/>
        <v>0</v>
      </c>
      <c r="Q1236" s="55">
        <f t="shared" si="131"/>
        <v>39</v>
      </c>
      <c r="R1236" s="56"/>
    </row>
    <row r="1237" spans="1:18" ht="280.5">
      <c r="A1237" s="474" t="s">
        <v>4128</v>
      </c>
      <c r="B1237" s="47" t="s">
        <v>4129</v>
      </c>
      <c r="C1237" s="58" t="s">
        <v>3744</v>
      </c>
      <c r="D1237" s="47" t="s">
        <v>4135</v>
      </c>
      <c r="E1237" s="47" t="s">
        <v>4136</v>
      </c>
      <c r="F1237" s="47" t="s">
        <v>4137</v>
      </c>
      <c r="G1237" s="49" t="s">
        <v>4142</v>
      </c>
      <c r="H1237" s="49" t="s">
        <v>1400</v>
      </c>
      <c r="I1237" s="50">
        <v>4</v>
      </c>
      <c r="J1237" s="51">
        <v>42278</v>
      </c>
      <c r="K1237" s="51">
        <v>42643</v>
      </c>
      <c r="L1237" s="52">
        <f t="shared" si="132"/>
        <v>52.1</v>
      </c>
      <c r="M1237" s="123"/>
      <c r="N1237" s="54">
        <f t="shared" si="128"/>
        <v>0</v>
      </c>
      <c r="O1237" s="55">
        <f t="shared" si="129"/>
        <v>0</v>
      </c>
      <c r="P1237" s="55">
        <f t="shared" si="130"/>
        <v>0</v>
      </c>
      <c r="Q1237" s="55">
        <f t="shared" si="131"/>
        <v>52.1</v>
      </c>
      <c r="R1237" s="56"/>
    </row>
    <row r="1238" spans="1:18" ht="229.5">
      <c r="A1238" s="474" t="s">
        <v>4128</v>
      </c>
      <c r="B1238" s="47" t="s">
        <v>4129</v>
      </c>
      <c r="C1238" s="58" t="s">
        <v>3744</v>
      </c>
      <c r="D1238" s="47" t="s">
        <v>4143</v>
      </c>
      <c r="E1238" s="47" t="s">
        <v>4144</v>
      </c>
      <c r="F1238" s="47" t="s">
        <v>4145</v>
      </c>
      <c r="G1238" s="47" t="s">
        <v>4146</v>
      </c>
      <c r="H1238" s="310" t="s">
        <v>158</v>
      </c>
      <c r="I1238" s="50">
        <v>1</v>
      </c>
      <c r="J1238" s="51">
        <v>42309</v>
      </c>
      <c r="K1238" s="80">
        <v>42338</v>
      </c>
      <c r="L1238" s="52">
        <f t="shared" si="132"/>
        <v>4.0999999999999996</v>
      </c>
      <c r="M1238" s="123"/>
      <c r="N1238" s="54">
        <f t="shared" si="128"/>
        <v>0</v>
      </c>
      <c r="O1238" s="55">
        <f t="shared" si="129"/>
        <v>0</v>
      </c>
      <c r="P1238" s="55">
        <f t="shared" si="130"/>
        <v>0</v>
      </c>
      <c r="Q1238" s="55">
        <f t="shared" si="131"/>
        <v>4.0999999999999996</v>
      </c>
      <c r="R1238" s="56"/>
    </row>
    <row r="1239" spans="1:18" ht="229.5">
      <c r="A1239" s="474" t="s">
        <v>4128</v>
      </c>
      <c r="B1239" s="47" t="s">
        <v>4129</v>
      </c>
      <c r="C1239" s="58" t="s">
        <v>3744</v>
      </c>
      <c r="D1239" s="47" t="s">
        <v>4143</v>
      </c>
      <c r="E1239" s="47" t="s">
        <v>4144</v>
      </c>
      <c r="F1239" s="47" t="s">
        <v>4145</v>
      </c>
      <c r="G1239" s="47" t="s">
        <v>4147</v>
      </c>
      <c r="H1239" s="310" t="s">
        <v>158</v>
      </c>
      <c r="I1239" s="50">
        <f>8+5</f>
        <v>13</v>
      </c>
      <c r="J1239" s="51">
        <v>42309</v>
      </c>
      <c r="K1239" s="80">
        <v>42338</v>
      </c>
      <c r="L1239" s="52">
        <f t="shared" si="132"/>
        <v>4.0999999999999996</v>
      </c>
      <c r="M1239" s="123"/>
      <c r="N1239" s="54">
        <f t="shared" si="128"/>
        <v>0</v>
      </c>
      <c r="O1239" s="55">
        <f t="shared" si="129"/>
        <v>0</v>
      </c>
      <c r="P1239" s="55">
        <f t="shared" si="130"/>
        <v>0</v>
      </c>
      <c r="Q1239" s="55">
        <f t="shared" si="131"/>
        <v>4.0999999999999996</v>
      </c>
      <c r="R1239" s="56"/>
    </row>
    <row r="1240" spans="1:18" ht="229.5">
      <c r="A1240" s="474" t="s">
        <v>4128</v>
      </c>
      <c r="B1240" s="47" t="s">
        <v>4129</v>
      </c>
      <c r="C1240" s="58" t="s">
        <v>3744</v>
      </c>
      <c r="D1240" s="47" t="s">
        <v>4143</v>
      </c>
      <c r="E1240" s="47" t="s">
        <v>4144</v>
      </c>
      <c r="F1240" s="47" t="s">
        <v>4148</v>
      </c>
      <c r="G1240" s="47" t="s">
        <v>4149</v>
      </c>
      <c r="H1240" s="310" t="s">
        <v>4095</v>
      </c>
      <c r="I1240" s="50">
        <v>11</v>
      </c>
      <c r="J1240" s="51">
        <v>42309</v>
      </c>
      <c r="K1240" s="80">
        <v>42643</v>
      </c>
      <c r="L1240" s="52">
        <f t="shared" si="132"/>
        <v>47.7</v>
      </c>
      <c r="M1240" s="123"/>
      <c r="N1240" s="54">
        <f t="shared" si="128"/>
        <v>0</v>
      </c>
      <c r="O1240" s="55">
        <f t="shared" si="129"/>
        <v>0</v>
      </c>
      <c r="P1240" s="55">
        <f t="shared" si="130"/>
        <v>0</v>
      </c>
      <c r="Q1240" s="55">
        <f t="shared" si="131"/>
        <v>47.7</v>
      </c>
      <c r="R1240" s="56"/>
    </row>
    <row r="1241" spans="1:18" ht="331.5">
      <c r="A1241" s="474" t="s">
        <v>4128</v>
      </c>
      <c r="B1241" s="47" t="s">
        <v>4129</v>
      </c>
      <c r="C1241" s="58" t="s">
        <v>3744</v>
      </c>
      <c r="D1241" s="66" t="s">
        <v>4150</v>
      </c>
      <c r="E1241" s="47" t="s">
        <v>4151</v>
      </c>
      <c r="F1241" s="47" t="s">
        <v>4152</v>
      </c>
      <c r="G1241" s="47" t="s">
        <v>4153</v>
      </c>
      <c r="H1241" s="310" t="s">
        <v>4154</v>
      </c>
      <c r="I1241" s="50">
        <v>1</v>
      </c>
      <c r="J1241" s="51">
        <v>42309</v>
      </c>
      <c r="K1241" s="80">
        <v>42369</v>
      </c>
      <c r="L1241" s="52">
        <f t="shared" si="132"/>
        <v>8.6</v>
      </c>
      <c r="M1241" s="123"/>
      <c r="N1241" s="54">
        <f t="shared" si="128"/>
        <v>0</v>
      </c>
      <c r="O1241" s="55">
        <f t="shared" si="129"/>
        <v>0</v>
      </c>
      <c r="P1241" s="55">
        <f t="shared" si="130"/>
        <v>0</v>
      </c>
      <c r="Q1241" s="55">
        <f t="shared" si="131"/>
        <v>8.6</v>
      </c>
      <c r="R1241" s="56"/>
    </row>
    <row r="1242" spans="1:18" ht="331.5">
      <c r="A1242" s="474" t="s">
        <v>4128</v>
      </c>
      <c r="B1242" s="47" t="s">
        <v>4129</v>
      </c>
      <c r="C1242" s="58" t="s">
        <v>3744</v>
      </c>
      <c r="D1242" s="66" t="s">
        <v>4150</v>
      </c>
      <c r="E1242" s="47" t="s">
        <v>4151</v>
      </c>
      <c r="F1242" s="47" t="s">
        <v>4155</v>
      </c>
      <c r="G1242" s="47" t="s">
        <v>4156</v>
      </c>
      <c r="H1242" s="310" t="s">
        <v>4157</v>
      </c>
      <c r="I1242" s="50">
        <v>1</v>
      </c>
      <c r="J1242" s="51">
        <v>42309</v>
      </c>
      <c r="K1242" s="80">
        <v>42459</v>
      </c>
      <c r="L1242" s="52">
        <f t="shared" si="132"/>
        <v>21.4</v>
      </c>
      <c r="M1242" s="123"/>
      <c r="N1242" s="54">
        <f t="shared" si="128"/>
        <v>0</v>
      </c>
      <c r="O1242" s="55">
        <f t="shared" si="129"/>
        <v>0</v>
      </c>
      <c r="P1242" s="55">
        <f t="shared" si="130"/>
        <v>0</v>
      </c>
      <c r="Q1242" s="55">
        <f t="shared" si="131"/>
        <v>21.4</v>
      </c>
      <c r="R1242" s="56"/>
    </row>
    <row r="1243" spans="1:18" ht="331.5">
      <c r="A1243" s="474" t="s">
        <v>4128</v>
      </c>
      <c r="B1243" s="47" t="s">
        <v>4129</v>
      </c>
      <c r="C1243" s="58" t="s">
        <v>3744</v>
      </c>
      <c r="D1243" s="66" t="s">
        <v>4150</v>
      </c>
      <c r="E1243" s="47" t="s">
        <v>4151</v>
      </c>
      <c r="F1243" s="47" t="s">
        <v>4155</v>
      </c>
      <c r="G1243" s="47" t="s">
        <v>4158</v>
      </c>
      <c r="H1243" s="310" t="s">
        <v>158</v>
      </c>
      <c r="I1243" s="50">
        <f>8+5</f>
        <v>13</v>
      </c>
      <c r="J1243" s="51">
        <v>42309</v>
      </c>
      <c r="K1243" s="80">
        <v>42338</v>
      </c>
      <c r="L1243" s="52">
        <f t="shared" si="132"/>
        <v>4.0999999999999996</v>
      </c>
      <c r="M1243" s="123"/>
      <c r="N1243" s="54">
        <f t="shared" si="128"/>
        <v>0</v>
      </c>
      <c r="O1243" s="55">
        <f t="shared" si="129"/>
        <v>0</v>
      </c>
      <c r="P1243" s="55">
        <f t="shared" si="130"/>
        <v>0</v>
      </c>
      <c r="Q1243" s="55">
        <f t="shared" si="131"/>
        <v>4.0999999999999996</v>
      </c>
      <c r="R1243" s="56"/>
    </row>
    <row r="1244" spans="1:18" ht="409.5">
      <c r="A1244" s="474" t="s">
        <v>4128</v>
      </c>
      <c r="B1244" s="47" t="s">
        <v>4129</v>
      </c>
      <c r="C1244" s="58" t="s">
        <v>3744</v>
      </c>
      <c r="D1244" s="66" t="s">
        <v>4159</v>
      </c>
      <c r="E1244" s="47" t="s">
        <v>4160</v>
      </c>
      <c r="F1244" s="47" t="s">
        <v>4161</v>
      </c>
      <c r="G1244" s="47" t="s">
        <v>4162</v>
      </c>
      <c r="H1244" s="310" t="s">
        <v>4163</v>
      </c>
      <c r="I1244" s="49">
        <v>1</v>
      </c>
      <c r="J1244" s="51">
        <v>42309</v>
      </c>
      <c r="K1244" s="80">
        <v>42369</v>
      </c>
      <c r="L1244" s="52">
        <f t="shared" si="132"/>
        <v>8.6</v>
      </c>
      <c r="M1244" s="123"/>
      <c r="N1244" s="54">
        <f t="shared" si="128"/>
        <v>0</v>
      </c>
      <c r="O1244" s="55">
        <f t="shared" si="129"/>
        <v>0</v>
      </c>
      <c r="P1244" s="55">
        <f t="shared" si="130"/>
        <v>0</v>
      </c>
      <c r="Q1244" s="55">
        <f t="shared" si="131"/>
        <v>8.6</v>
      </c>
      <c r="R1244" s="56"/>
    </row>
    <row r="1245" spans="1:18" ht="409.5">
      <c r="A1245" s="474" t="s">
        <v>4128</v>
      </c>
      <c r="B1245" s="47" t="s">
        <v>4129</v>
      </c>
      <c r="C1245" s="58" t="s">
        <v>3744</v>
      </c>
      <c r="D1245" s="66" t="s">
        <v>4159</v>
      </c>
      <c r="E1245" s="47" t="s">
        <v>4160</v>
      </c>
      <c r="F1245" s="47" t="s">
        <v>4161</v>
      </c>
      <c r="G1245" s="47" t="s">
        <v>4164</v>
      </c>
      <c r="H1245" s="310" t="s">
        <v>1400</v>
      </c>
      <c r="I1245" s="50">
        <f>8*6</f>
        <v>48</v>
      </c>
      <c r="J1245" s="51">
        <v>42309</v>
      </c>
      <c r="K1245" s="80">
        <v>42643</v>
      </c>
      <c r="L1245" s="52">
        <f t="shared" si="132"/>
        <v>47.7</v>
      </c>
      <c r="M1245" s="123"/>
      <c r="N1245" s="54">
        <f t="shared" si="128"/>
        <v>0</v>
      </c>
      <c r="O1245" s="55">
        <f t="shared" si="129"/>
        <v>0</v>
      </c>
      <c r="P1245" s="55">
        <f t="shared" si="130"/>
        <v>0</v>
      </c>
      <c r="Q1245" s="55">
        <f t="shared" si="131"/>
        <v>47.7</v>
      </c>
      <c r="R1245" s="56"/>
    </row>
    <row r="1246" spans="1:18" ht="409.5">
      <c r="A1246" s="474" t="s">
        <v>4128</v>
      </c>
      <c r="B1246" s="47" t="s">
        <v>4129</v>
      </c>
      <c r="C1246" s="58" t="s">
        <v>3744</v>
      </c>
      <c r="D1246" s="66" t="s">
        <v>4165</v>
      </c>
      <c r="E1246" s="47" t="s">
        <v>4166</v>
      </c>
      <c r="F1246" s="47" t="s">
        <v>4167</v>
      </c>
      <c r="G1246" s="47" t="s">
        <v>4168</v>
      </c>
      <c r="H1246" s="310" t="s">
        <v>3760</v>
      </c>
      <c r="I1246" s="50">
        <v>11</v>
      </c>
      <c r="J1246" s="51">
        <v>42309</v>
      </c>
      <c r="K1246" s="80">
        <v>42643</v>
      </c>
      <c r="L1246" s="52">
        <f t="shared" si="132"/>
        <v>47.7</v>
      </c>
      <c r="M1246" s="123"/>
      <c r="N1246" s="54">
        <f t="shared" si="128"/>
        <v>0</v>
      </c>
      <c r="O1246" s="55">
        <f t="shared" si="129"/>
        <v>0</v>
      </c>
      <c r="P1246" s="55">
        <f t="shared" si="130"/>
        <v>0</v>
      </c>
      <c r="Q1246" s="55">
        <f t="shared" si="131"/>
        <v>47.7</v>
      </c>
      <c r="R1246" s="56"/>
    </row>
    <row r="1247" spans="1:18" ht="409.5">
      <c r="A1247" s="474" t="s">
        <v>4128</v>
      </c>
      <c r="B1247" s="47" t="s">
        <v>4129</v>
      </c>
      <c r="C1247" s="58" t="s">
        <v>3744</v>
      </c>
      <c r="D1247" s="66" t="s">
        <v>4165</v>
      </c>
      <c r="E1247" s="47" t="s">
        <v>4166</v>
      </c>
      <c r="F1247" s="47" t="s">
        <v>4167</v>
      </c>
      <c r="G1247" s="47" t="s">
        <v>4169</v>
      </c>
      <c r="H1247" s="310" t="s">
        <v>1400</v>
      </c>
      <c r="I1247" s="50">
        <f>8*6</f>
        <v>48</v>
      </c>
      <c r="J1247" s="51">
        <v>42309</v>
      </c>
      <c r="K1247" s="80">
        <v>42643</v>
      </c>
      <c r="L1247" s="52">
        <f t="shared" si="132"/>
        <v>47.7</v>
      </c>
      <c r="M1247" s="123"/>
      <c r="N1247" s="54">
        <f t="shared" si="128"/>
        <v>0</v>
      </c>
      <c r="O1247" s="55">
        <f t="shared" si="129"/>
        <v>0</v>
      </c>
      <c r="P1247" s="55">
        <f t="shared" si="130"/>
        <v>0</v>
      </c>
      <c r="Q1247" s="55">
        <f t="shared" si="131"/>
        <v>47.7</v>
      </c>
      <c r="R1247" s="56"/>
    </row>
    <row r="1248" spans="1:18" ht="369.75">
      <c r="A1248" s="474" t="s">
        <v>4128</v>
      </c>
      <c r="B1248" s="47" t="s">
        <v>4129</v>
      </c>
      <c r="C1248" s="58" t="s">
        <v>3744</v>
      </c>
      <c r="D1248" s="66" t="s">
        <v>4170</v>
      </c>
      <c r="E1248" s="143" t="s">
        <v>4171</v>
      </c>
      <c r="F1248" s="47" t="s">
        <v>4172</v>
      </c>
      <c r="G1248" s="47" t="s">
        <v>4173</v>
      </c>
      <c r="H1248" s="310" t="s">
        <v>672</v>
      </c>
      <c r="I1248" s="50">
        <v>11</v>
      </c>
      <c r="J1248" s="51">
        <v>42309</v>
      </c>
      <c r="K1248" s="80">
        <v>42643</v>
      </c>
      <c r="L1248" s="52">
        <f t="shared" si="132"/>
        <v>47.7</v>
      </c>
      <c r="M1248" s="123"/>
      <c r="N1248" s="54">
        <f t="shared" si="128"/>
        <v>0</v>
      </c>
      <c r="O1248" s="55">
        <f t="shared" si="129"/>
        <v>0</v>
      </c>
      <c r="P1248" s="55">
        <f t="shared" si="130"/>
        <v>0</v>
      </c>
      <c r="Q1248" s="55">
        <f t="shared" si="131"/>
        <v>47.7</v>
      </c>
      <c r="R1248" s="56"/>
    </row>
    <row r="1249" spans="1:18" ht="369.75">
      <c r="A1249" s="474" t="s">
        <v>4128</v>
      </c>
      <c r="B1249" s="47" t="s">
        <v>4129</v>
      </c>
      <c r="C1249" s="58" t="s">
        <v>3744</v>
      </c>
      <c r="D1249" s="66" t="s">
        <v>4170</v>
      </c>
      <c r="E1249" s="143" t="s">
        <v>4171</v>
      </c>
      <c r="F1249" s="47" t="s">
        <v>4174</v>
      </c>
      <c r="G1249" s="47" t="s">
        <v>4175</v>
      </c>
      <c r="H1249" s="310" t="s">
        <v>906</v>
      </c>
      <c r="I1249" s="50">
        <v>11</v>
      </c>
      <c r="J1249" s="51">
        <v>42309</v>
      </c>
      <c r="K1249" s="80">
        <v>42643</v>
      </c>
      <c r="L1249" s="52">
        <f t="shared" si="132"/>
        <v>47.7</v>
      </c>
      <c r="M1249" s="123"/>
      <c r="N1249" s="54">
        <f t="shared" si="128"/>
        <v>0</v>
      </c>
      <c r="O1249" s="55">
        <f t="shared" si="129"/>
        <v>0</v>
      </c>
      <c r="P1249" s="55">
        <f t="shared" si="130"/>
        <v>0</v>
      </c>
      <c r="Q1249" s="55">
        <f t="shared" si="131"/>
        <v>47.7</v>
      </c>
      <c r="R1249" s="56"/>
    </row>
    <row r="1250" spans="1:18" ht="229.5">
      <c r="A1250" s="474" t="s">
        <v>4128</v>
      </c>
      <c r="B1250" s="47" t="s">
        <v>4129</v>
      </c>
      <c r="C1250" s="58" t="s">
        <v>3744</v>
      </c>
      <c r="D1250" s="66" t="s">
        <v>4176</v>
      </c>
      <c r="E1250" s="47" t="s">
        <v>4177</v>
      </c>
      <c r="F1250" s="47" t="s">
        <v>4178</v>
      </c>
      <c r="G1250" s="47" t="s">
        <v>4179</v>
      </c>
      <c r="H1250" s="310" t="s">
        <v>4180</v>
      </c>
      <c r="I1250" s="49">
        <v>1</v>
      </c>
      <c r="J1250" s="51">
        <v>42309</v>
      </c>
      <c r="K1250" s="80">
        <v>42338</v>
      </c>
      <c r="L1250" s="52">
        <f t="shared" si="132"/>
        <v>4.0999999999999996</v>
      </c>
      <c r="M1250" s="123"/>
      <c r="N1250" s="54">
        <f t="shared" si="128"/>
        <v>0</v>
      </c>
      <c r="O1250" s="55">
        <f t="shared" si="129"/>
        <v>0</v>
      </c>
      <c r="P1250" s="55">
        <f t="shared" si="130"/>
        <v>0</v>
      </c>
      <c r="Q1250" s="55">
        <f t="shared" si="131"/>
        <v>4.0999999999999996</v>
      </c>
      <c r="R1250" s="56"/>
    </row>
    <row r="1251" spans="1:18" ht="229.5">
      <c r="A1251" s="474" t="s">
        <v>4128</v>
      </c>
      <c r="B1251" s="47" t="s">
        <v>4129</v>
      </c>
      <c r="C1251" s="58" t="s">
        <v>3744</v>
      </c>
      <c r="D1251" s="66" t="s">
        <v>4176</v>
      </c>
      <c r="E1251" s="47" t="s">
        <v>4177</v>
      </c>
      <c r="F1251" s="47" t="s">
        <v>4178</v>
      </c>
      <c r="G1251" s="47" t="s">
        <v>4181</v>
      </c>
      <c r="H1251" s="310" t="s">
        <v>4182</v>
      </c>
      <c r="I1251" s="49">
        <v>1</v>
      </c>
      <c r="J1251" s="51">
        <v>42339</v>
      </c>
      <c r="K1251" s="80">
        <v>42369</v>
      </c>
      <c r="L1251" s="52">
        <f t="shared" si="132"/>
        <v>4.3</v>
      </c>
      <c r="M1251" s="123"/>
      <c r="N1251" s="54">
        <f t="shared" si="128"/>
        <v>0</v>
      </c>
      <c r="O1251" s="55">
        <f t="shared" si="129"/>
        <v>0</v>
      </c>
      <c r="P1251" s="55">
        <f t="shared" si="130"/>
        <v>0</v>
      </c>
      <c r="Q1251" s="55">
        <f t="shared" si="131"/>
        <v>4.3</v>
      </c>
      <c r="R1251" s="56"/>
    </row>
    <row r="1252" spans="1:18" ht="409.5">
      <c r="A1252" s="474" t="s">
        <v>4128</v>
      </c>
      <c r="B1252" s="47" t="s">
        <v>4129</v>
      </c>
      <c r="C1252" s="58" t="s">
        <v>3744</v>
      </c>
      <c r="D1252" s="66" t="s">
        <v>4183</v>
      </c>
      <c r="E1252" s="143" t="s">
        <v>4184</v>
      </c>
      <c r="F1252" s="47" t="s">
        <v>4185</v>
      </c>
      <c r="G1252" s="47" t="s">
        <v>4186</v>
      </c>
      <c r="H1252" s="310" t="s">
        <v>158</v>
      </c>
      <c r="I1252" s="49">
        <v>8</v>
      </c>
      <c r="J1252" s="51">
        <v>42309</v>
      </c>
      <c r="K1252" s="80">
        <v>42338</v>
      </c>
      <c r="L1252" s="52">
        <f t="shared" si="132"/>
        <v>4.0999999999999996</v>
      </c>
      <c r="M1252" s="123"/>
      <c r="N1252" s="54">
        <f t="shared" si="128"/>
        <v>0</v>
      </c>
      <c r="O1252" s="55">
        <f t="shared" si="129"/>
        <v>0</v>
      </c>
      <c r="P1252" s="55">
        <f t="shared" si="130"/>
        <v>0</v>
      </c>
      <c r="Q1252" s="55">
        <f t="shared" si="131"/>
        <v>4.0999999999999996</v>
      </c>
      <c r="R1252" s="56"/>
    </row>
    <row r="1253" spans="1:18" ht="409.5">
      <c r="A1253" s="474" t="s">
        <v>4128</v>
      </c>
      <c r="B1253" s="47" t="s">
        <v>4129</v>
      </c>
      <c r="C1253" s="58" t="s">
        <v>3744</v>
      </c>
      <c r="D1253" s="66" t="s">
        <v>4183</v>
      </c>
      <c r="E1253" s="143" t="s">
        <v>4184</v>
      </c>
      <c r="F1253" s="47" t="s">
        <v>4185</v>
      </c>
      <c r="G1253" s="47" t="s">
        <v>4187</v>
      </c>
      <c r="H1253" s="310" t="s">
        <v>1211</v>
      </c>
      <c r="I1253" s="49">
        <v>1</v>
      </c>
      <c r="J1253" s="51">
        <v>42370</v>
      </c>
      <c r="K1253" s="80">
        <v>42551</v>
      </c>
      <c r="L1253" s="52">
        <f t="shared" si="132"/>
        <v>25.9</v>
      </c>
      <c r="M1253" s="123"/>
      <c r="N1253" s="54">
        <f t="shared" si="128"/>
        <v>0</v>
      </c>
      <c r="O1253" s="55">
        <f t="shared" si="129"/>
        <v>0</v>
      </c>
      <c r="P1253" s="55">
        <f t="shared" si="130"/>
        <v>0</v>
      </c>
      <c r="Q1253" s="55">
        <f t="shared" si="131"/>
        <v>25.9</v>
      </c>
      <c r="R1253" s="56"/>
    </row>
    <row r="1254" spans="1:18" ht="409.5">
      <c r="A1254" s="474" t="s">
        <v>4128</v>
      </c>
      <c r="B1254" s="47" t="s">
        <v>4129</v>
      </c>
      <c r="C1254" s="58" t="s">
        <v>3744</v>
      </c>
      <c r="D1254" s="66" t="s">
        <v>4183</v>
      </c>
      <c r="E1254" s="143" t="s">
        <v>4184</v>
      </c>
      <c r="F1254" s="47" t="s">
        <v>4185</v>
      </c>
      <c r="G1254" s="47" t="s">
        <v>4188</v>
      </c>
      <c r="H1254" s="310" t="s">
        <v>158</v>
      </c>
      <c r="I1254" s="49">
        <v>8</v>
      </c>
      <c r="J1254" s="51">
        <v>42309</v>
      </c>
      <c r="K1254" s="80">
        <v>42338</v>
      </c>
      <c r="L1254" s="52">
        <f t="shared" si="132"/>
        <v>4.0999999999999996</v>
      </c>
      <c r="M1254" s="123"/>
      <c r="N1254" s="54">
        <f t="shared" si="128"/>
        <v>0</v>
      </c>
      <c r="O1254" s="55">
        <f t="shared" si="129"/>
        <v>0</v>
      </c>
      <c r="P1254" s="55">
        <f t="shared" si="130"/>
        <v>0</v>
      </c>
      <c r="Q1254" s="55">
        <f t="shared" si="131"/>
        <v>4.0999999999999996</v>
      </c>
      <c r="R1254" s="56"/>
    </row>
    <row r="1255" spans="1:18" ht="409.5">
      <c r="A1255" s="474" t="s">
        <v>4128</v>
      </c>
      <c r="B1255" s="47" t="s">
        <v>4129</v>
      </c>
      <c r="C1255" s="58" t="s">
        <v>3744</v>
      </c>
      <c r="D1255" s="66" t="s">
        <v>4183</v>
      </c>
      <c r="E1255" s="143" t="s">
        <v>4184</v>
      </c>
      <c r="F1255" s="47" t="s">
        <v>4185</v>
      </c>
      <c r="G1255" s="47" t="s">
        <v>4189</v>
      </c>
      <c r="H1255" s="310" t="s">
        <v>1400</v>
      </c>
      <c r="I1255" s="49">
        <f>10*8</f>
        <v>80</v>
      </c>
      <c r="J1255" s="51">
        <v>42309</v>
      </c>
      <c r="K1255" s="80">
        <v>42643</v>
      </c>
      <c r="L1255" s="52">
        <f t="shared" si="132"/>
        <v>47.7</v>
      </c>
      <c r="M1255" s="123"/>
      <c r="N1255" s="54">
        <f t="shared" si="128"/>
        <v>0</v>
      </c>
      <c r="O1255" s="55">
        <f t="shared" si="129"/>
        <v>0</v>
      </c>
      <c r="P1255" s="55">
        <f t="shared" si="130"/>
        <v>0</v>
      </c>
      <c r="Q1255" s="55">
        <f t="shared" si="131"/>
        <v>47.7</v>
      </c>
      <c r="R1255" s="56"/>
    </row>
    <row r="1256" spans="1:18" ht="409.5">
      <c r="A1256" s="474" t="s">
        <v>4128</v>
      </c>
      <c r="B1256" s="47" t="s">
        <v>4129</v>
      </c>
      <c r="C1256" s="58" t="s">
        <v>3744</v>
      </c>
      <c r="D1256" s="66" t="s">
        <v>4190</v>
      </c>
      <c r="E1256" s="143" t="s">
        <v>4191</v>
      </c>
      <c r="F1256" s="57" t="s">
        <v>4065</v>
      </c>
      <c r="G1256" s="49" t="s">
        <v>4192</v>
      </c>
      <c r="H1256" s="49" t="s">
        <v>158</v>
      </c>
      <c r="I1256" s="50">
        <v>1</v>
      </c>
      <c r="J1256" s="51">
        <v>42309</v>
      </c>
      <c r="K1256" s="80">
        <v>42338</v>
      </c>
      <c r="L1256" s="52">
        <f t="shared" si="132"/>
        <v>4.0999999999999996</v>
      </c>
      <c r="M1256" s="123"/>
      <c r="N1256" s="54">
        <f t="shared" si="128"/>
        <v>0</v>
      </c>
      <c r="O1256" s="55">
        <f t="shared" si="129"/>
        <v>0</v>
      </c>
      <c r="P1256" s="55">
        <f t="shared" si="130"/>
        <v>0</v>
      </c>
      <c r="Q1256" s="55">
        <f t="shared" si="131"/>
        <v>4.0999999999999996</v>
      </c>
      <c r="R1256" s="56"/>
    </row>
    <row r="1257" spans="1:18" ht="369.75">
      <c r="A1257" s="474" t="s">
        <v>4128</v>
      </c>
      <c r="B1257" s="47" t="s">
        <v>4129</v>
      </c>
      <c r="C1257" s="58" t="s">
        <v>3744</v>
      </c>
      <c r="D1257" s="66" t="s">
        <v>4193</v>
      </c>
      <c r="E1257" s="143"/>
      <c r="F1257" s="47" t="s">
        <v>4194</v>
      </c>
      <c r="G1257" s="47" t="s">
        <v>4195</v>
      </c>
      <c r="H1257" s="310" t="s">
        <v>4196</v>
      </c>
      <c r="I1257" s="50">
        <v>4</v>
      </c>
      <c r="J1257" s="51">
        <v>42309</v>
      </c>
      <c r="K1257" s="80">
        <v>42551</v>
      </c>
      <c r="L1257" s="52">
        <f t="shared" si="132"/>
        <v>34.6</v>
      </c>
      <c r="M1257" s="123"/>
      <c r="N1257" s="54">
        <f t="shared" si="128"/>
        <v>0</v>
      </c>
      <c r="O1257" s="55">
        <f t="shared" si="129"/>
        <v>0</v>
      </c>
      <c r="P1257" s="55">
        <f t="shared" si="130"/>
        <v>0</v>
      </c>
      <c r="Q1257" s="55">
        <f t="shared" si="131"/>
        <v>34.6</v>
      </c>
      <c r="R1257" s="56"/>
    </row>
    <row r="1258" spans="1:18" ht="216.75">
      <c r="A1258" s="474" t="s">
        <v>4128</v>
      </c>
      <c r="B1258" s="47" t="s">
        <v>4129</v>
      </c>
      <c r="C1258" s="58" t="s">
        <v>3744</v>
      </c>
      <c r="D1258" s="66" t="s">
        <v>4197</v>
      </c>
      <c r="E1258" s="47" t="s">
        <v>4198</v>
      </c>
      <c r="F1258" s="47" t="s">
        <v>4199</v>
      </c>
      <c r="G1258" s="47" t="s">
        <v>4200</v>
      </c>
      <c r="H1258" s="310" t="s">
        <v>158</v>
      </c>
      <c r="I1258" s="49">
        <v>1</v>
      </c>
      <c r="J1258" s="51">
        <v>42309</v>
      </c>
      <c r="K1258" s="80">
        <v>42338</v>
      </c>
      <c r="L1258" s="52">
        <f t="shared" si="132"/>
        <v>4.0999999999999996</v>
      </c>
      <c r="M1258" s="123"/>
      <c r="N1258" s="54">
        <f t="shared" si="128"/>
        <v>0</v>
      </c>
      <c r="O1258" s="55">
        <f t="shared" si="129"/>
        <v>0</v>
      </c>
      <c r="P1258" s="55">
        <f t="shared" si="130"/>
        <v>0</v>
      </c>
      <c r="Q1258" s="55">
        <f t="shared" si="131"/>
        <v>4.0999999999999996</v>
      </c>
      <c r="R1258" s="56"/>
    </row>
    <row r="1259" spans="1:18" ht="216.75">
      <c r="A1259" s="474" t="s">
        <v>4128</v>
      </c>
      <c r="B1259" s="47" t="s">
        <v>4129</v>
      </c>
      <c r="C1259" s="58" t="s">
        <v>3744</v>
      </c>
      <c r="D1259" s="66" t="s">
        <v>4197</v>
      </c>
      <c r="E1259" s="47" t="s">
        <v>4198</v>
      </c>
      <c r="F1259" s="47" t="s">
        <v>4199</v>
      </c>
      <c r="G1259" s="47" t="s">
        <v>4201</v>
      </c>
      <c r="H1259" s="310" t="s">
        <v>4053</v>
      </c>
      <c r="I1259" s="49">
        <v>4</v>
      </c>
      <c r="J1259" s="51">
        <v>42339</v>
      </c>
      <c r="K1259" s="80">
        <v>42643</v>
      </c>
      <c r="L1259" s="52">
        <f t="shared" si="132"/>
        <v>43.4</v>
      </c>
      <c r="M1259" s="123"/>
      <c r="N1259" s="54">
        <f t="shared" si="128"/>
        <v>0</v>
      </c>
      <c r="O1259" s="55">
        <f t="shared" si="129"/>
        <v>0</v>
      </c>
      <c r="P1259" s="55">
        <f t="shared" si="130"/>
        <v>0</v>
      </c>
      <c r="Q1259" s="55">
        <f t="shared" si="131"/>
        <v>43.4</v>
      </c>
      <c r="R1259" s="56"/>
    </row>
    <row r="1260" spans="1:18" ht="409.5">
      <c r="A1260" s="474" t="s">
        <v>4128</v>
      </c>
      <c r="B1260" s="47" t="s">
        <v>4129</v>
      </c>
      <c r="C1260" s="58" t="s">
        <v>3744</v>
      </c>
      <c r="D1260" s="66" t="s">
        <v>4202</v>
      </c>
      <c r="E1260" s="143" t="s">
        <v>4203</v>
      </c>
      <c r="F1260" s="47" t="s">
        <v>4005</v>
      </c>
      <c r="G1260" s="49" t="s">
        <v>4006</v>
      </c>
      <c r="H1260" s="49" t="s">
        <v>672</v>
      </c>
      <c r="I1260" s="50">
        <v>24</v>
      </c>
      <c r="J1260" s="51">
        <v>42278</v>
      </c>
      <c r="K1260" s="51">
        <v>42643</v>
      </c>
      <c r="L1260" s="52">
        <f t="shared" si="132"/>
        <v>52.1</v>
      </c>
      <c r="M1260" s="123"/>
      <c r="N1260" s="54">
        <f t="shared" si="128"/>
        <v>0</v>
      </c>
      <c r="O1260" s="55">
        <f t="shared" si="129"/>
        <v>0</v>
      </c>
      <c r="P1260" s="55">
        <f t="shared" si="130"/>
        <v>0</v>
      </c>
      <c r="Q1260" s="55">
        <f t="shared" si="131"/>
        <v>52.1</v>
      </c>
      <c r="R1260" s="56"/>
    </row>
    <row r="1261" spans="1:18" ht="409.5">
      <c r="A1261" s="474" t="s">
        <v>4128</v>
      </c>
      <c r="B1261" s="47" t="s">
        <v>4129</v>
      </c>
      <c r="C1261" s="58" t="s">
        <v>3744</v>
      </c>
      <c r="D1261" s="66" t="s">
        <v>4202</v>
      </c>
      <c r="E1261" s="143" t="s">
        <v>4203</v>
      </c>
      <c r="F1261" s="47" t="s">
        <v>4005</v>
      </c>
      <c r="G1261" s="49" t="s">
        <v>4007</v>
      </c>
      <c r="H1261" s="49" t="s">
        <v>1672</v>
      </c>
      <c r="I1261" s="50">
        <v>12</v>
      </c>
      <c r="J1261" s="51">
        <v>42278</v>
      </c>
      <c r="K1261" s="51">
        <v>42643</v>
      </c>
      <c r="L1261" s="52">
        <f t="shared" si="132"/>
        <v>52.1</v>
      </c>
      <c r="M1261" s="123"/>
      <c r="N1261" s="54">
        <f t="shared" si="128"/>
        <v>0</v>
      </c>
      <c r="O1261" s="55">
        <f t="shared" si="129"/>
        <v>0</v>
      </c>
      <c r="P1261" s="55">
        <f t="shared" si="130"/>
        <v>0</v>
      </c>
      <c r="Q1261" s="55">
        <f t="shared" si="131"/>
        <v>52.1</v>
      </c>
      <c r="R1261" s="56"/>
    </row>
    <row r="1262" spans="1:18" ht="409.5">
      <c r="A1262" s="474" t="s">
        <v>4128</v>
      </c>
      <c r="B1262" s="47" t="s">
        <v>4129</v>
      </c>
      <c r="C1262" s="58" t="s">
        <v>3744</v>
      </c>
      <c r="D1262" s="66" t="s">
        <v>4202</v>
      </c>
      <c r="E1262" s="143" t="s">
        <v>4203</v>
      </c>
      <c r="F1262" s="47" t="s">
        <v>4005</v>
      </c>
      <c r="G1262" s="49" t="s">
        <v>4204</v>
      </c>
      <c r="H1262" s="49" t="s">
        <v>1672</v>
      </c>
      <c r="I1262" s="50">
        <v>12</v>
      </c>
      <c r="J1262" s="51">
        <v>42278</v>
      </c>
      <c r="K1262" s="51">
        <v>42643</v>
      </c>
      <c r="L1262" s="52">
        <f t="shared" si="132"/>
        <v>52.1</v>
      </c>
      <c r="M1262" s="123"/>
      <c r="N1262" s="54">
        <f t="shared" si="128"/>
        <v>0</v>
      </c>
      <c r="O1262" s="55">
        <f t="shared" si="129"/>
        <v>0</v>
      </c>
      <c r="P1262" s="55">
        <f t="shared" si="130"/>
        <v>0</v>
      </c>
      <c r="Q1262" s="55">
        <f t="shared" si="131"/>
        <v>52.1</v>
      </c>
      <c r="R1262" s="56"/>
    </row>
    <row r="1263" spans="1:18" ht="409.5">
      <c r="A1263" s="474" t="s">
        <v>4128</v>
      </c>
      <c r="B1263" s="47" t="s">
        <v>4129</v>
      </c>
      <c r="C1263" s="58" t="s">
        <v>3744</v>
      </c>
      <c r="D1263" s="66" t="s">
        <v>4205</v>
      </c>
      <c r="E1263" s="143" t="s">
        <v>4206</v>
      </c>
      <c r="F1263" s="47" t="s">
        <v>4207</v>
      </c>
      <c r="G1263" s="47" t="s">
        <v>4208</v>
      </c>
      <c r="H1263" s="310" t="s">
        <v>3424</v>
      </c>
      <c r="I1263" s="50">
        <v>9</v>
      </c>
      <c r="J1263" s="51">
        <v>42309</v>
      </c>
      <c r="K1263" s="80">
        <v>42643</v>
      </c>
      <c r="L1263" s="52">
        <f t="shared" si="132"/>
        <v>47.7</v>
      </c>
      <c r="M1263" s="123"/>
      <c r="N1263" s="54">
        <f t="shared" si="128"/>
        <v>0</v>
      </c>
      <c r="O1263" s="55">
        <f t="shared" si="129"/>
        <v>0</v>
      </c>
      <c r="P1263" s="55">
        <f t="shared" si="130"/>
        <v>0</v>
      </c>
      <c r="Q1263" s="55">
        <f t="shared" si="131"/>
        <v>47.7</v>
      </c>
      <c r="R1263" s="56"/>
    </row>
    <row r="1264" spans="1:18" ht="409.5">
      <c r="A1264" s="474" t="s">
        <v>4128</v>
      </c>
      <c r="B1264" s="47" t="s">
        <v>4129</v>
      </c>
      <c r="C1264" s="58" t="s">
        <v>3744</v>
      </c>
      <c r="D1264" s="66" t="s">
        <v>4205</v>
      </c>
      <c r="E1264" s="143" t="s">
        <v>4206</v>
      </c>
      <c r="F1264" s="47" t="s">
        <v>4207</v>
      </c>
      <c r="G1264" s="47" t="s">
        <v>4209</v>
      </c>
      <c r="H1264" s="310" t="s">
        <v>4053</v>
      </c>
      <c r="I1264" s="50">
        <v>4</v>
      </c>
      <c r="J1264" s="51">
        <v>42309</v>
      </c>
      <c r="K1264" s="80">
        <v>42643</v>
      </c>
      <c r="L1264" s="52">
        <f t="shared" si="132"/>
        <v>47.7</v>
      </c>
      <c r="M1264" s="123"/>
      <c r="N1264" s="54">
        <f t="shared" si="128"/>
        <v>0</v>
      </c>
      <c r="O1264" s="55">
        <f t="shared" si="129"/>
        <v>0</v>
      </c>
      <c r="P1264" s="55">
        <f t="shared" si="130"/>
        <v>0</v>
      </c>
      <c r="Q1264" s="55">
        <f t="shared" si="131"/>
        <v>47.7</v>
      </c>
      <c r="R1264" s="56"/>
    </row>
    <row r="1265" spans="1:18" ht="267.75">
      <c r="A1265" s="474" t="s">
        <v>4128</v>
      </c>
      <c r="B1265" s="47" t="s">
        <v>4129</v>
      </c>
      <c r="C1265" s="58" t="s">
        <v>3744</v>
      </c>
      <c r="D1265" s="66" t="s">
        <v>4210</v>
      </c>
      <c r="E1265" s="143" t="s">
        <v>4211</v>
      </c>
      <c r="F1265" s="47" t="s">
        <v>4212</v>
      </c>
      <c r="G1265" s="47" t="s">
        <v>4213</v>
      </c>
      <c r="H1265" s="310" t="s">
        <v>158</v>
      </c>
      <c r="I1265" s="50">
        <v>1</v>
      </c>
      <c r="J1265" s="80">
        <v>42309</v>
      </c>
      <c r="K1265" s="80">
        <v>42338</v>
      </c>
      <c r="L1265" s="52">
        <f t="shared" si="132"/>
        <v>4.0999999999999996</v>
      </c>
      <c r="M1265" s="123"/>
      <c r="N1265" s="54">
        <f t="shared" si="128"/>
        <v>0</v>
      </c>
      <c r="O1265" s="55">
        <f t="shared" si="129"/>
        <v>0</v>
      </c>
      <c r="P1265" s="55">
        <f t="shared" si="130"/>
        <v>0</v>
      </c>
      <c r="Q1265" s="55">
        <f t="shared" si="131"/>
        <v>4.0999999999999996</v>
      </c>
      <c r="R1265" s="56"/>
    </row>
    <row r="1266" spans="1:18" ht="267.75">
      <c r="A1266" s="474" t="s">
        <v>4128</v>
      </c>
      <c r="B1266" s="47" t="s">
        <v>4129</v>
      </c>
      <c r="C1266" s="58" t="s">
        <v>3744</v>
      </c>
      <c r="D1266" s="66" t="s">
        <v>4210</v>
      </c>
      <c r="E1266" s="143" t="s">
        <v>4211</v>
      </c>
      <c r="F1266" s="47" t="s">
        <v>4212</v>
      </c>
      <c r="G1266" s="47" t="s">
        <v>4214</v>
      </c>
      <c r="H1266" s="310" t="s">
        <v>158</v>
      </c>
      <c r="I1266" s="50">
        <v>8</v>
      </c>
      <c r="J1266" s="80">
        <v>42309</v>
      </c>
      <c r="K1266" s="80">
        <v>42338</v>
      </c>
      <c r="L1266" s="52">
        <f t="shared" si="132"/>
        <v>4.0999999999999996</v>
      </c>
      <c r="M1266" s="123"/>
      <c r="N1266" s="54">
        <f t="shared" si="128"/>
        <v>0</v>
      </c>
      <c r="O1266" s="55">
        <f t="shared" si="129"/>
        <v>0</v>
      </c>
      <c r="P1266" s="55">
        <f t="shared" si="130"/>
        <v>0</v>
      </c>
      <c r="Q1266" s="55">
        <f t="shared" si="131"/>
        <v>4.0999999999999996</v>
      </c>
      <c r="R1266" s="56"/>
    </row>
    <row r="1267" spans="1:18" ht="267.75">
      <c r="A1267" s="474" t="s">
        <v>4128</v>
      </c>
      <c r="B1267" s="47" t="s">
        <v>4129</v>
      </c>
      <c r="C1267" s="58" t="s">
        <v>3744</v>
      </c>
      <c r="D1267" s="66" t="s">
        <v>4210</v>
      </c>
      <c r="E1267" s="143" t="s">
        <v>4211</v>
      </c>
      <c r="F1267" s="47" t="s">
        <v>4212</v>
      </c>
      <c r="G1267" s="47" t="s">
        <v>4215</v>
      </c>
      <c r="H1267" s="310" t="s">
        <v>4030</v>
      </c>
      <c r="I1267" s="50">
        <v>8</v>
      </c>
      <c r="J1267" s="51">
        <v>42005</v>
      </c>
      <c r="K1267" s="80">
        <v>42643</v>
      </c>
      <c r="L1267" s="52">
        <f t="shared" si="132"/>
        <v>91.1</v>
      </c>
      <c r="M1267" s="123"/>
      <c r="N1267" s="54">
        <f t="shared" si="128"/>
        <v>0</v>
      </c>
      <c r="O1267" s="55">
        <f t="shared" si="129"/>
        <v>0</v>
      </c>
      <c r="P1267" s="55">
        <f t="shared" si="130"/>
        <v>0</v>
      </c>
      <c r="Q1267" s="55">
        <f t="shared" si="131"/>
        <v>91.1</v>
      </c>
      <c r="R1267" s="56"/>
    </row>
    <row r="1268" spans="1:18" ht="409.5">
      <c r="A1268" s="474" t="s">
        <v>4128</v>
      </c>
      <c r="B1268" s="47" t="s">
        <v>4129</v>
      </c>
      <c r="C1268" s="58" t="s">
        <v>3744</v>
      </c>
      <c r="D1268" s="66" t="s">
        <v>4216</v>
      </c>
      <c r="E1268" s="143"/>
      <c r="F1268" s="49" t="s">
        <v>4078</v>
      </c>
      <c r="G1268" s="47" t="s">
        <v>4079</v>
      </c>
      <c r="H1268" s="49" t="s">
        <v>4080</v>
      </c>
      <c r="I1268" s="50">
        <v>1</v>
      </c>
      <c r="J1268" s="51">
        <v>42309</v>
      </c>
      <c r="K1268" s="80">
        <v>42338</v>
      </c>
      <c r="L1268" s="52">
        <f t="shared" si="132"/>
        <v>4.0999999999999996</v>
      </c>
      <c r="M1268" s="123"/>
      <c r="N1268" s="54">
        <f t="shared" si="128"/>
        <v>0</v>
      </c>
      <c r="O1268" s="55">
        <f t="shared" si="129"/>
        <v>0</v>
      </c>
      <c r="P1268" s="55">
        <f t="shared" si="130"/>
        <v>0</v>
      </c>
      <c r="Q1268" s="55">
        <f t="shared" si="131"/>
        <v>4.0999999999999996</v>
      </c>
      <c r="R1268" s="56"/>
    </row>
    <row r="1269" spans="1:18" ht="409.5">
      <c r="A1269" s="474" t="s">
        <v>4128</v>
      </c>
      <c r="B1269" s="47" t="s">
        <v>4129</v>
      </c>
      <c r="C1269" s="58" t="s">
        <v>3744</v>
      </c>
      <c r="D1269" s="66" t="s">
        <v>4216</v>
      </c>
      <c r="E1269" s="143"/>
      <c r="F1269" s="49" t="s">
        <v>4078</v>
      </c>
      <c r="G1269" s="49" t="s">
        <v>4081</v>
      </c>
      <c r="H1269" s="49" t="s">
        <v>158</v>
      </c>
      <c r="I1269" s="50">
        <v>1</v>
      </c>
      <c r="J1269" s="51">
        <v>42339</v>
      </c>
      <c r="K1269" s="80">
        <v>42369</v>
      </c>
      <c r="L1269" s="52">
        <f t="shared" si="132"/>
        <v>4.3</v>
      </c>
      <c r="M1269" s="123"/>
      <c r="N1269" s="54">
        <f t="shared" si="128"/>
        <v>0</v>
      </c>
      <c r="O1269" s="55">
        <f t="shared" si="129"/>
        <v>0</v>
      </c>
      <c r="P1269" s="55">
        <f t="shared" si="130"/>
        <v>0</v>
      </c>
      <c r="Q1269" s="55">
        <f t="shared" si="131"/>
        <v>4.3</v>
      </c>
      <c r="R1269" s="56"/>
    </row>
    <row r="1270" spans="1:18" ht="409.5">
      <c r="A1270" s="474" t="s">
        <v>4128</v>
      </c>
      <c r="B1270" s="47" t="s">
        <v>4129</v>
      </c>
      <c r="C1270" s="58" t="s">
        <v>3744</v>
      </c>
      <c r="D1270" s="66" t="s">
        <v>4216</v>
      </c>
      <c r="E1270" s="143"/>
      <c r="F1270" s="57" t="s">
        <v>4082</v>
      </c>
      <c r="G1270" s="57" t="s">
        <v>4217</v>
      </c>
      <c r="H1270" s="49" t="s">
        <v>4218</v>
      </c>
      <c r="I1270" s="50">
        <f>10*2*8</f>
        <v>160</v>
      </c>
      <c r="J1270" s="51">
        <v>42339</v>
      </c>
      <c r="K1270" s="80">
        <v>42643</v>
      </c>
      <c r="L1270" s="52">
        <f t="shared" si="132"/>
        <v>43.4</v>
      </c>
      <c r="M1270" s="123"/>
      <c r="N1270" s="54">
        <f t="shared" si="128"/>
        <v>0</v>
      </c>
      <c r="O1270" s="55">
        <f t="shared" si="129"/>
        <v>0</v>
      </c>
      <c r="P1270" s="55">
        <f t="shared" si="130"/>
        <v>0</v>
      </c>
      <c r="Q1270" s="55">
        <f t="shared" si="131"/>
        <v>43.4</v>
      </c>
      <c r="R1270" s="56"/>
    </row>
    <row r="1271" spans="1:18" ht="409.5">
      <c r="A1271" s="474" t="s">
        <v>4128</v>
      </c>
      <c r="B1271" s="47" t="s">
        <v>4129</v>
      </c>
      <c r="C1271" s="58" t="s">
        <v>3744</v>
      </c>
      <c r="D1271" s="66" t="s">
        <v>4216</v>
      </c>
      <c r="E1271" s="143"/>
      <c r="F1271" s="57" t="s">
        <v>4082</v>
      </c>
      <c r="G1271" s="57" t="s">
        <v>4219</v>
      </c>
      <c r="H1271" s="49" t="s">
        <v>1211</v>
      </c>
      <c r="I1271" s="50">
        <f>9*1*8</f>
        <v>72</v>
      </c>
      <c r="J1271" s="51">
        <v>42370</v>
      </c>
      <c r="K1271" s="80">
        <v>42643</v>
      </c>
      <c r="L1271" s="52">
        <f t="shared" si="132"/>
        <v>39</v>
      </c>
      <c r="M1271" s="123"/>
      <c r="N1271" s="54">
        <f t="shared" si="128"/>
        <v>0</v>
      </c>
      <c r="O1271" s="55">
        <f t="shared" si="129"/>
        <v>0</v>
      </c>
      <c r="P1271" s="55">
        <f t="shared" si="130"/>
        <v>0</v>
      </c>
      <c r="Q1271" s="55">
        <f t="shared" si="131"/>
        <v>39</v>
      </c>
      <c r="R1271" s="56"/>
    </row>
    <row r="1272" spans="1:18" ht="280.5">
      <c r="A1272" s="361" t="s">
        <v>4220</v>
      </c>
      <c r="B1272" s="58" t="s">
        <v>4221</v>
      </c>
      <c r="C1272" s="58" t="s">
        <v>4221</v>
      </c>
      <c r="D1272" s="58" t="s">
        <v>4222</v>
      </c>
      <c r="E1272" s="58" t="s">
        <v>4223</v>
      </c>
      <c r="F1272" s="58" t="s">
        <v>4224</v>
      </c>
      <c r="G1272" s="78" t="s">
        <v>4225</v>
      </c>
      <c r="H1272" s="78" t="s">
        <v>4226</v>
      </c>
      <c r="I1272" s="79">
        <v>1</v>
      </c>
      <c r="J1272" s="51">
        <v>42341</v>
      </c>
      <c r="K1272" s="51">
        <v>42643</v>
      </c>
      <c r="L1272" s="52">
        <f t="shared" si="132"/>
        <v>43.1</v>
      </c>
      <c r="M1272" s="123"/>
      <c r="N1272" s="54">
        <f>IF(M1272=0,0,+M1272/I1272)</f>
        <v>0</v>
      </c>
      <c r="O1272" s="55">
        <f>ROUND((L1272*N1272),1)</f>
        <v>0</v>
      </c>
      <c r="P1272" s="55">
        <f>IF(K1272&lt;=$D$7,O1272,0)</f>
        <v>0</v>
      </c>
      <c r="Q1272" s="55">
        <f>IF($D$7&gt;=K1272,L1272,0)</f>
        <v>43.1</v>
      </c>
      <c r="R1272" s="56"/>
    </row>
    <row r="1273" spans="1:18" ht="165.75">
      <c r="A1273" s="361" t="s">
        <v>4227</v>
      </c>
      <c r="B1273" s="58" t="s">
        <v>4221</v>
      </c>
      <c r="C1273" s="58" t="s">
        <v>4221</v>
      </c>
      <c r="D1273" s="151" t="s">
        <v>4228</v>
      </c>
      <c r="E1273" s="151" t="s">
        <v>4229</v>
      </c>
      <c r="F1273" s="151" t="s">
        <v>4230</v>
      </c>
      <c r="G1273" s="151" t="s">
        <v>4231</v>
      </c>
      <c r="H1273" s="151" t="s">
        <v>4232</v>
      </c>
      <c r="I1273" s="79">
        <v>1</v>
      </c>
      <c r="J1273" s="51">
        <v>42278</v>
      </c>
      <c r="K1273" s="51">
        <v>42459</v>
      </c>
      <c r="L1273" s="52">
        <f t="shared" si="132"/>
        <v>25.9</v>
      </c>
      <c r="M1273" s="123"/>
      <c r="N1273" s="54">
        <f t="shared" ref="N1273:N1280" si="133">IF(M1273=0,0,+M1273/I1273)</f>
        <v>0</v>
      </c>
      <c r="O1273" s="55">
        <f t="shared" ref="O1273:O1280" si="134">ROUND((L1273*N1273),1)</f>
        <v>0</v>
      </c>
      <c r="P1273" s="55">
        <f t="shared" ref="P1273:P1280" si="135">IF(K1273&lt;=$D$7,O1273,0)</f>
        <v>0</v>
      </c>
      <c r="Q1273" s="55">
        <f t="shared" ref="Q1273:Q1280" si="136">IF($D$7&gt;=K1273,L1273,0)</f>
        <v>25.9</v>
      </c>
      <c r="R1273" s="56"/>
    </row>
    <row r="1274" spans="1:18" ht="165.75">
      <c r="A1274" s="361" t="s">
        <v>4227</v>
      </c>
      <c r="B1274" s="58" t="s">
        <v>4221</v>
      </c>
      <c r="C1274" s="58" t="s">
        <v>4221</v>
      </c>
      <c r="D1274" s="151" t="s">
        <v>4228</v>
      </c>
      <c r="E1274" s="151" t="s">
        <v>4229</v>
      </c>
      <c r="F1274" s="151" t="s">
        <v>4230</v>
      </c>
      <c r="G1274" s="151" t="s">
        <v>4231</v>
      </c>
      <c r="H1274" s="151" t="s">
        <v>4232</v>
      </c>
      <c r="I1274" s="79">
        <v>1</v>
      </c>
      <c r="J1274" s="51">
        <v>42278</v>
      </c>
      <c r="K1274" s="51">
        <v>42490</v>
      </c>
      <c r="L1274" s="52">
        <f t="shared" si="132"/>
        <v>30.3</v>
      </c>
      <c r="M1274" s="123"/>
      <c r="N1274" s="54">
        <f t="shared" si="133"/>
        <v>0</v>
      </c>
      <c r="O1274" s="55">
        <f t="shared" si="134"/>
        <v>0</v>
      </c>
      <c r="P1274" s="55">
        <f t="shared" si="135"/>
        <v>0</v>
      </c>
      <c r="Q1274" s="55">
        <f t="shared" si="136"/>
        <v>30.3</v>
      </c>
      <c r="R1274" s="56"/>
    </row>
    <row r="1275" spans="1:18" ht="63.75">
      <c r="A1275" s="361" t="s">
        <v>4227</v>
      </c>
      <c r="B1275" s="58" t="s">
        <v>4221</v>
      </c>
      <c r="C1275" s="58" t="s">
        <v>4221</v>
      </c>
      <c r="D1275" s="58" t="s">
        <v>4233</v>
      </c>
      <c r="E1275" s="58" t="s">
        <v>4229</v>
      </c>
      <c r="F1275" s="58" t="s">
        <v>4234</v>
      </c>
      <c r="G1275" s="78" t="s">
        <v>4235</v>
      </c>
      <c r="H1275" s="78" t="s">
        <v>4236</v>
      </c>
      <c r="I1275" s="79">
        <v>6</v>
      </c>
      <c r="J1275" s="51">
        <v>42459</v>
      </c>
      <c r="K1275" s="51">
        <v>42643</v>
      </c>
      <c r="L1275" s="52">
        <f t="shared" si="132"/>
        <v>26.3</v>
      </c>
      <c r="M1275" s="123"/>
      <c r="N1275" s="54">
        <f t="shared" si="133"/>
        <v>0</v>
      </c>
      <c r="O1275" s="55">
        <f t="shared" si="134"/>
        <v>0</v>
      </c>
      <c r="P1275" s="55">
        <f t="shared" si="135"/>
        <v>0</v>
      </c>
      <c r="Q1275" s="55">
        <f t="shared" si="136"/>
        <v>26.3</v>
      </c>
      <c r="R1275" s="56"/>
    </row>
    <row r="1276" spans="1:18" ht="63.75">
      <c r="A1276" s="361" t="s">
        <v>4227</v>
      </c>
      <c r="B1276" s="58" t="s">
        <v>4221</v>
      </c>
      <c r="C1276" s="58" t="s">
        <v>4221</v>
      </c>
      <c r="D1276" s="58" t="s">
        <v>4237</v>
      </c>
      <c r="E1276" s="58" t="s">
        <v>4229</v>
      </c>
      <c r="F1276" s="58" t="s">
        <v>4238</v>
      </c>
      <c r="G1276" s="78" t="s">
        <v>4239</v>
      </c>
      <c r="H1276" s="78" t="s">
        <v>4240</v>
      </c>
      <c r="I1276" s="62">
        <v>1</v>
      </c>
      <c r="J1276" s="51">
        <v>42402</v>
      </c>
      <c r="K1276" s="51">
        <v>42643</v>
      </c>
      <c r="L1276" s="52">
        <f t="shared" si="132"/>
        <v>34.4</v>
      </c>
      <c r="M1276" s="123"/>
      <c r="N1276" s="54">
        <f t="shared" si="133"/>
        <v>0</v>
      </c>
      <c r="O1276" s="55">
        <f t="shared" si="134"/>
        <v>0</v>
      </c>
      <c r="P1276" s="55">
        <f t="shared" si="135"/>
        <v>0</v>
      </c>
      <c r="Q1276" s="55">
        <f t="shared" si="136"/>
        <v>34.4</v>
      </c>
      <c r="R1276" s="56"/>
    </row>
    <row r="1277" spans="1:18" ht="63.75">
      <c r="A1277" s="361" t="s">
        <v>4227</v>
      </c>
      <c r="B1277" s="58" t="s">
        <v>4221</v>
      </c>
      <c r="C1277" s="58" t="s">
        <v>4221</v>
      </c>
      <c r="D1277" s="58" t="s">
        <v>4241</v>
      </c>
      <c r="E1277" s="58" t="s">
        <v>4229</v>
      </c>
      <c r="F1277" s="58" t="s">
        <v>4242</v>
      </c>
      <c r="G1277" s="58" t="s">
        <v>4243</v>
      </c>
      <c r="H1277" s="78" t="s">
        <v>4244</v>
      </c>
      <c r="I1277" s="79">
        <v>1</v>
      </c>
      <c r="J1277" s="51">
        <v>42402</v>
      </c>
      <c r="K1277" s="51">
        <v>42643</v>
      </c>
      <c r="L1277" s="52">
        <f t="shared" si="132"/>
        <v>34.4</v>
      </c>
      <c r="M1277" s="123"/>
      <c r="N1277" s="54">
        <f t="shared" si="133"/>
        <v>0</v>
      </c>
      <c r="O1277" s="55">
        <f t="shared" si="134"/>
        <v>0</v>
      </c>
      <c r="P1277" s="55">
        <f t="shared" si="135"/>
        <v>0</v>
      </c>
      <c r="Q1277" s="55">
        <f t="shared" si="136"/>
        <v>34.4</v>
      </c>
      <c r="R1277" s="56"/>
    </row>
    <row r="1278" spans="1:18" ht="63.75">
      <c r="A1278" s="361" t="s">
        <v>4227</v>
      </c>
      <c r="B1278" s="58" t="s">
        <v>4221</v>
      </c>
      <c r="C1278" s="58" t="s">
        <v>4221</v>
      </c>
      <c r="D1278" s="58" t="s">
        <v>4245</v>
      </c>
      <c r="E1278" s="58" t="s">
        <v>4229</v>
      </c>
      <c r="F1278" s="58" t="s">
        <v>4230</v>
      </c>
      <c r="G1278" s="78" t="s">
        <v>4231</v>
      </c>
      <c r="H1278" s="78" t="s">
        <v>4246</v>
      </c>
      <c r="I1278" s="79">
        <v>1</v>
      </c>
      <c r="J1278" s="51">
        <v>42464</v>
      </c>
      <c r="K1278" s="51">
        <v>42643</v>
      </c>
      <c r="L1278" s="52">
        <f t="shared" si="132"/>
        <v>25.6</v>
      </c>
      <c r="M1278" s="123"/>
      <c r="N1278" s="54">
        <f t="shared" si="133"/>
        <v>0</v>
      </c>
      <c r="O1278" s="55">
        <f t="shared" si="134"/>
        <v>0</v>
      </c>
      <c r="P1278" s="55">
        <f t="shared" si="135"/>
        <v>0</v>
      </c>
      <c r="Q1278" s="55">
        <f t="shared" si="136"/>
        <v>25.6</v>
      </c>
      <c r="R1278" s="56"/>
    </row>
    <row r="1279" spans="1:18" ht="63.75">
      <c r="A1279" s="361" t="s">
        <v>4227</v>
      </c>
      <c r="B1279" s="58" t="s">
        <v>4221</v>
      </c>
      <c r="C1279" s="58" t="s">
        <v>4221</v>
      </c>
      <c r="D1279" s="58" t="s">
        <v>4247</v>
      </c>
      <c r="E1279" s="58" t="s">
        <v>4229</v>
      </c>
      <c r="F1279" s="58" t="s">
        <v>4248</v>
      </c>
      <c r="G1279" s="78" t="s">
        <v>4249</v>
      </c>
      <c r="H1279" s="78" t="s">
        <v>4250</v>
      </c>
      <c r="I1279" s="79">
        <v>6</v>
      </c>
      <c r="J1279" s="51">
        <v>42430</v>
      </c>
      <c r="K1279" s="51">
        <v>42643</v>
      </c>
      <c r="L1279" s="52">
        <f t="shared" si="132"/>
        <v>30.4</v>
      </c>
      <c r="M1279" s="123"/>
      <c r="N1279" s="54">
        <f t="shared" si="133"/>
        <v>0</v>
      </c>
      <c r="O1279" s="55">
        <f t="shared" si="134"/>
        <v>0</v>
      </c>
      <c r="P1279" s="55">
        <f t="shared" si="135"/>
        <v>0</v>
      </c>
      <c r="Q1279" s="55">
        <f t="shared" si="136"/>
        <v>30.4</v>
      </c>
      <c r="R1279" s="292"/>
    </row>
    <row r="1280" spans="1:18" ht="204">
      <c r="A1280" s="361" t="s">
        <v>4251</v>
      </c>
      <c r="B1280" s="58" t="s">
        <v>4252</v>
      </c>
      <c r="C1280" s="58" t="s">
        <v>4252</v>
      </c>
      <c r="D1280" s="58" t="s">
        <v>4253</v>
      </c>
      <c r="E1280" s="58" t="s">
        <v>4254</v>
      </c>
      <c r="F1280" s="58" t="s">
        <v>4255</v>
      </c>
      <c r="G1280" s="78" t="s">
        <v>4256</v>
      </c>
      <c r="H1280" s="78" t="s">
        <v>4257</v>
      </c>
      <c r="I1280" s="79">
        <v>1</v>
      </c>
      <c r="J1280" s="51">
        <v>42271</v>
      </c>
      <c r="K1280" s="51">
        <v>42287</v>
      </c>
      <c r="L1280" s="52">
        <f t="shared" si="132"/>
        <v>2.2999999999999998</v>
      </c>
      <c r="M1280" s="123"/>
      <c r="N1280" s="54">
        <f t="shared" si="133"/>
        <v>0</v>
      </c>
      <c r="O1280" s="55">
        <f t="shared" si="134"/>
        <v>0</v>
      </c>
      <c r="P1280" s="55">
        <f t="shared" si="135"/>
        <v>0</v>
      </c>
      <c r="Q1280" s="55">
        <f t="shared" si="136"/>
        <v>2.2999999999999998</v>
      </c>
      <c r="R1280" s="56"/>
    </row>
    <row r="1281" spans="1:18" ht="204">
      <c r="A1281" s="361" t="s">
        <v>4251</v>
      </c>
      <c r="B1281" s="58" t="s">
        <v>4252</v>
      </c>
      <c r="C1281" s="58" t="s">
        <v>4252</v>
      </c>
      <c r="D1281" s="58" t="s">
        <v>4253</v>
      </c>
      <c r="E1281" s="58" t="s">
        <v>4254</v>
      </c>
      <c r="F1281" s="58" t="s">
        <v>4258</v>
      </c>
      <c r="G1281" s="78" t="s">
        <v>4259</v>
      </c>
      <c r="H1281" s="78" t="s">
        <v>4260</v>
      </c>
      <c r="I1281" s="79">
        <v>1</v>
      </c>
      <c r="J1281" s="51">
        <v>42384</v>
      </c>
      <c r="K1281" s="51">
        <v>42459</v>
      </c>
      <c r="L1281" s="52">
        <f t="shared" si="132"/>
        <v>10.7</v>
      </c>
      <c r="M1281" s="123"/>
      <c r="N1281" s="54">
        <f>IF(M1281=0,0,+M1281/I1281)</f>
        <v>0</v>
      </c>
      <c r="O1281" s="55">
        <f>ROUND((L1281*N1281),1)</f>
        <v>0</v>
      </c>
      <c r="P1281" s="55">
        <f>IF(K1281&lt;=$D$7,O1281,0)</f>
        <v>0</v>
      </c>
      <c r="Q1281" s="55">
        <f>IF($D$7&gt;=K1281,L1281,0)</f>
        <v>10.7</v>
      </c>
      <c r="R1281" s="56"/>
    </row>
    <row r="1282" spans="1:18" ht="204">
      <c r="A1282" s="361" t="s">
        <v>4251</v>
      </c>
      <c r="B1282" s="58" t="s">
        <v>4252</v>
      </c>
      <c r="C1282" s="58" t="s">
        <v>4252</v>
      </c>
      <c r="D1282" s="58" t="s">
        <v>4253</v>
      </c>
      <c r="E1282" s="58" t="s">
        <v>4254</v>
      </c>
      <c r="F1282" s="58" t="s">
        <v>4258</v>
      </c>
      <c r="G1282" s="311" t="s">
        <v>4261</v>
      </c>
      <c r="H1282" s="78" t="s">
        <v>4262</v>
      </c>
      <c r="I1282" s="79">
        <v>1</v>
      </c>
      <c r="J1282" s="51">
        <v>42459</v>
      </c>
      <c r="K1282" s="51">
        <v>42490</v>
      </c>
      <c r="L1282" s="52">
        <f t="shared" si="132"/>
        <v>4.4000000000000004</v>
      </c>
      <c r="M1282" s="123"/>
      <c r="N1282" s="54">
        <f t="shared" ref="N1282:N1321" si="137">IF(M1282=0,0,+M1282/I1282)</f>
        <v>0</v>
      </c>
      <c r="O1282" s="55">
        <f t="shared" ref="O1282:O1321" si="138">ROUND((L1282*N1282),1)</f>
        <v>0</v>
      </c>
      <c r="P1282" s="55">
        <f t="shared" ref="P1282:P1321" si="139">IF(K1282&lt;=$D$7,O1282,0)</f>
        <v>0</v>
      </c>
      <c r="Q1282" s="55">
        <f t="shared" ref="Q1282:Q1321" si="140">IF($D$7&gt;=K1282,L1282,0)</f>
        <v>4.4000000000000004</v>
      </c>
      <c r="R1282" s="56"/>
    </row>
    <row r="1283" spans="1:18" ht="204">
      <c r="A1283" s="361" t="s">
        <v>4251</v>
      </c>
      <c r="B1283" s="58" t="s">
        <v>4252</v>
      </c>
      <c r="C1283" s="58" t="s">
        <v>4252</v>
      </c>
      <c r="D1283" s="58" t="s">
        <v>4253</v>
      </c>
      <c r="E1283" s="58" t="s">
        <v>4254</v>
      </c>
      <c r="F1283" s="58" t="s">
        <v>4258</v>
      </c>
      <c r="G1283" s="311" t="s">
        <v>4263</v>
      </c>
      <c r="H1283" s="78" t="s">
        <v>1400</v>
      </c>
      <c r="I1283" s="79">
        <v>1</v>
      </c>
      <c r="J1283" s="51">
        <v>42384</v>
      </c>
      <c r="K1283" s="51">
        <v>42428</v>
      </c>
      <c r="L1283" s="52">
        <f t="shared" ref="L1283:L1346" si="141">ROUND(((K1283-J1283)/7),1)</f>
        <v>6.3</v>
      </c>
      <c r="M1283" s="123"/>
      <c r="N1283" s="54">
        <f t="shared" si="137"/>
        <v>0</v>
      </c>
      <c r="O1283" s="55">
        <f t="shared" si="138"/>
        <v>0</v>
      </c>
      <c r="P1283" s="55">
        <f t="shared" si="139"/>
        <v>0</v>
      </c>
      <c r="Q1283" s="55">
        <f t="shared" si="140"/>
        <v>6.3</v>
      </c>
      <c r="R1283" s="56"/>
    </row>
    <row r="1284" spans="1:18" ht="204">
      <c r="A1284" s="361" t="s">
        <v>4251</v>
      </c>
      <c r="B1284" s="58" t="s">
        <v>4252</v>
      </c>
      <c r="C1284" s="58" t="s">
        <v>4252</v>
      </c>
      <c r="D1284" s="58" t="s">
        <v>4253</v>
      </c>
      <c r="E1284" s="58" t="s">
        <v>4254</v>
      </c>
      <c r="F1284" s="58" t="s">
        <v>4258</v>
      </c>
      <c r="G1284" s="311" t="s">
        <v>4264</v>
      </c>
      <c r="H1284" s="78" t="s">
        <v>4265</v>
      </c>
      <c r="I1284" s="79">
        <v>1</v>
      </c>
      <c r="J1284" s="51">
        <v>42430</v>
      </c>
      <c r="K1284" s="51">
        <v>42551</v>
      </c>
      <c r="L1284" s="52">
        <f t="shared" si="141"/>
        <v>17.3</v>
      </c>
      <c r="M1284" s="123"/>
      <c r="N1284" s="54">
        <f t="shared" si="137"/>
        <v>0</v>
      </c>
      <c r="O1284" s="55">
        <f t="shared" si="138"/>
        <v>0</v>
      </c>
      <c r="P1284" s="55">
        <f t="shared" si="139"/>
        <v>0</v>
      </c>
      <c r="Q1284" s="55">
        <f t="shared" si="140"/>
        <v>17.3</v>
      </c>
      <c r="R1284" s="56"/>
    </row>
    <row r="1285" spans="1:18" ht="357">
      <c r="A1285" s="361" t="s">
        <v>4266</v>
      </c>
      <c r="B1285" s="58" t="s">
        <v>4252</v>
      </c>
      <c r="C1285" s="58" t="s">
        <v>4252</v>
      </c>
      <c r="D1285" s="58" t="s">
        <v>4267</v>
      </c>
      <c r="E1285" s="58" t="s">
        <v>4268</v>
      </c>
      <c r="F1285" s="58" t="s">
        <v>4269</v>
      </c>
      <c r="G1285" s="78" t="s">
        <v>4270</v>
      </c>
      <c r="H1285" s="78" t="s">
        <v>3424</v>
      </c>
      <c r="I1285" s="79">
        <v>1</v>
      </c>
      <c r="J1285" s="51">
        <v>42287</v>
      </c>
      <c r="K1285" s="51">
        <v>42307</v>
      </c>
      <c r="L1285" s="52">
        <f t="shared" si="141"/>
        <v>2.9</v>
      </c>
      <c r="M1285" s="123"/>
      <c r="N1285" s="54">
        <f t="shared" si="137"/>
        <v>0</v>
      </c>
      <c r="O1285" s="55">
        <f t="shared" si="138"/>
        <v>0</v>
      </c>
      <c r="P1285" s="55">
        <f t="shared" si="139"/>
        <v>0</v>
      </c>
      <c r="Q1285" s="55">
        <f t="shared" si="140"/>
        <v>2.9</v>
      </c>
      <c r="R1285" s="56"/>
    </row>
    <row r="1286" spans="1:18" ht="357">
      <c r="A1286" s="361" t="s">
        <v>4266</v>
      </c>
      <c r="B1286" s="58" t="s">
        <v>4252</v>
      </c>
      <c r="C1286" s="58" t="s">
        <v>4252</v>
      </c>
      <c r="D1286" s="58" t="s">
        <v>4267</v>
      </c>
      <c r="E1286" s="58" t="s">
        <v>4268</v>
      </c>
      <c r="F1286" s="58" t="s">
        <v>4271</v>
      </c>
      <c r="G1286" s="78" t="s">
        <v>4272</v>
      </c>
      <c r="H1286" s="78" t="s">
        <v>4273</v>
      </c>
      <c r="I1286" s="79">
        <v>3</v>
      </c>
      <c r="J1286" s="51">
        <v>42287</v>
      </c>
      <c r="K1286" s="51">
        <v>42307</v>
      </c>
      <c r="L1286" s="52">
        <f t="shared" si="141"/>
        <v>2.9</v>
      </c>
      <c r="M1286" s="123"/>
      <c r="N1286" s="54">
        <f t="shared" si="137"/>
        <v>0</v>
      </c>
      <c r="O1286" s="55">
        <f t="shared" si="138"/>
        <v>0</v>
      </c>
      <c r="P1286" s="55">
        <f t="shared" si="139"/>
        <v>0</v>
      </c>
      <c r="Q1286" s="55">
        <f t="shared" si="140"/>
        <v>2.9</v>
      </c>
      <c r="R1286" s="56"/>
    </row>
    <row r="1287" spans="1:18" ht="357">
      <c r="A1287" s="361" t="s">
        <v>4266</v>
      </c>
      <c r="B1287" s="58" t="s">
        <v>4252</v>
      </c>
      <c r="C1287" s="58" t="s">
        <v>4252</v>
      </c>
      <c r="D1287" s="58" t="s">
        <v>4267</v>
      </c>
      <c r="E1287" s="58" t="s">
        <v>4268</v>
      </c>
      <c r="F1287" s="58" t="s">
        <v>4271</v>
      </c>
      <c r="G1287" s="78" t="s">
        <v>4274</v>
      </c>
      <c r="H1287" s="78" t="s">
        <v>3424</v>
      </c>
      <c r="I1287" s="79">
        <v>1</v>
      </c>
      <c r="J1287" s="51">
        <v>42272</v>
      </c>
      <c r="K1287" s="51">
        <v>42415</v>
      </c>
      <c r="L1287" s="52">
        <f t="shared" si="141"/>
        <v>20.399999999999999</v>
      </c>
      <c r="M1287" s="123"/>
      <c r="N1287" s="54">
        <f t="shared" si="137"/>
        <v>0</v>
      </c>
      <c r="O1287" s="55">
        <f t="shared" si="138"/>
        <v>0</v>
      </c>
      <c r="P1287" s="55">
        <f t="shared" si="139"/>
        <v>0</v>
      </c>
      <c r="Q1287" s="55">
        <f t="shared" si="140"/>
        <v>20.399999999999999</v>
      </c>
      <c r="R1287" s="56"/>
    </row>
    <row r="1288" spans="1:18" ht="357">
      <c r="A1288" s="361" t="s">
        <v>4266</v>
      </c>
      <c r="B1288" s="58" t="s">
        <v>4252</v>
      </c>
      <c r="C1288" s="58" t="s">
        <v>4252</v>
      </c>
      <c r="D1288" s="58" t="s">
        <v>4267</v>
      </c>
      <c r="E1288" s="58" t="s">
        <v>4268</v>
      </c>
      <c r="F1288" s="58" t="s">
        <v>4271</v>
      </c>
      <c r="G1288" s="78" t="s">
        <v>4275</v>
      </c>
      <c r="H1288" s="78" t="s">
        <v>970</v>
      </c>
      <c r="I1288" s="79">
        <v>1</v>
      </c>
      <c r="J1288" s="51">
        <v>42272</v>
      </c>
      <c r="K1288" s="51">
        <v>42415</v>
      </c>
      <c r="L1288" s="52">
        <f t="shared" si="141"/>
        <v>20.399999999999999</v>
      </c>
      <c r="M1288" s="123"/>
      <c r="N1288" s="54">
        <f t="shared" si="137"/>
        <v>0</v>
      </c>
      <c r="O1288" s="55">
        <f t="shared" si="138"/>
        <v>0</v>
      </c>
      <c r="P1288" s="55">
        <f t="shared" si="139"/>
        <v>0</v>
      </c>
      <c r="Q1288" s="55">
        <f t="shared" si="140"/>
        <v>20.399999999999999</v>
      </c>
      <c r="R1288" s="56"/>
    </row>
    <row r="1289" spans="1:18" ht="165.75">
      <c r="A1289" s="361" t="s">
        <v>4276</v>
      </c>
      <c r="B1289" s="58" t="s">
        <v>4252</v>
      </c>
      <c r="C1289" s="58" t="s">
        <v>4252</v>
      </c>
      <c r="D1289" s="58" t="s">
        <v>4277</v>
      </c>
      <c r="E1289" s="58"/>
      <c r="F1289" s="58" t="s">
        <v>4278</v>
      </c>
      <c r="G1289" s="78" t="s">
        <v>4279</v>
      </c>
      <c r="H1289" s="78" t="s">
        <v>4280</v>
      </c>
      <c r="I1289" s="79">
        <v>1</v>
      </c>
      <c r="J1289" s="51">
        <v>42309</v>
      </c>
      <c r="K1289" s="51">
        <v>42369</v>
      </c>
      <c r="L1289" s="52">
        <f t="shared" si="141"/>
        <v>8.6</v>
      </c>
      <c r="M1289" s="123"/>
      <c r="N1289" s="54">
        <f t="shared" si="137"/>
        <v>0</v>
      </c>
      <c r="O1289" s="55">
        <f t="shared" si="138"/>
        <v>0</v>
      </c>
      <c r="P1289" s="55">
        <f t="shared" si="139"/>
        <v>0</v>
      </c>
      <c r="Q1289" s="55">
        <f t="shared" si="140"/>
        <v>8.6</v>
      </c>
      <c r="R1289" s="56"/>
    </row>
    <row r="1290" spans="1:18" ht="165.75">
      <c r="A1290" s="361" t="s">
        <v>4276</v>
      </c>
      <c r="B1290" s="58" t="s">
        <v>4252</v>
      </c>
      <c r="C1290" s="58" t="s">
        <v>4252</v>
      </c>
      <c r="D1290" s="58" t="s">
        <v>4277</v>
      </c>
      <c r="E1290" s="58"/>
      <c r="F1290" s="58" t="s">
        <v>4281</v>
      </c>
      <c r="G1290" s="78" t="s">
        <v>4282</v>
      </c>
      <c r="H1290" s="78" t="s">
        <v>438</v>
      </c>
      <c r="I1290" s="79">
        <v>1</v>
      </c>
      <c r="J1290" s="51">
        <v>42370</v>
      </c>
      <c r="K1290" s="51">
        <v>42399</v>
      </c>
      <c r="L1290" s="52">
        <f t="shared" si="141"/>
        <v>4.0999999999999996</v>
      </c>
      <c r="M1290" s="123"/>
      <c r="N1290" s="54">
        <f t="shared" si="137"/>
        <v>0</v>
      </c>
      <c r="O1290" s="55">
        <f t="shared" si="138"/>
        <v>0</v>
      </c>
      <c r="P1290" s="55">
        <f t="shared" si="139"/>
        <v>0</v>
      </c>
      <c r="Q1290" s="55">
        <f t="shared" si="140"/>
        <v>4.0999999999999996</v>
      </c>
      <c r="R1290" s="56"/>
    </row>
    <row r="1291" spans="1:18" ht="331.5">
      <c r="A1291" s="361" t="s">
        <v>4283</v>
      </c>
      <c r="B1291" s="58" t="s">
        <v>4252</v>
      </c>
      <c r="C1291" s="58" t="s">
        <v>4252</v>
      </c>
      <c r="D1291" s="58" t="s">
        <v>4284</v>
      </c>
      <c r="E1291" s="58" t="s">
        <v>4285</v>
      </c>
      <c r="F1291" s="58" t="s">
        <v>4286</v>
      </c>
      <c r="G1291" s="78" t="s">
        <v>4287</v>
      </c>
      <c r="H1291" s="69" t="s">
        <v>168</v>
      </c>
      <c r="I1291" s="79">
        <v>2</v>
      </c>
      <c r="J1291" s="51">
        <v>42370</v>
      </c>
      <c r="K1291" s="51">
        <v>42566</v>
      </c>
      <c r="L1291" s="52">
        <f t="shared" si="141"/>
        <v>28</v>
      </c>
      <c r="M1291" s="123"/>
      <c r="N1291" s="54">
        <f t="shared" si="137"/>
        <v>0</v>
      </c>
      <c r="O1291" s="55">
        <f t="shared" si="138"/>
        <v>0</v>
      </c>
      <c r="P1291" s="55">
        <f t="shared" si="139"/>
        <v>0</v>
      </c>
      <c r="Q1291" s="55">
        <f t="shared" si="140"/>
        <v>28</v>
      </c>
      <c r="R1291" s="56"/>
    </row>
    <row r="1292" spans="1:18" ht="331.5">
      <c r="A1292" s="361" t="s">
        <v>4283</v>
      </c>
      <c r="B1292" s="58" t="s">
        <v>4252</v>
      </c>
      <c r="C1292" s="58" t="s">
        <v>4252</v>
      </c>
      <c r="D1292" s="58" t="s">
        <v>4284</v>
      </c>
      <c r="E1292" s="58" t="s">
        <v>4285</v>
      </c>
      <c r="F1292" s="68" t="s">
        <v>4288</v>
      </c>
      <c r="G1292" s="69" t="s">
        <v>4289</v>
      </c>
      <c r="H1292" s="69" t="s">
        <v>692</v>
      </c>
      <c r="I1292" s="62">
        <v>4</v>
      </c>
      <c r="J1292" s="63">
        <v>42401</v>
      </c>
      <c r="K1292" s="63">
        <v>42571</v>
      </c>
      <c r="L1292" s="52">
        <f t="shared" si="141"/>
        <v>24.3</v>
      </c>
      <c r="M1292" s="123"/>
      <c r="N1292" s="54">
        <f t="shared" si="137"/>
        <v>0</v>
      </c>
      <c r="O1292" s="55">
        <f t="shared" si="138"/>
        <v>0</v>
      </c>
      <c r="P1292" s="55">
        <f t="shared" si="139"/>
        <v>0</v>
      </c>
      <c r="Q1292" s="55">
        <f t="shared" si="140"/>
        <v>24.3</v>
      </c>
      <c r="R1292" s="56"/>
    </row>
    <row r="1293" spans="1:18" ht="331.5">
      <c r="A1293" s="361" t="s">
        <v>4283</v>
      </c>
      <c r="B1293" s="58" t="s">
        <v>4252</v>
      </c>
      <c r="C1293" s="58" t="s">
        <v>4252</v>
      </c>
      <c r="D1293" s="58" t="s">
        <v>4284</v>
      </c>
      <c r="E1293" s="58" t="s">
        <v>4285</v>
      </c>
      <c r="F1293" s="68" t="s">
        <v>4288</v>
      </c>
      <c r="G1293" s="69" t="s">
        <v>4290</v>
      </c>
      <c r="H1293" s="69" t="s">
        <v>692</v>
      </c>
      <c r="I1293" s="62">
        <v>2</v>
      </c>
      <c r="J1293" s="63">
        <v>42401</v>
      </c>
      <c r="K1293" s="63">
        <v>42602</v>
      </c>
      <c r="L1293" s="52">
        <f t="shared" si="141"/>
        <v>28.7</v>
      </c>
      <c r="M1293" s="123"/>
      <c r="N1293" s="54">
        <f t="shared" si="137"/>
        <v>0</v>
      </c>
      <c r="O1293" s="55">
        <f t="shared" si="138"/>
        <v>0</v>
      </c>
      <c r="P1293" s="55">
        <f t="shared" si="139"/>
        <v>0</v>
      </c>
      <c r="Q1293" s="55">
        <f t="shared" si="140"/>
        <v>28.7</v>
      </c>
      <c r="R1293" s="56"/>
    </row>
    <row r="1294" spans="1:18" ht="306">
      <c r="A1294" s="361" t="s">
        <v>4291</v>
      </c>
      <c r="B1294" s="58" t="s">
        <v>4252</v>
      </c>
      <c r="C1294" s="58" t="s">
        <v>4252</v>
      </c>
      <c r="D1294" s="58" t="s">
        <v>4292</v>
      </c>
      <c r="E1294" s="58"/>
      <c r="F1294" s="68" t="s">
        <v>4293</v>
      </c>
      <c r="G1294" s="68" t="s">
        <v>4294</v>
      </c>
      <c r="H1294" s="68" t="s">
        <v>438</v>
      </c>
      <c r="I1294" s="79">
        <v>1</v>
      </c>
      <c r="J1294" s="51">
        <v>42271</v>
      </c>
      <c r="K1294" s="51">
        <v>42323</v>
      </c>
      <c r="L1294" s="52">
        <f t="shared" si="141"/>
        <v>7.4</v>
      </c>
      <c r="M1294" s="123"/>
      <c r="N1294" s="54">
        <f t="shared" si="137"/>
        <v>0</v>
      </c>
      <c r="O1294" s="55">
        <f t="shared" si="138"/>
        <v>0</v>
      </c>
      <c r="P1294" s="55">
        <f t="shared" si="139"/>
        <v>0</v>
      </c>
      <c r="Q1294" s="55">
        <f t="shared" si="140"/>
        <v>7.4</v>
      </c>
      <c r="R1294" s="56"/>
    </row>
    <row r="1295" spans="1:18" ht="280.5">
      <c r="A1295" s="361" t="s">
        <v>4295</v>
      </c>
      <c r="B1295" s="58" t="s">
        <v>4252</v>
      </c>
      <c r="C1295" s="58" t="s">
        <v>4252</v>
      </c>
      <c r="D1295" s="58" t="s">
        <v>4296</v>
      </c>
      <c r="E1295" s="58"/>
      <c r="F1295" s="78" t="s">
        <v>4297</v>
      </c>
      <c r="G1295" s="78" t="s">
        <v>4298</v>
      </c>
      <c r="H1295" s="78" t="s">
        <v>4299</v>
      </c>
      <c r="I1295" s="79">
        <v>1</v>
      </c>
      <c r="J1295" s="51">
        <v>42282</v>
      </c>
      <c r="K1295" s="51">
        <v>42293</v>
      </c>
      <c r="L1295" s="52">
        <f t="shared" si="141"/>
        <v>1.6</v>
      </c>
      <c r="M1295" s="123"/>
      <c r="N1295" s="54">
        <f t="shared" si="137"/>
        <v>0</v>
      </c>
      <c r="O1295" s="55">
        <f t="shared" si="138"/>
        <v>0</v>
      </c>
      <c r="P1295" s="55">
        <f t="shared" si="139"/>
        <v>0</v>
      </c>
      <c r="Q1295" s="55">
        <f t="shared" si="140"/>
        <v>1.6</v>
      </c>
      <c r="R1295" s="56"/>
    </row>
    <row r="1296" spans="1:18" ht="280.5">
      <c r="A1296" s="361" t="s">
        <v>4295</v>
      </c>
      <c r="B1296" s="58" t="s">
        <v>4252</v>
      </c>
      <c r="C1296" s="58" t="s">
        <v>4252</v>
      </c>
      <c r="D1296" s="58" t="s">
        <v>4296</v>
      </c>
      <c r="E1296" s="58"/>
      <c r="F1296" s="78" t="s">
        <v>4297</v>
      </c>
      <c r="G1296" s="78" t="s">
        <v>4300</v>
      </c>
      <c r="H1296" s="78" t="s">
        <v>4301</v>
      </c>
      <c r="I1296" s="79">
        <v>1</v>
      </c>
      <c r="J1296" s="51">
        <v>42282</v>
      </c>
      <c r="K1296" s="51">
        <v>42293</v>
      </c>
      <c r="L1296" s="52">
        <f t="shared" si="141"/>
        <v>1.6</v>
      </c>
      <c r="M1296" s="123"/>
      <c r="N1296" s="54">
        <f t="shared" si="137"/>
        <v>0</v>
      </c>
      <c r="O1296" s="55">
        <f t="shared" si="138"/>
        <v>0</v>
      </c>
      <c r="P1296" s="55">
        <f t="shared" si="139"/>
        <v>0</v>
      </c>
      <c r="Q1296" s="55">
        <f t="shared" si="140"/>
        <v>1.6</v>
      </c>
      <c r="R1296" s="56"/>
    </row>
    <row r="1297" spans="1:18" ht="280.5">
      <c r="A1297" s="361" t="s">
        <v>4295</v>
      </c>
      <c r="B1297" s="58" t="s">
        <v>4252</v>
      </c>
      <c r="C1297" s="58" t="s">
        <v>4252</v>
      </c>
      <c r="D1297" s="58" t="s">
        <v>4296</v>
      </c>
      <c r="E1297" s="58"/>
      <c r="F1297" s="78" t="s">
        <v>4297</v>
      </c>
      <c r="G1297" s="78" t="s">
        <v>4302</v>
      </c>
      <c r="H1297" s="78" t="s">
        <v>3424</v>
      </c>
      <c r="I1297" s="79">
        <v>3</v>
      </c>
      <c r="J1297" s="51">
        <v>42272</v>
      </c>
      <c r="K1297" s="51">
        <v>42643</v>
      </c>
      <c r="L1297" s="52">
        <f t="shared" si="141"/>
        <v>53</v>
      </c>
      <c r="M1297" s="123"/>
      <c r="N1297" s="54">
        <f t="shared" si="137"/>
        <v>0</v>
      </c>
      <c r="O1297" s="55">
        <f t="shared" si="138"/>
        <v>0</v>
      </c>
      <c r="P1297" s="55">
        <f t="shared" si="139"/>
        <v>0</v>
      </c>
      <c r="Q1297" s="55">
        <f t="shared" si="140"/>
        <v>53</v>
      </c>
      <c r="R1297" s="56"/>
    </row>
    <row r="1298" spans="1:18" ht="242.25">
      <c r="A1298" s="361" t="s">
        <v>4295</v>
      </c>
      <c r="B1298" s="58" t="s">
        <v>4252</v>
      </c>
      <c r="C1298" s="58" t="s">
        <v>4252</v>
      </c>
      <c r="D1298" s="58" t="s">
        <v>4303</v>
      </c>
      <c r="E1298" s="58"/>
      <c r="F1298" s="78" t="s">
        <v>4297</v>
      </c>
      <c r="G1298" s="78" t="s">
        <v>4304</v>
      </c>
      <c r="H1298" s="78" t="s">
        <v>4305</v>
      </c>
      <c r="I1298" s="79">
        <v>2</v>
      </c>
      <c r="J1298" s="51">
        <v>42370</v>
      </c>
      <c r="K1298" s="51">
        <v>42552</v>
      </c>
      <c r="L1298" s="52">
        <f t="shared" si="141"/>
        <v>26</v>
      </c>
      <c r="M1298" s="123"/>
      <c r="N1298" s="54">
        <f t="shared" si="137"/>
        <v>0</v>
      </c>
      <c r="O1298" s="55">
        <f t="shared" si="138"/>
        <v>0</v>
      </c>
      <c r="P1298" s="55">
        <f t="shared" si="139"/>
        <v>0</v>
      </c>
      <c r="Q1298" s="55">
        <f t="shared" si="140"/>
        <v>26</v>
      </c>
      <c r="R1298" s="56"/>
    </row>
    <row r="1299" spans="1:18" ht="140.25">
      <c r="A1299" s="361" t="s">
        <v>4306</v>
      </c>
      <c r="B1299" s="58" t="s">
        <v>4252</v>
      </c>
      <c r="C1299" s="58" t="s">
        <v>4252</v>
      </c>
      <c r="D1299" s="58" t="s">
        <v>4307</v>
      </c>
      <c r="E1299" s="58"/>
      <c r="F1299" s="58" t="s">
        <v>4308</v>
      </c>
      <c r="G1299" s="78" t="s">
        <v>4309</v>
      </c>
      <c r="H1299" s="78" t="s">
        <v>4257</v>
      </c>
      <c r="I1299" s="79">
        <v>1</v>
      </c>
      <c r="J1299" s="51">
        <v>42275</v>
      </c>
      <c r="K1299" s="51">
        <v>42277</v>
      </c>
      <c r="L1299" s="52">
        <f t="shared" si="141"/>
        <v>0.3</v>
      </c>
      <c r="M1299" s="123"/>
      <c r="N1299" s="54">
        <f t="shared" si="137"/>
        <v>0</v>
      </c>
      <c r="O1299" s="55">
        <f t="shared" si="138"/>
        <v>0</v>
      </c>
      <c r="P1299" s="55">
        <f t="shared" si="139"/>
        <v>0</v>
      </c>
      <c r="Q1299" s="55">
        <f t="shared" si="140"/>
        <v>0.3</v>
      </c>
      <c r="R1299" s="56"/>
    </row>
    <row r="1300" spans="1:18" ht="140.25">
      <c r="A1300" s="361" t="s">
        <v>4306</v>
      </c>
      <c r="B1300" s="58" t="s">
        <v>4252</v>
      </c>
      <c r="C1300" s="58" t="s">
        <v>4252</v>
      </c>
      <c r="D1300" s="58" t="s">
        <v>4307</v>
      </c>
      <c r="E1300" s="58"/>
      <c r="F1300" s="58" t="s">
        <v>4310</v>
      </c>
      <c r="G1300" s="78" t="s">
        <v>4311</v>
      </c>
      <c r="H1300" s="78" t="s">
        <v>4312</v>
      </c>
      <c r="I1300" s="79">
        <v>1</v>
      </c>
      <c r="J1300" s="51">
        <v>42275</v>
      </c>
      <c r="K1300" s="51">
        <v>42303</v>
      </c>
      <c r="L1300" s="52">
        <f t="shared" si="141"/>
        <v>4</v>
      </c>
      <c r="M1300" s="123"/>
      <c r="N1300" s="54">
        <f t="shared" si="137"/>
        <v>0</v>
      </c>
      <c r="O1300" s="55">
        <f t="shared" si="138"/>
        <v>0</v>
      </c>
      <c r="P1300" s="55">
        <f t="shared" si="139"/>
        <v>0</v>
      </c>
      <c r="Q1300" s="55">
        <f t="shared" si="140"/>
        <v>4</v>
      </c>
      <c r="R1300" s="56"/>
    </row>
    <row r="1301" spans="1:18" ht="140.25">
      <c r="A1301" s="361" t="s">
        <v>4306</v>
      </c>
      <c r="B1301" s="58" t="s">
        <v>4252</v>
      </c>
      <c r="C1301" s="58" t="s">
        <v>4252</v>
      </c>
      <c r="D1301" s="58" t="s">
        <v>4307</v>
      </c>
      <c r="E1301" s="58"/>
      <c r="F1301" s="58" t="s">
        <v>4313</v>
      </c>
      <c r="G1301" s="78" t="s">
        <v>4314</v>
      </c>
      <c r="H1301" s="78" t="s">
        <v>4315</v>
      </c>
      <c r="I1301" s="79">
        <v>1</v>
      </c>
      <c r="J1301" s="51">
        <v>42304</v>
      </c>
      <c r="K1301" s="51">
        <v>42348</v>
      </c>
      <c r="L1301" s="52">
        <f t="shared" si="141"/>
        <v>6.3</v>
      </c>
      <c r="M1301" s="123"/>
      <c r="N1301" s="54">
        <f t="shared" si="137"/>
        <v>0</v>
      </c>
      <c r="O1301" s="55">
        <f t="shared" si="138"/>
        <v>0</v>
      </c>
      <c r="P1301" s="55">
        <f t="shared" si="139"/>
        <v>0</v>
      </c>
      <c r="Q1301" s="55">
        <f t="shared" si="140"/>
        <v>6.3</v>
      </c>
      <c r="R1301" s="56"/>
    </row>
    <row r="1302" spans="1:18" ht="255">
      <c r="A1302" s="361" t="s">
        <v>4316</v>
      </c>
      <c r="B1302" s="58" t="s">
        <v>4252</v>
      </c>
      <c r="C1302" s="58" t="s">
        <v>4252</v>
      </c>
      <c r="D1302" s="58" t="s">
        <v>4317</v>
      </c>
      <c r="E1302" s="58"/>
      <c r="F1302" s="58" t="s">
        <v>4318</v>
      </c>
      <c r="G1302" s="78" t="s">
        <v>4319</v>
      </c>
      <c r="H1302" s="78" t="s">
        <v>159</v>
      </c>
      <c r="I1302" s="79">
        <v>1</v>
      </c>
      <c r="J1302" s="51">
        <v>42370</v>
      </c>
      <c r="K1302" s="51">
        <v>42399</v>
      </c>
      <c r="L1302" s="52">
        <f t="shared" si="141"/>
        <v>4.0999999999999996</v>
      </c>
      <c r="M1302" s="123"/>
      <c r="N1302" s="54">
        <f t="shared" si="137"/>
        <v>0</v>
      </c>
      <c r="O1302" s="55">
        <f t="shared" si="138"/>
        <v>0</v>
      </c>
      <c r="P1302" s="55">
        <f t="shared" si="139"/>
        <v>0</v>
      </c>
      <c r="Q1302" s="55">
        <f t="shared" si="140"/>
        <v>4.0999999999999996</v>
      </c>
      <c r="R1302" s="56"/>
    </row>
    <row r="1303" spans="1:18" ht="255">
      <c r="A1303" s="361" t="s">
        <v>4316</v>
      </c>
      <c r="B1303" s="58" t="s">
        <v>4252</v>
      </c>
      <c r="C1303" s="58" t="s">
        <v>4252</v>
      </c>
      <c r="D1303" s="58" t="s">
        <v>4317</v>
      </c>
      <c r="E1303" s="58"/>
      <c r="F1303" s="58" t="s">
        <v>4318</v>
      </c>
      <c r="G1303" s="78" t="s">
        <v>4320</v>
      </c>
      <c r="H1303" s="78" t="s">
        <v>4321</v>
      </c>
      <c r="I1303" s="79">
        <v>1</v>
      </c>
      <c r="J1303" s="51">
        <v>42370</v>
      </c>
      <c r="K1303" s="51">
        <v>42428</v>
      </c>
      <c r="L1303" s="52">
        <f t="shared" si="141"/>
        <v>8.3000000000000007</v>
      </c>
      <c r="M1303" s="123"/>
      <c r="N1303" s="54">
        <f t="shared" si="137"/>
        <v>0</v>
      </c>
      <c r="O1303" s="55">
        <f t="shared" si="138"/>
        <v>0</v>
      </c>
      <c r="P1303" s="55">
        <f t="shared" si="139"/>
        <v>0</v>
      </c>
      <c r="Q1303" s="55">
        <f t="shared" si="140"/>
        <v>8.3000000000000007</v>
      </c>
      <c r="R1303" s="56"/>
    </row>
    <row r="1304" spans="1:18" ht="255">
      <c r="A1304" s="361" t="s">
        <v>4316</v>
      </c>
      <c r="B1304" s="58" t="s">
        <v>4252</v>
      </c>
      <c r="C1304" s="58" t="s">
        <v>4252</v>
      </c>
      <c r="D1304" s="58" t="s">
        <v>4317</v>
      </c>
      <c r="E1304" s="58"/>
      <c r="F1304" s="58" t="s">
        <v>4318</v>
      </c>
      <c r="G1304" s="78" t="s">
        <v>4322</v>
      </c>
      <c r="H1304" s="78" t="s">
        <v>692</v>
      </c>
      <c r="I1304" s="79">
        <v>2</v>
      </c>
      <c r="J1304" s="51">
        <v>42370</v>
      </c>
      <c r="K1304" s="51">
        <v>42643</v>
      </c>
      <c r="L1304" s="52">
        <f t="shared" si="141"/>
        <v>39</v>
      </c>
      <c r="M1304" s="123"/>
      <c r="N1304" s="54">
        <f t="shared" si="137"/>
        <v>0</v>
      </c>
      <c r="O1304" s="55">
        <f t="shared" si="138"/>
        <v>0</v>
      </c>
      <c r="P1304" s="55">
        <f t="shared" si="139"/>
        <v>0</v>
      </c>
      <c r="Q1304" s="55">
        <f t="shared" si="140"/>
        <v>39</v>
      </c>
      <c r="R1304" s="56"/>
    </row>
    <row r="1305" spans="1:18" ht="255">
      <c r="A1305" s="361" t="s">
        <v>4316</v>
      </c>
      <c r="B1305" s="58" t="s">
        <v>4252</v>
      </c>
      <c r="C1305" s="58" t="s">
        <v>4252</v>
      </c>
      <c r="D1305" s="58" t="s">
        <v>4317</v>
      </c>
      <c r="E1305" s="58"/>
      <c r="F1305" s="58" t="s">
        <v>4323</v>
      </c>
      <c r="G1305" s="69" t="s">
        <v>4324</v>
      </c>
      <c r="H1305" s="69" t="s">
        <v>4325</v>
      </c>
      <c r="I1305" s="62">
        <v>3</v>
      </c>
      <c r="J1305" s="63">
        <v>42278</v>
      </c>
      <c r="K1305" s="63">
        <v>42643</v>
      </c>
      <c r="L1305" s="52">
        <f t="shared" si="141"/>
        <v>52.1</v>
      </c>
      <c r="M1305" s="123"/>
      <c r="N1305" s="54">
        <f t="shared" si="137"/>
        <v>0</v>
      </c>
      <c r="O1305" s="55">
        <f t="shared" si="138"/>
        <v>0</v>
      </c>
      <c r="P1305" s="55">
        <f t="shared" si="139"/>
        <v>0</v>
      </c>
      <c r="Q1305" s="55">
        <f t="shared" si="140"/>
        <v>52.1</v>
      </c>
      <c r="R1305" s="56"/>
    </row>
    <row r="1306" spans="1:18" ht="255">
      <c r="A1306" s="361" t="s">
        <v>4316</v>
      </c>
      <c r="B1306" s="58" t="s">
        <v>4252</v>
      </c>
      <c r="C1306" s="58" t="s">
        <v>4252</v>
      </c>
      <c r="D1306" s="58" t="s">
        <v>4317</v>
      </c>
      <c r="E1306" s="58"/>
      <c r="F1306" s="58" t="s">
        <v>4318</v>
      </c>
      <c r="G1306" s="69" t="s">
        <v>4326</v>
      </c>
      <c r="H1306" s="69" t="s">
        <v>4327</v>
      </c>
      <c r="I1306" s="62">
        <v>3</v>
      </c>
      <c r="J1306" s="63">
        <v>42399</v>
      </c>
      <c r="K1306" s="63">
        <v>42551</v>
      </c>
      <c r="L1306" s="52">
        <f t="shared" si="141"/>
        <v>21.7</v>
      </c>
      <c r="M1306" s="123"/>
      <c r="N1306" s="54">
        <f t="shared" si="137"/>
        <v>0</v>
      </c>
      <c r="O1306" s="55">
        <f t="shared" si="138"/>
        <v>0</v>
      </c>
      <c r="P1306" s="55">
        <f t="shared" si="139"/>
        <v>0</v>
      </c>
      <c r="Q1306" s="55">
        <f t="shared" si="140"/>
        <v>21.7</v>
      </c>
      <c r="R1306" s="56"/>
    </row>
    <row r="1307" spans="1:18" ht="267.75">
      <c r="A1307" s="361" t="s">
        <v>4328</v>
      </c>
      <c r="B1307" s="58" t="s">
        <v>4252</v>
      </c>
      <c r="C1307" s="58" t="s">
        <v>4252</v>
      </c>
      <c r="D1307" s="58" t="s">
        <v>4329</v>
      </c>
      <c r="E1307" s="58"/>
      <c r="F1307" s="58" t="s">
        <v>4318</v>
      </c>
      <c r="G1307" s="78" t="s">
        <v>4319</v>
      </c>
      <c r="H1307" s="78" t="s">
        <v>159</v>
      </c>
      <c r="I1307" s="79">
        <v>1</v>
      </c>
      <c r="J1307" s="51">
        <v>42370</v>
      </c>
      <c r="K1307" s="51">
        <v>42399</v>
      </c>
      <c r="L1307" s="52">
        <f t="shared" si="141"/>
        <v>4.0999999999999996</v>
      </c>
      <c r="M1307" s="123"/>
      <c r="N1307" s="54">
        <f t="shared" si="137"/>
        <v>0</v>
      </c>
      <c r="O1307" s="55">
        <f t="shared" si="138"/>
        <v>0</v>
      </c>
      <c r="P1307" s="55">
        <f t="shared" si="139"/>
        <v>0</v>
      </c>
      <c r="Q1307" s="55">
        <f t="shared" si="140"/>
        <v>4.0999999999999996</v>
      </c>
      <c r="R1307" s="56"/>
    </row>
    <row r="1308" spans="1:18" ht="267.75">
      <c r="A1308" s="361" t="s">
        <v>4328</v>
      </c>
      <c r="B1308" s="58" t="s">
        <v>4252</v>
      </c>
      <c r="C1308" s="58" t="s">
        <v>4252</v>
      </c>
      <c r="D1308" s="58" t="s">
        <v>4330</v>
      </c>
      <c r="E1308" s="58"/>
      <c r="F1308" s="58" t="s">
        <v>4318</v>
      </c>
      <c r="G1308" s="78" t="s">
        <v>4320</v>
      </c>
      <c r="H1308" s="78" t="s">
        <v>4321</v>
      </c>
      <c r="I1308" s="79">
        <v>1</v>
      </c>
      <c r="J1308" s="51">
        <v>42370</v>
      </c>
      <c r="K1308" s="51">
        <v>42428</v>
      </c>
      <c r="L1308" s="52">
        <f t="shared" si="141"/>
        <v>8.3000000000000007</v>
      </c>
      <c r="M1308" s="123"/>
      <c r="N1308" s="54">
        <f t="shared" si="137"/>
        <v>0</v>
      </c>
      <c r="O1308" s="55">
        <f t="shared" si="138"/>
        <v>0</v>
      </c>
      <c r="P1308" s="55">
        <f t="shared" si="139"/>
        <v>0</v>
      </c>
      <c r="Q1308" s="55">
        <f t="shared" si="140"/>
        <v>8.3000000000000007</v>
      </c>
      <c r="R1308" s="56"/>
    </row>
    <row r="1309" spans="1:18" ht="267.75">
      <c r="A1309" s="361" t="s">
        <v>4328</v>
      </c>
      <c r="B1309" s="58" t="s">
        <v>4252</v>
      </c>
      <c r="C1309" s="58" t="s">
        <v>4252</v>
      </c>
      <c r="D1309" s="58" t="s">
        <v>4330</v>
      </c>
      <c r="E1309" s="58"/>
      <c r="F1309" s="58" t="s">
        <v>4318</v>
      </c>
      <c r="G1309" s="78" t="s">
        <v>4322</v>
      </c>
      <c r="H1309" s="78" t="s">
        <v>692</v>
      </c>
      <c r="I1309" s="79">
        <v>2</v>
      </c>
      <c r="J1309" s="51">
        <v>42370</v>
      </c>
      <c r="K1309" s="51">
        <v>42643</v>
      </c>
      <c r="L1309" s="52">
        <f t="shared" si="141"/>
        <v>39</v>
      </c>
      <c r="M1309" s="123"/>
      <c r="N1309" s="54">
        <f t="shared" si="137"/>
        <v>0</v>
      </c>
      <c r="O1309" s="55">
        <f t="shared" si="138"/>
        <v>0</v>
      </c>
      <c r="P1309" s="55">
        <f t="shared" si="139"/>
        <v>0</v>
      </c>
      <c r="Q1309" s="55">
        <f t="shared" si="140"/>
        <v>39</v>
      </c>
      <c r="R1309" s="56"/>
    </row>
    <row r="1310" spans="1:18" ht="267.75">
      <c r="A1310" s="361" t="s">
        <v>4328</v>
      </c>
      <c r="B1310" s="58" t="s">
        <v>4252</v>
      </c>
      <c r="C1310" s="58" t="s">
        <v>4252</v>
      </c>
      <c r="D1310" s="58" t="s">
        <v>4330</v>
      </c>
      <c r="E1310" s="58"/>
      <c r="F1310" s="58" t="s">
        <v>4323</v>
      </c>
      <c r="G1310" s="69" t="s">
        <v>4324</v>
      </c>
      <c r="H1310" s="69" t="s">
        <v>4325</v>
      </c>
      <c r="I1310" s="62">
        <v>3</v>
      </c>
      <c r="J1310" s="63">
        <v>42278</v>
      </c>
      <c r="K1310" s="63">
        <v>42643</v>
      </c>
      <c r="L1310" s="52">
        <f t="shared" si="141"/>
        <v>52.1</v>
      </c>
      <c r="M1310" s="123"/>
      <c r="N1310" s="54">
        <f t="shared" si="137"/>
        <v>0</v>
      </c>
      <c r="O1310" s="55">
        <f t="shared" si="138"/>
        <v>0</v>
      </c>
      <c r="P1310" s="55">
        <f t="shared" si="139"/>
        <v>0</v>
      </c>
      <c r="Q1310" s="55">
        <f t="shared" si="140"/>
        <v>52.1</v>
      </c>
      <c r="R1310" s="56"/>
    </row>
    <row r="1311" spans="1:18" ht="229.5">
      <c r="A1311" s="361" t="s">
        <v>4328</v>
      </c>
      <c r="B1311" s="58" t="s">
        <v>4252</v>
      </c>
      <c r="C1311" s="58" t="s">
        <v>4252</v>
      </c>
      <c r="D1311" s="58" t="s">
        <v>4331</v>
      </c>
      <c r="E1311" s="58"/>
      <c r="F1311" s="58" t="s">
        <v>4318</v>
      </c>
      <c r="G1311" s="69" t="s">
        <v>4326</v>
      </c>
      <c r="H1311" s="69" t="s">
        <v>4327</v>
      </c>
      <c r="I1311" s="62">
        <v>3</v>
      </c>
      <c r="J1311" s="63">
        <v>42399</v>
      </c>
      <c r="K1311" s="63">
        <v>42551</v>
      </c>
      <c r="L1311" s="52">
        <f t="shared" si="141"/>
        <v>21.7</v>
      </c>
      <c r="M1311" s="123"/>
      <c r="N1311" s="54">
        <f t="shared" si="137"/>
        <v>0</v>
      </c>
      <c r="O1311" s="55">
        <f t="shared" si="138"/>
        <v>0</v>
      </c>
      <c r="P1311" s="55">
        <f t="shared" si="139"/>
        <v>0</v>
      </c>
      <c r="Q1311" s="55">
        <f t="shared" si="140"/>
        <v>21.7</v>
      </c>
      <c r="R1311" s="56"/>
    </row>
    <row r="1312" spans="1:18" ht="204">
      <c r="A1312" s="361" t="s">
        <v>4328</v>
      </c>
      <c r="B1312" s="58" t="s">
        <v>4252</v>
      </c>
      <c r="C1312" s="58" t="s">
        <v>4252</v>
      </c>
      <c r="D1312" s="58" t="s">
        <v>4332</v>
      </c>
      <c r="E1312" s="58" t="s">
        <v>4333</v>
      </c>
      <c r="F1312" s="78" t="s">
        <v>4334</v>
      </c>
      <c r="G1312" s="78" t="s">
        <v>4335</v>
      </c>
      <c r="H1312" s="78" t="s">
        <v>4336</v>
      </c>
      <c r="I1312" s="50">
        <v>7</v>
      </c>
      <c r="J1312" s="51">
        <v>42444</v>
      </c>
      <c r="K1312" s="51">
        <v>42643</v>
      </c>
      <c r="L1312" s="52">
        <f t="shared" si="141"/>
        <v>28.4</v>
      </c>
      <c r="M1312" s="123"/>
      <c r="N1312" s="54">
        <f t="shared" si="137"/>
        <v>0</v>
      </c>
      <c r="O1312" s="55">
        <f t="shared" si="138"/>
        <v>0</v>
      </c>
      <c r="P1312" s="55">
        <f t="shared" si="139"/>
        <v>0</v>
      </c>
      <c r="Q1312" s="55">
        <f t="shared" si="140"/>
        <v>28.4</v>
      </c>
      <c r="R1312" s="56"/>
    </row>
    <row r="1313" spans="1:18" ht="204">
      <c r="A1313" s="361" t="s">
        <v>4337</v>
      </c>
      <c r="B1313" s="58" t="s">
        <v>4252</v>
      </c>
      <c r="C1313" s="58" t="s">
        <v>4252</v>
      </c>
      <c r="D1313" s="58" t="s">
        <v>4332</v>
      </c>
      <c r="E1313" s="58" t="s">
        <v>4333</v>
      </c>
      <c r="F1313" s="78" t="s">
        <v>4334</v>
      </c>
      <c r="G1313" s="78" t="s">
        <v>4338</v>
      </c>
      <c r="H1313" s="78" t="s">
        <v>4339</v>
      </c>
      <c r="I1313" s="79">
        <v>3</v>
      </c>
      <c r="J1313" s="51">
        <v>42271</v>
      </c>
      <c r="K1313" s="51">
        <v>42643</v>
      </c>
      <c r="L1313" s="52">
        <f t="shared" si="141"/>
        <v>53.1</v>
      </c>
      <c r="M1313" s="123"/>
      <c r="N1313" s="54">
        <f t="shared" si="137"/>
        <v>0</v>
      </c>
      <c r="O1313" s="55">
        <f t="shared" si="138"/>
        <v>0</v>
      </c>
      <c r="P1313" s="55">
        <f t="shared" si="139"/>
        <v>0</v>
      </c>
      <c r="Q1313" s="55">
        <f t="shared" si="140"/>
        <v>53.1</v>
      </c>
      <c r="R1313" s="56"/>
    </row>
    <row r="1314" spans="1:18" ht="331.5">
      <c r="A1314" s="361" t="s">
        <v>4340</v>
      </c>
      <c r="B1314" s="58" t="s">
        <v>4252</v>
      </c>
      <c r="C1314" s="58" t="s">
        <v>4252</v>
      </c>
      <c r="D1314" s="58" t="s">
        <v>4341</v>
      </c>
      <c r="E1314" s="58"/>
      <c r="F1314" s="78" t="s">
        <v>4342</v>
      </c>
      <c r="G1314" s="78" t="s">
        <v>4343</v>
      </c>
      <c r="H1314" s="78" t="s">
        <v>3424</v>
      </c>
      <c r="I1314" s="79">
        <v>5</v>
      </c>
      <c r="J1314" s="51">
        <v>42271</v>
      </c>
      <c r="K1314" s="51">
        <v>42415</v>
      </c>
      <c r="L1314" s="52">
        <f t="shared" si="141"/>
        <v>20.6</v>
      </c>
      <c r="M1314" s="123"/>
      <c r="N1314" s="54">
        <f t="shared" si="137"/>
        <v>0</v>
      </c>
      <c r="O1314" s="55">
        <f t="shared" si="138"/>
        <v>0</v>
      </c>
      <c r="P1314" s="55">
        <f t="shared" si="139"/>
        <v>0</v>
      </c>
      <c r="Q1314" s="55">
        <f t="shared" si="140"/>
        <v>20.6</v>
      </c>
      <c r="R1314" s="56"/>
    </row>
    <row r="1315" spans="1:18" ht="331.5">
      <c r="A1315" s="361" t="s">
        <v>4340</v>
      </c>
      <c r="B1315" s="58" t="s">
        <v>4252</v>
      </c>
      <c r="C1315" s="58" t="s">
        <v>4252</v>
      </c>
      <c r="D1315" s="58" t="s">
        <v>4341</v>
      </c>
      <c r="E1315" s="58"/>
      <c r="F1315" s="58" t="s">
        <v>4344</v>
      </c>
      <c r="G1315" s="78" t="s">
        <v>4345</v>
      </c>
      <c r="H1315" s="78" t="s">
        <v>672</v>
      </c>
      <c r="I1315" s="79">
        <v>1</v>
      </c>
      <c r="J1315" s="51">
        <v>42271</v>
      </c>
      <c r="K1315" s="51">
        <v>42415</v>
      </c>
      <c r="L1315" s="52">
        <f t="shared" si="141"/>
        <v>20.6</v>
      </c>
      <c r="M1315" s="123"/>
      <c r="N1315" s="54">
        <f t="shared" si="137"/>
        <v>0</v>
      </c>
      <c r="O1315" s="55">
        <f t="shared" si="138"/>
        <v>0</v>
      </c>
      <c r="P1315" s="55">
        <f t="shared" si="139"/>
        <v>0</v>
      </c>
      <c r="Q1315" s="55">
        <f t="shared" si="140"/>
        <v>20.6</v>
      </c>
      <c r="R1315" s="56"/>
    </row>
    <row r="1316" spans="1:18" ht="331.5">
      <c r="A1316" s="361" t="s">
        <v>4340</v>
      </c>
      <c r="B1316" s="58" t="s">
        <v>4252</v>
      </c>
      <c r="C1316" s="58" t="s">
        <v>4252</v>
      </c>
      <c r="D1316" s="58" t="s">
        <v>4341</v>
      </c>
      <c r="E1316" s="58"/>
      <c r="F1316" s="58" t="s">
        <v>4344</v>
      </c>
      <c r="G1316" s="78" t="s">
        <v>4346</v>
      </c>
      <c r="H1316" s="78" t="s">
        <v>4347</v>
      </c>
      <c r="I1316" s="79">
        <v>4</v>
      </c>
      <c r="J1316" s="51">
        <v>42370</v>
      </c>
      <c r="K1316" s="51">
        <v>42643</v>
      </c>
      <c r="L1316" s="52">
        <f t="shared" si="141"/>
        <v>39</v>
      </c>
      <c r="M1316" s="123"/>
      <c r="N1316" s="54">
        <f t="shared" si="137"/>
        <v>0</v>
      </c>
      <c r="O1316" s="55">
        <f t="shared" si="138"/>
        <v>0</v>
      </c>
      <c r="P1316" s="55">
        <f t="shared" si="139"/>
        <v>0</v>
      </c>
      <c r="Q1316" s="55">
        <f t="shared" si="140"/>
        <v>39</v>
      </c>
      <c r="R1316" s="56"/>
    </row>
    <row r="1317" spans="1:18" ht="242.25">
      <c r="A1317" s="361" t="s">
        <v>4348</v>
      </c>
      <c r="B1317" s="58" t="s">
        <v>4349</v>
      </c>
      <c r="C1317" s="58" t="s">
        <v>4252</v>
      </c>
      <c r="D1317" s="47" t="s">
        <v>4350</v>
      </c>
      <c r="E1317" s="58" t="s">
        <v>4351</v>
      </c>
      <c r="F1317" s="47" t="s">
        <v>4352</v>
      </c>
      <c r="G1317" s="78" t="s">
        <v>4353</v>
      </c>
      <c r="H1317" s="78" t="s">
        <v>906</v>
      </c>
      <c r="I1317" s="170">
        <v>2</v>
      </c>
      <c r="J1317" s="312">
        <v>42186</v>
      </c>
      <c r="K1317" s="312">
        <v>42400</v>
      </c>
      <c r="L1317" s="52">
        <f t="shared" si="141"/>
        <v>30.6</v>
      </c>
      <c r="M1317" s="138"/>
      <c r="N1317" s="139">
        <f t="shared" si="137"/>
        <v>0</v>
      </c>
      <c r="O1317" s="140">
        <f t="shared" si="138"/>
        <v>0</v>
      </c>
      <c r="P1317" s="140">
        <f t="shared" si="139"/>
        <v>0</v>
      </c>
      <c r="Q1317" s="140">
        <f t="shared" si="140"/>
        <v>30.6</v>
      </c>
      <c r="R1317" s="56"/>
    </row>
    <row r="1318" spans="1:18" ht="242.25">
      <c r="A1318" s="361" t="s">
        <v>4348</v>
      </c>
      <c r="B1318" s="58" t="s">
        <v>4349</v>
      </c>
      <c r="C1318" s="58" t="s">
        <v>4252</v>
      </c>
      <c r="D1318" s="58" t="s">
        <v>4350</v>
      </c>
      <c r="E1318" s="58" t="s">
        <v>4351</v>
      </c>
      <c r="F1318" s="47" t="s">
        <v>4352</v>
      </c>
      <c r="G1318" s="78" t="s">
        <v>4354</v>
      </c>
      <c r="H1318" s="78" t="s">
        <v>4355</v>
      </c>
      <c r="I1318" s="170">
        <v>2</v>
      </c>
      <c r="J1318" s="312">
        <v>42186</v>
      </c>
      <c r="K1318" s="312">
        <v>42369</v>
      </c>
      <c r="L1318" s="52">
        <f t="shared" si="141"/>
        <v>26.1</v>
      </c>
      <c r="M1318" s="138"/>
      <c r="N1318" s="139">
        <f t="shared" si="137"/>
        <v>0</v>
      </c>
      <c r="O1318" s="140">
        <f t="shared" si="138"/>
        <v>0</v>
      </c>
      <c r="P1318" s="140">
        <f t="shared" si="139"/>
        <v>0</v>
      </c>
      <c r="Q1318" s="140">
        <f t="shared" si="140"/>
        <v>26.1</v>
      </c>
      <c r="R1318" s="56"/>
    </row>
    <row r="1319" spans="1:18" ht="191.25">
      <c r="A1319" s="361" t="s">
        <v>4356</v>
      </c>
      <c r="B1319" s="58" t="s">
        <v>4349</v>
      </c>
      <c r="C1319" s="58" t="s">
        <v>4252</v>
      </c>
      <c r="D1319" s="58" t="s">
        <v>4357</v>
      </c>
      <c r="E1319" s="58" t="s">
        <v>4358</v>
      </c>
      <c r="F1319" s="47" t="s">
        <v>4359</v>
      </c>
      <c r="G1319" s="78" t="s">
        <v>4360</v>
      </c>
      <c r="H1319" s="78" t="s">
        <v>4361</v>
      </c>
      <c r="I1319" s="170">
        <v>2</v>
      </c>
      <c r="J1319" s="312">
        <v>42024</v>
      </c>
      <c r="K1319" s="312">
        <v>42368</v>
      </c>
      <c r="L1319" s="52">
        <f t="shared" si="141"/>
        <v>49.1</v>
      </c>
      <c r="M1319" s="138"/>
      <c r="N1319" s="139">
        <f t="shared" si="137"/>
        <v>0</v>
      </c>
      <c r="O1319" s="140">
        <f t="shared" si="138"/>
        <v>0</v>
      </c>
      <c r="P1319" s="140">
        <f t="shared" si="139"/>
        <v>0</v>
      </c>
      <c r="Q1319" s="140">
        <f t="shared" si="140"/>
        <v>49.1</v>
      </c>
      <c r="R1319" s="56"/>
    </row>
    <row r="1320" spans="1:18" ht="191.25">
      <c r="A1320" s="361" t="s">
        <v>4356</v>
      </c>
      <c r="B1320" s="58" t="s">
        <v>4349</v>
      </c>
      <c r="C1320" s="58" t="s">
        <v>4252</v>
      </c>
      <c r="D1320" s="58" t="s">
        <v>4357</v>
      </c>
      <c r="E1320" s="58" t="s">
        <v>4358</v>
      </c>
      <c r="F1320" s="47" t="s">
        <v>4359</v>
      </c>
      <c r="G1320" s="78" t="s">
        <v>4362</v>
      </c>
      <c r="H1320" s="78" t="s">
        <v>4355</v>
      </c>
      <c r="I1320" s="170">
        <v>2</v>
      </c>
      <c r="J1320" s="312">
        <v>42215</v>
      </c>
      <c r="K1320" s="312">
        <v>42369</v>
      </c>
      <c r="L1320" s="52">
        <f t="shared" si="141"/>
        <v>22</v>
      </c>
      <c r="M1320" s="138"/>
      <c r="N1320" s="139">
        <f t="shared" si="137"/>
        <v>0</v>
      </c>
      <c r="O1320" s="140">
        <f t="shared" si="138"/>
        <v>0</v>
      </c>
      <c r="P1320" s="140">
        <f t="shared" si="139"/>
        <v>0</v>
      </c>
      <c r="Q1320" s="140">
        <f t="shared" si="140"/>
        <v>22</v>
      </c>
      <c r="R1320" s="56"/>
    </row>
    <row r="1321" spans="1:18" ht="409.5">
      <c r="A1321" s="361" t="s">
        <v>4356</v>
      </c>
      <c r="B1321" s="58" t="s">
        <v>4349</v>
      </c>
      <c r="C1321" s="58" t="s">
        <v>4252</v>
      </c>
      <c r="D1321" s="58" t="s">
        <v>4363</v>
      </c>
      <c r="E1321" s="58" t="s">
        <v>4364</v>
      </c>
      <c r="F1321" s="47" t="s">
        <v>4359</v>
      </c>
      <c r="G1321" s="78" t="s">
        <v>4360</v>
      </c>
      <c r="H1321" s="78" t="s">
        <v>4361</v>
      </c>
      <c r="I1321" s="170">
        <v>2</v>
      </c>
      <c r="J1321" s="312">
        <v>42024</v>
      </c>
      <c r="K1321" s="312">
        <v>42368</v>
      </c>
      <c r="L1321" s="52">
        <f t="shared" si="141"/>
        <v>49.1</v>
      </c>
      <c r="M1321" s="138"/>
      <c r="N1321" s="139">
        <f t="shared" si="137"/>
        <v>0</v>
      </c>
      <c r="O1321" s="140">
        <f t="shared" si="138"/>
        <v>0</v>
      </c>
      <c r="P1321" s="140">
        <f t="shared" si="139"/>
        <v>0</v>
      </c>
      <c r="Q1321" s="140">
        <f t="shared" si="140"/>
        <v>49.1</v>
      </c>
      <c r="R1321" s="56"/>
    </row>
    <row r="1322" spans="1:18" ht="178.5">
      <c r="A1322" s="361" t="s">
        <v>4365</v>
      </c>
      <c r="B1322" s="58" t="s">
        <v>4252</v>
      </c>
      <c r="C1322" s="58" t="s">
        <v>4252</v>
      </c>
      <c r="D1322" s="58" t="s">
        <v>4366</v>
      </c>
      <c r="E1322" s="58"/>
      <c r="F1322" s="311" t="s">
        <v>4367</v>
      </c>
      <c r="G1322" s="311" t="s">
        <v>4368</v>
      </c>
      <c r="H1322" s="78" t="s">
        <v>4369</v>
      </c>
      <c r="I1322" s="79">
        <v>1</v>
      </c>
      <c r="J1322" s="51">
        <v>42261</v>
      </c>
      <c r="K1322" s="51">
        <v>42261</v>
      </c>
      <c r="L1322" s="52">
        <f t="shared" si="141"/>
        <v>0</v>
      </c>
      <c r="M1322" s="123"/>
      <c r="N1322" s="54">
        <f>IF(M1322=0,0,+M1322/I1322)</f>
        <v>0</v>
      </c>
      <c r="O1322" s="55">
        <f>ROUND((L1322*N1322),1)</f>
        <v>0</v>
      </c>
      <c r="P1322" s="55">
        <f>IF(K1322&lt;=$D$7,O1322,0)</f>
        <v>0</v>
      </c>
      <c r="Q1322" s="55">
        <f>IF($D$7&gt;=K1322,L1322,0)</f>
        <v>0</v>
      </c>
      <c r="R1322" s="56"/>
    </row>
    <row r="1323" spans="1:18" ht="229.5">
      <c r="A1323" s="361" t="s">
        <v>4370</v>
      </c>
      <c r="B1323" s="58" t="s">
        <v>4252</v>
      </c>
      <c r="C1323" s="58" t="s">
        <v>4252</v>
      </c>
      <c r="D1323" s="58" t="s">
        <v>4371</v>
      </c>
      <c r="E1323" s="58"/>
      <c r="F1323" s="311" t="s">
        <v>4367</v>
      </c>
      <c r="G1323" s="311" t="s">
        <v>4368</v>
      </c>
      <c r="H1323" s="78" t="s">
        <v>4369</v>
      </c>
      <c r="I1323" s="79">
        <v>1</v>
      </c>
      <c r="J1323" s="51">
        <v>42261</v>
      </c>
      <c r="K1323" s="51">
        <v>42261</v>
      </c>
      <c r="L1323" s="52">
        <f t="shared" si="141"/>
        <v>0</v>
      </c>
      <c r="M1323" s="123"/>
      <c r="N1323" s="54">
        <f>IF(M1323=0,0,+M1323/I1323)</f>
        <v>0</v>
      </c>
      <c r="O1323" s="55">
        <f>ROUND((L1323*N1323),1)</f>
        <v>0</v>
      </c>
      <c r="P1323" s="55">
        <f>IF(K1323&lt;=$D$7,O1323,0)</f>
        <v>0</v>
      </c>
      <c r="Q1323" s="55">
        <f>IF($D$7&gt;=K1323,L1323,0)</f>
        <v>0</v>
      </c>
      <c r="R1323" s="56"/>
    </row>
    <row r="1324" spans="1:18" ht="191.25">
      <c r="A1324" s="361" t="s">
        <v>4372</v>
      </c>
      <c r="B1324" s="58" t="s">
        <v>4349</v>
      </c>
      <c r="C1324" s="58" t="s">
        <v>4252</v>
      </c>
      <c r="D1324" s="58" t="s">
        <v>4373</v>
      </c>
      <c r="E1324" s="58"/>
      <c r="F1324" s="47" t="s">
        <v>4374</v>
      </c>
      <c r="G1324" s="78" t="s">
        <v>4375</v>
      </c>
      <c r="H1324" s="78" t="s">
        <v>692</v>
      </c>
      <c r="I1324" s="170">
        <v>2</v>
      </c>
      <c r="J1324" s="312">
        <v>42109</v>
      </c>
      <c r="K1324" s="312">
        <v>42384</v>
      </c>
      <c r="L1324" s="52">
        <f t="shared" si="141"/>
        <v>39.299999999999997</v>
      </c>
      <c r="M1324" s="138"/>
      <c r="N1324" s="139">
        <f>IF(M1324=0,0,+M1324/I1324)</f>
        <v>0</v>
      </c>
      <c r="O1324" s="140">
        <f>ROUND((L1324*N1324),1)</f>
        <v>0</v>
      </c>
      <c r="P1324" s="140">
        <f>IF(K1324&lt;=$D$7,O1324,0)</f>
        <v>0</v>
      </c>
      <c r="Q1324" s="140">
        <f>IF($D$7&gt;=K1324,L1324,0)</f>
        <v>39.299999999999997</v>
      </c>
      <c r="R1324" s="56"/>
    </row>
    <row r="1325" spans="1:18" ht="191.25">
      <c r="A1325" s="361" t="s">
        <v>4372</v>
      </c>
      <c r="B1325" s="58" t="s">
        <v>4376</v>
      </c>
      <c r="C1325" s="58" t="s">
        <v>4252</v>
      </c>
      <c r="D1325" s="58" t="s">
        <v>4373</v>
      </c>
      <c r="E1325" s="58"/>
      <c r="F1325" s="47" t="s">
        <v>4374</v>
      </c>
      <c r="G1325" s="78" t="s">
        <v>4375</v>
      </c>
      <c r="H1325" s="78" t="s">
        <v>692</v>
      </c>
      <c r="I1325" s="170">
        <v>2</v>
      </c>
      <c r="J1325" s="312">
        <v>42109</v>
      </c>
      <c r="K1325" s="312">
        <v>42384</v>
      </c>
      <c r="L1325" s="52">
        <f t="shared" si="141"/>
        <v>39.299999999999997</v>
      </c>
      <c r="M1325" s="138"/>
      <c r="N1325" s="139">
        <f>IF(M1325=0,0,+M1325/I1325)</f>
        <v>0</v>
      </c>
      <c r="O1325" s="140">
        <f>ROUND((L1325*N1325),1)</f>
        <v>0</v>
      </c>
      <c r="P1325" s="140">
        <f>IF(K1325&lt;=$D$7,O1325,0)</f>
        <v>0</v>
      </c>
      <c r="Q1325" s="140">
        <f>IF($D$7&gt;=K1325,L1325,0)</f>
        <v>39.299999999999997</v>
      </c>
      <c r="R1325" s="56"/>
    </row>
    <row r="1326" spans="1:18" ht="114.75">
      <c r="A1326" s="453" t="s">
        <v>1373</v>
      </c>
      <c r="B1326" s="104" t="s">
        <v>4377</v>
      </c>
      <c r="C1326" s="104" t="s">
        <v>4377</v>
      </c>
      <c r="D1326" s="104" t="s">
        <v>1375</v>
      </c>
      <c r="E1326" s="104"/>
      <c r="F1326" s="104" t="s">
        <v>4378</v>
      </c>
      <c r="G1326" s="206" t="s">
        <v>4379</v>
      </c>
      <c r="H1326" s="206" t="s">
        <v>4380</v>
      </c>
      <c r="I1326" s="104">
        <v>1</v>
      </c>
      <c r="J1326" s="185">
        <v>42309</v>
      </c>
      <c r="K1326" s="185">
        <v>42460</v>
      </c>
      <c r="L1326" s="52">
        <f t="shared" si="141"/>
        <v>21.6</v>
      </c>
      <c r="M1326" s="187"/>
      <c r="N1326" s="188">
        <f t="shared" ref="N1326:N1389" si="142">IF(M1326=0,0,+M1326/I1326)</f>
        <v>0</v>
      </c>
      <c r="O1326" s="186">
        <f t="shared" ref="O1326:O1389" si="143">ROUND((L1326*N1326),1)</f>
        <v>0</v>
      </c>
      <c r="P1326" s="186">
        <f t="shared" ref="P1326:P1389" si="144">IF(K1326&lt;=$D$7,O1326,0)</f>
        <v>0</v>
      </c>
      <c r="Q1326" s="186">
        <f t="shared" ref="Q1326:Q1389" si="145">IF($D$7&gt;=K1326,L1326,0)</f>
        <v>21.6</v>
      </c>
      <c r="R1326" s="189"/>
    </row>
    <row r="1327" spans="1:18" ht="114.75">
      <c r="A1327" s="453" t="s">
        <v>1373</v>
      </c>
      <c r="B1327" s="104" t="s">
        <v>4377</v>
      </c>
      <c r="C1327" s="104" t="s">
        <v>4377</v>
      </c>
      <c r="D1327" s="104" t="s">
        <v>1375</v>
      </c>
      <c r="E1327" s="104"/>
      <c r="F1327" s="104" t="s">
        <v>4378</v>
      </c>
      <c r="G1327" s="206" t="s">
        <v>4381</v>
      </c>
      <c r="H1327" s="206" t="s">
        <v>4382</v>
      </c>
      <c r="I1327" s="104">
        <v>1</v>
      </c>
      <c r="J1327" s="185">
        <v>42461</v>
      </c>
      <c r="K1327" s="185">
        <v>42490</v>
      </c>
      <c r="L1327" s="52">
        <f t="shared" si="141"/>
        <v>4.0999999999999996</v>
      </c>
      <c r="M1327" s="187"/>
      <c r="N1327" s="188">
        <f t="shared" si="142"/>
        <v>0</v>
      </c>
      <c r="O1327" s="186">
        <f t="shared" si="143"/>
        <v>0</v>
      </c>
      <c r="P1327" s="186">
        <f t="shared" si="144"/>
        <v>0</v>
      </c>
      <c r="Q1327" s="186">
        <f t="shared" si="145"/>
        <v>4.0999999999999996</v>
      </c>
      <c r="R1327" s="189"/>
    </row>
    <row r="1328" spans="1:18" ht="114.75">
      <c r="A1328" s="453" t="s">
        <v>1373</v>
      </c>
      <c r="B1328" s="104" t="s">
        <v>4377</v>
      </c>
      <c r="C1328" s="104" t="s">
        <v>4377</v>
      </c>
      <c r="D1328" s="104" t="s">
        <v>1375</v>
      </c>
      <c r="E1328" s="104"/>
      <c r="F1328" s="104" t="s">
        <v>4378</v>
      </c>
      <c r="G1328" s="206" t="s">
        <v>4383</v>
      </c>
      <c r="H1328" s="206" t="s">
        <v>4384</v>
      </c>
      <c r="I1328" s="104">
        <v>38</v>
      </c>
      <c r="J1328" s="185">
        <v>42491</v>
      </c>
      <c r="K1328" s="185">
        <v>42551</v>
      </c>
      <c r="L1328" s="52">
        <f t="shared" si="141"/>
        <v>8.6</v>
      </c>
      <c r="M1328" s="187"/>
      <c r="N1328" s="188">
        <f t="shared" si="142"/>
        <v>0</v>
      </c>
      <c r="O1328" s="186">
        <f t="shared" si="143"/>
        <v>0</v>
      </c>
      <c r="P1328" s="186">
        <f t="shared" si="144"/>
        <v>0</v>
      </c>
      <c r="Q1328" s="186">
        <f t="shared" si="145"/>
        <v>8.6</v>
      </c>
      <c r="R1328" s="189"/>
    </row>
    <row r="1329" spans="1:18" ht="114.75">
      <c r="A1329" s="453" t="s">
        <v>1373</v>
      </c>
      <c r="B1329" s="104" t="s">
        <v>4377</v>
      </c>
      <c r="C1329" s="104" t="s">
        <v>4377</v>
      </c>
      <c r="D1329" s="104" t="s">
        <v>1375</v>
      </c>
      <c r="E1329" s="104"/>
      <c r="F1329" s="104" t="s">
        <v>4378</v>
      </c>
      <c r="G1329" s="206" t="s">
        <v>4385</v>
      </c>
      <c r="H1329" s="206" t="s">
        <v>4386</v>
      </c>
      <c r="I1329" s="313">
        <v>2</v>
      </c>
      <c r="J1329" s="185">
        <v>42566</v>
      </c>
      <c r="K1329" s="185">
        <v>42643</v>
      </c>
      <c r="L1329" s="52">
        <f t="shared" si="141"/>
        <v>11</v>
      </c>
      <c r="M1329" s="187"/>
      <c r="N1329" s="188">
        <f t="shared" si="142"/>
        <v>0</v>
      </c>
      <c r="O1329" s="186">
        <f t="shared" si="143"/>
        <v>0</v>
      </c>
      <c r="P1329" s="186">
        <f t="shared" si="144"/>
        <v>0</v>
      </c>
      <c r="Q1329" s="186">
        <f t="shared" si="145"/>
        <v>11</v>
      </c>
      <c r="R1329" s="189"/>
    </row>
    <row r="1330" spans="1:18" ht="357">
      <c r="A1330" s="453" t="s">
        <v>4387</v>
      </c>
      <c r="B1330" s="104" t="s">
        <v>4377</v>
      </c>
      <c r="C1330" s="104" t="s">
        <v>4377</v>
      </c>
      <c r="D1330" s="104" t="s">
        <v>4388</v>
      </c>
      <c r="E1330" s="104"/>
      <c r="F1330" s="104" t="s">
        <v>4389</v>
      </c>
      <c r="G1330" s="206" t="s">
        <v>4390</v>
      </c>
      <c r="H1330" s="206" t="s">
        <v>4391</v>
      </c>
      <c r="I1330" s="191">
        <v>1</v>
      </c>
      <c r="J1330" s="185">
        <v>42415</v>
      </c>
      <c r="K1330" s="185">
        <v>42628</v>
      </c>
      <c r="L1330" s="52">
        <f t="shared" si="141"/>
        <v>30.4</v>
      </c>
      <c r="M1330" s="187"/>
      <c r="N1330" s="188">
        <f t="shared" si="142"/>
        <v>0</v>
      </c>
      <c r="O1330" s="186">
        <f t="shared" si="143"/>
        <v>0</v>
      </c>
      <c r="P1330" s="186">
        <f t="shared" si="144"/>
        <v>0</v>
      </c>
      <c r="Q1330" s="186">
        <f t="shared" si="145"/>
        <v>30.4</v>
      </c>
      <c r="R1330" s="189"/>
    </row>
    <row r="1331" spans="1:18" ht="357">
      <c r="A1331" s="453" t="s">
        <v>4387</v>
      </c>
      <c r="B1331" s="104" t="s">
        <v>4377</v>
      </c>
      <c r="C1331" s="104" t="s">
        <v>4377</v>
      </c>
      <c r="D1331" s="104" t="s">
        <v>4392</v>
      </c>
      <c r="E1331" s="104"/>
      <c r="F1331" s="104" t="s">
        <v>4393</v>
      </c>
      <c r="G1331" s="206" t="s">
        <v>4394</v>
      </c>
      <c r="H1331" s="206" t="s">
        <v>4395</v>
      </c>
      <c r="I1331" s="191">
        <v>1</v>
      </c>
      <c r="J1331" s="185">
        <v>42444</v>
      </c>
      <c r="K1331" s="185">
        <v>42643</v>
      </c>
      <c r="L1331" s="52">
        <f t="shared" si="141"/>
        <v>28.4</v>
      </c>
      <c r="M1331" s="187"/>
      <c r="N1331" s="188">
        <f t="shared" si="142"/>
        <v>0</v>
      </c>
      <c r="O1331" s="186">
        <f t="shared" si="143"/>
        <v>0</v>
      </c>
      <c r="P1331" s="186">
        <f t="shared" si="144"/>
        <v>0</v>
      </c>
      <c r="Q1331" s="186">
        <f t="shared" si="145"/>
        <v>28.4</v>
      </c>
      <c r="R1331" s="189"/>
    </row>
    <row r="1332" spans="1:18" ht="369.75">
      <c r="A1332" s="483" t="s">
        <v>4396</v>
      </c>
      <c r="B1332" s="134" t="s">
        <v>4377</v>
      </c>
      <c r="C1332" s="104" t="s">
        <v>4377</v>
      </c>
      <c r="D1332" s="206" t="s">
        <v>4397</v>
      </c>
      <c r="E1332" s="134" t="s">
        <v>4398</v>
      </c>
      <c r="F1332" s="206" t="s">
        <v>4399</v>
      </c>
      <c r="G1332" s="206" t="s">
        <v>4400</v>
      </c>
      <c r="H1332" s="206" t="s">
        <v>4401</v>
      </c>
      <c r="I1332" s="314">
        <v>1</v>
      </c>
      <c r="J1332" s="315">
        <v>42278</v>
      </c>
      <c r="K1332" s="315">
        <v>42428</v>
      </c>
      <c r="L1332" s="52">
        <f t="shared" si="141"/>
        <v>21.4</v>
      </c>
      <c r="M1332" s="316"/>
      <c r="N1332" s="188">
        <f t="shared" si="142"/>
        <v>0</v>
      </c>
      <c r="O1332" s="186">
        <f t="shared" si="143"/>
        <v>0</v>
      </c>
      <c r="P1332" s="186">
        <f t="shared" si="144"/>
        <v>0</v>
      </c>
      <c r="Q1332" s="186">
        <f t="shared" si="145"/>
        <v>21.4</v>
      </c>
      <c r="R1332" s="317"/>
    </row>
    <row r="1333" spans="1:18" ht="369.75">
      <c r="A1333" s="483" t="s">
        <v>4396</v>
      </c>
      <c r="B1333" s="134" t="s">
        <v>4377</v>
      </c>
      <c r="C1333" s="104" t="s">
        <v>4377</v>
      </c>
      <c r="D1333" s="314" t="s">
        <v>4397</v>
      </c>
      <c r="E1333" s="134" t="s">
        <v>4398</v>
      </c>
      <c r="F1333" s="206" t="s">
        <v>4399</v>
      </c>
      <c r="G1333" s="206" t="s">
        <v>4402</v>
      </c>
      <c r="H1333" s="206" t="s">
        <v>4403</v>
      </c>
      <c r="I1333" s="318">
        <v>1</v>
      </c>
      <c r="J1333" s="315">
        <v>42430</v>
      </c>
      <c r="K1333" s="315">
        <v>42490</v>
      </c>
      <c r="L1333" s="52">
        <f t="shared" si="141"/>
        <v>8.6</v>
      </c>
      <c r="M1333" s="316"/>
      <c r="N1333" s="188">
        <f t="shared" si="142"/>
        <v>0</v>
      </c>
      <c r="O1333" s="186">
        <f t="shared" si="143"/>
        <v>0</v>
      </c>
      <c r="P1333" s="186">
        <f t="shared" si="144"/>
        <v>0</v>
      </c>
      <c r="Q1333" s="186">
        <f t="shared" si="145"/>
        <v>8.6</v>
      </c>
      <c r="R1333" s="317"/>
    </row>
    <row r="1334" spans="1:18" ht="369.75">
      <c r="A1334" s="483" t="s">
        <v>4396</v>
      </c>
      <c r="B1334" s="134" t="s">
        <v>4377</v>
      </c>
      <c r="C1334" s="104" t="s">
        <v>4377</v>
      </c>
      <c r="D1334" s="314" t="s">
        <v>4397</v>
      </c>
      <c r="E1334" s="134" t="s">
        <v>4398</v>
      </c>
      <c r="F1334" s="206" t="s">
        <v>4404</v>
      </c>
      <c r="G1334" s="206" t="s">
        <v>4405</v>
      </c>
      <c r="H1334" s="206" t="s">
        <v>4406</v>
      </c>
      <c r="I1334" s="319">
        <v>4</v>
      </c>
      <c r="J1334" s="315">
        <v>42461</v>
      </c>
      <c r="K1334" s="315">
        <v>42643</v>
      </c>
      <c r="L1334" s="52">
        <f t="shared" si="141"/>
        <v>26</v>
      </c>
      <c r="M1334" s="316"/>
      <c r="N1334" s="188">
        <f t="shared" si="142"/>
        <v>0</v>
      </c>
      <c r="O1334" s="186">
        <f t="shared" si="143"/>
        <v>0</v>
      </c>
      <c r="P1334" s="186">
        <f t="shared" si="144"/>
        <v>0</v>
      </c>
      <c r="Q1334" s="186">
        <f t="shared" si="145"/>
        <v>26</v>
      </c>
      <c r="R1334" s="317"/>
    </row>
    <row r="1335" spans="1:18" ht="369.75">
      <c r="A1335" s="483" t="s">
        <v>4396</v>
      </c>
      <c r="B1335" s="134" t="s">
        <v>4377</v>
      </c>
      <c r="C1335" s="104" t="s">
        <v>4377</v>
      </c>
      <c r="D1335" s="314" t="s">
        <v>4397</v>
      </c>
      <c r="E1335" s="134" t="s">
        <v>4398</v>
      </c>
      <c r="F1335" s="206" t="s">
        <v>4404</v>
      </c>
      <c r="G1335" s="206" t="s">
        <v>4407</v>
      </c>
      <c r="H1335" s="206" t="s">
        <v>4408</v>
      </c>
      <c r="I1335" s="318">
        <v>1</v>
      </c>
      <c r="J1335" s="315">
        <v>42461</v>
      </c>
      <c r="K1335" s="315">
        <v>42643</v>
      </c>
      <c r="L1335" s="52">
        <f t="shared" si="141"/>
        <v>26</v>
      </c>
      <c r="M1335" s="316"/>
      <c r="N1335" s="188">
        <f t="shared" si="142"/>
        <v>0</v>
      </c>
      <c r="O1335" s="186">
        <f t="shared" si="143"/>
        <v>0</v>
      </c>
      <c r="P1335" s="186">
        <f t="shared" si="144"/>
        <v>0</v>
      </c>
      <c r="Q1335" s="186">
        <f t="shared" si="145"/>
        <v>26</v>
      </c>
      <c r="R1335" s="317"/>
    </row>
    <row r="1336" spans="1:18" ht="331.5">
      <c r="A1336" s="453" t="s">
        <v>4409</v>
      </c>
      <c r="B1336" s="104" t="s">
        <v>4377</v>
      </c>
      <c r="C1336" s="104" t="s">
        <v>4377</v>
      </c>
      <c r="D1336" s="206" t="s">
        <v>4410</v>
      </c>
      <c r="E1336" s="104"/>
      <c r="F1336" s="206" t="s">
        <v>4411</v>
      </c>
      <c r="G1336" s="206" t="s">
        <v>4412</v>
      </c>
      <c r="H1336" s="206" t="s">
        <v>4413</v>
      </c>
      <c r="I1336" s="320">
        <v>1</v>
      </c>
      <c r="J1336" s="256">
        <v>42309</v>
      </c>
      <c r="K1336" s="256">
        <v>42643</v>
      </c>
      <c r="L1336" s="52">
        <f t="shared" si="141"/>
        <v>47.7</v>
      </c>
      <c r="M1336" s="187"/>
      <c r="N1336" s="188">
        <f t="shared" si="142"/>
        <v>0</v>
      </c>
      <c r="O1336" s="186">
        <f t="shared" si="143"/>
        <v>0</v>
      </c>
      <c r="P1336" s="186">
        <f t="shared" si="144"/>
        <v>0</v>
      </c>
      <c r="Q1336" s="186">
        <f t="shared" si="145"/>
        <v>47.7</v>
      </c>
      <c r="R1336" s="189"/>
    </row>
    <row r="1337" spans="1:18" ht="331.5">
      <c r="A1337" s="453" t="s">
        <v>4409</v>
      </c>
      <c r="B1337" s="104" t="s">
        <v>4377</v>
      </c>
      <c r="C1337" s="104" t="s">
        <v>4377</v>
      </c>
      <c r="D1337" s="206" t="s">
        <v>4410</v>
      </c>
      <c r="E1337" s="104"/>
      <c r="F1337" s="206" t="s">
        <v>4411</v>
      </c>
      <c r="G1337" s="206" t="s">
        <v>4414</v>
      </c>
      <c r="H1337" s="206" t="s">
        <v>1278</v>
      </c>
      <c r="I1337" s="206">
        <v>1</v>
      </c>
      <c r="J1337" s="256">
        <v>42370</v>
      </c>
      <c r="K1337" s="256">
        <v>42428</v>
      </c>
      <c r="L1337" s="52">
        <f t="shared" si="141"/>
        <v>8.3000000000000007</v>
      </c>
      <c r="M1337" s="187"/>
      <c r="N1337" s="188">
        <f t="shared" si="142"/>
        <v>0</v>
      </c>
      <c r="O1337" s="186">
        <f t="shared" si="143"/>
        <v>0</v>
      </c>
      <c r="P1337" s="186">
        <f t="shared" si="144"/>
        <v>0</v>
      </c>
      <c r="Q1337" s="186">
        <f t="shared" si="145"/>
        <v>8.3000000000000007</v>
      </c>
      <c r="R1337" s="189"/>
    </row>
    <row r="1338" spans="1:18" ht="331.5">
      <c r="A1338" s="453" t="s">
        <v>4409</v>
      </c>
      <c r="B1338" s="104" t="s">
        <v>4377</v>
      </c>
      <c r="C1338" s="104" t="s">
        <v>4377</v>
      </c>
      <c r="D1338" s="206" t="s">
        <v>4410</v>
      </c>
      <c r="E1338" s="104"/>
      <c r="F1338" s="206" t="s">
        <v>4411</v>
      </c>
      <c r="G1338" s="206" t="s">
        <v>4415</v>
      </c>
      <c r="H1338" s="206" t="s">
        <v>4116</v>
      </c>
      <c r="I1338" s="313">
        <v>4</v>
      </c>
      <c r="J1338" s="256">
        <v>42430</v>
      </c>
      <c r="K1338" s="256">
        <v>42643</v>
      </c>
      <c r="L1338" s="52">
        <f t="shared" si="141"/>
        <v>30.4</v>
      </c>
      <c r="M1338" s="187"/>
      <c r="N1338" s="188">
        <f t="shared" si="142"/>
        <v>0</v>
      </c>
      <c r="O1338" s="186">
        <f t="shared" si="143"/>
        <v>0</v>
      </c>
      <c r="P1338" s="186">
        <f t="shared" si="144"/>
        <v>0</v>
      </c>
      <c r="Q1338" s="186">
        <f t="shared" si="145"/>
        <v>30.4</v>
      </c>
      <c r="R1338" s="189"/>
    </row>
    <row r="1339" spans="1:18" ht="357">
      <c r="A1339" s="453" t="s">
        <v>4416</v>
      </c>
      <c r="B1339" s="104" t="s">
        <v>4417</v>
      </c>
      <c r="C1339" s="104" t="s">
        <v>4377</v>
      </c>
      <c r="D1339" s="104" t="s">
        <v>4418</v>
      </c>
      <c r="E1339" s="104"/>
      <c r="F1339" s="206" t="s">
        <v>4419</v>
      </c>
      <c r="G1339" s="206" t="s">
        <v>4420</v>
      </c>
      <c r="H1339" s="206" t="s">
        <v>1278</v>
      </c>
      <c r="I1339" s="206">
        <v>1</v>
      </c>
      <c r="J1339" s="256">
        <v>42370</v>
      </c>
      <c r="K1339" s="256">
        <v>42428</v>
      </c>
      <c r="L1339" s="52">
        <f t="shared" si="141"/>
        <v>8.3000000000000007</v>
      </c>
      <c r="M1339" s="187"/>
      <c r="N1339" s="188">
        <f t="shared" si="142"/>
        <v>0</v>
      </c>
      <c r="O1339" s="186">
        <f t="shared" si="143"/>
        <v>0</v>
      </c>
      <c r="P1339" s="186">
        <f t="shared" si="144"/>
        <v>0</v>
      </c>
      <c r="Q1339" s="186">
        <f t="shared" si="145"/>
        <v>8.3000000000000007</v>
      </c>
      <c r="R1339" s="189"/>
    </row>
    <row r="1340" spans="1:18" ht="357">
      <c r="A1340" s="453" t="s">
        <v>4416</v>
      </c>
      <c r="B1340" s="104" t="s">
        <v>4417</v>
      </c>
      <c r="C1340" s="104" t="s">
        <v>4377</v>
      </c>
      <c r="D1340" s="104" t="s">
        <v>4418</v>
      </c>
      <c r="E1340" s="104"/>
      <c r="F1340" s="206" t="s">
        <v>4421</v>
      </c>
      <c r="G1340" s="206" t="s">
        <v>4422</v>
      </c>
      <c r="H1340" s="206" t="s">
        <v>4116</v>
      </c>
      <c r="I1340" s="313">
        <v>4</v>
      </c>
      <c r="J1340" s="256">
        <v>42430</v>
      </c>
      <c r="K1340" s="256">
        <v>42643</v>
      </c>
      <c r="L1340" s="52">
        <f t="shared" si="141"/>
        <v>30.4</v>
      </c>
      <c r="M1340" s="187"/>
      <c r="N1340" s="188">
        <f t="shared" si="142"/>
        <v>0</v>
      </c>
      <c r="O1340" s="186">
        <f t="shared" si="143"/>
        <v>0</v>
      </c>
      <c r="P1340" s="186">
        <f t="shared" si="144"/>
        <v>0</v>
      </c>
      <c r="Q1340" s="186">
        <f t="shared" si="145"/>
        <v>30.4</v>
      </c>
      <c r="R1340" s="189"/>
    </row>
    <row r="1341" spans="1:18" ht="357">
      <c r="A1341" s="453" t="s">
        <v>4416</v>
      </c>
      <c r="B1341" s="104" t="s">
        <v>4423</v>
      </c>
      <c r="C1341" s="104" t="s">
        <v>4377</v>
      </c>
      <c r="D1341" s="104" t="s">
        <v>4418</v>
      </c>
      <c r="E1341" s="94"/>
      <c r="F1341" s="277" t="s">
        <v>4424</v>
      </c>
      <c r="G1341" s="277" t="s">
        <v>4425</v>
      </c>
      <c r="H1341" s="277" t="s">
        <v>4426</v>
      </c>
      <c r="I1341" s="277">
        <v>1</v>
      </c>
      <c r="J1341" s="270">
        <v>42278</v>
      </c>
      <c r="K1341" s="270">
        <v>42643</v>
      </c>
      <c r="L1341" s="52">
        <f t="shared" si="141"/>
        <v>52.1</v>
      </c>
      <c r="M1341" s="187"/>
      <c r="N1341" s="188">
        <f t="shared" si="142"/>
        <v>0</v>
      </c>
      <c r="O1341" s="186">
        <f t="shared" si="143"/>
        <v>0</v>
      </c>
      <c r="P1341" s="186">
        <f t="shared" si="144"/>
        <v>0</v>
      </c>
      <c r="Q1341" s="186">
        <f t="shared" si="145"/>
        <v>52.1</v>
      </c>
      <c r="R1341" s="321"/>
    </row>
    <row r="1342" spans="1:18" ht="357">
      <c r="A1342" s="453" t="s">
        <v>4416</v>
      </c>
      <c r="B1342" s="104" t="s">
        <v>4423</v>
      </c>
      <c r="C1342" s="104" t="s">
        <v>4377</v>
      </c>
      <c r="D1342" s="104" t="s">
        <v>4418</v>
      </c>
      <c r="E1342" s="94"/>
      <c r="F1342" s="277" t="s">
        <v>4424</v>
      </c>
      <c r="G1342" s="277" t="s">
        <v>4427</v>
      </c>
      <c r="H1342" s="277" t="s">
        <v>4428</v>
      </c>
      <c r="I1342" s="277">
        <v>3</v>
      </c>
      <c r="J1342" s="270">
        <v>42278</v>
      </c>
      <c r="K1342" s="270">
        <v>42643</v>
      </c>
      <c r="L1342" s="52">
        <f t="shared" si="141"/>
        <v>52.1</v>
      </c>
      <c r="M1342" s="187"/>
      <c r="N1342" s="188">
        <f t="shared" si="142"/>
        <v>0</v>
      </c>
      <c r="O1342" s="186">
        <f t="shared" si="143"/>
        <v>0</v>
      </c>
      <c r="P1342" s="186">
        <f t="shared" si="144"/>
        <v>0</v>
      </c>
      <c r="Q1342" s="186">
        <f t="shared" si="145"/>
        <v>52.1</v>
      </c>
      <c r="R1342" s="321"/>
    </row>
    <row r="1343" spans="1:18" ht="357">
      <c r="A1343" s="453" t="s">
        <v>4416</v>
      </c>
      <c r="B1343" s="104" t="s">
        <v>4429</v>
      </c>
      <c r="C1343" s="104" t="s">
        <v>4377</v>
      </c>
      <c r="D1343" s="104" t="s">
        <v>4418</v>
      </c>
      <c r="E1343" s="94"/>
      <c r="F1343" s="277" t="s">
        <v>4430</v>
      </c>
      <c r="G1343" s="105" t="s">
        <v>4431</v>
      </c>
      <c r="H1343" s="105" t="s">
        <v>158</v>
      </c>
      <c r="I1343" s="105">
        <v>1</v>
      </c>
      <c r="J1343" s="208">
        <v>42323</v>
      </c>
      <c r="K1343" s="208">
        <v>42353</v>
      </c>
      <c r="L1343" s="52">
        <f t="shared" si="141"/>
        <v>4.3</v>
      </c>
      <c r="M1343" s="187"/>
      <c r="N1343" s="188">
        <f t="shared" si="142"/>
        <v>0</v>
      </c>
      <c r="O1343" s="186">
        <f t="shared" si="143"/>
        <v>0</v>
      </c>
      <c r="P1343" s="186">
        <f t="shared" si="144"/>
        <v>0</v>
      </c>
      <c r="Q1343" s="186">
        <f t="shared" si="145"/>
        <v>4.3</v>
      </c>
      <c r="R1343" s="321"/>
    </row>
    <row r="1344" spans="1:18" ht="357">
      <c r="A1344" s="453" t="s">
        <v>4416</v>
      </c>
      <c r="B1344" s="104" t="s">
        <v>4429</v>
      </c>
      <c r="C1344" s="104" t="s">
        <v>4377</v>
      </c>
      <c r="D1344" s="104" t="s">
        <v>4418</v>
      </c>
      <c r="E1344" s="94"/>
      <c r="F1344" s="277" t="s">
        <v>4432</v>
      </c>
      <c r="G1344" s="105" t="s">
        <v>4433</v>
      </c>
      <c r="H1344" s="105" t="s">
        <v>4280</v>
      </c>
      <c r="I1344" s="105">
        <v>1</v>
      </c>
      <c r="J1344" s="208">
        <v>42353</v>
      </c>
      <c r="K1344" s="208">
        <v>42368</v>
      </c>
      <c r="L1344" s="52">
        <f t="shared" si="141"/>
        <v>2.1</v>
      </c>
      <c r="M1344" s="187"/>
      <c r="N1344" s="188">
        <f t="shared" si="142"/>
        <v>0</v>
      </c>
      <c r="O1344" s="186">
        <f t="shared" si="143"/>
        <v>0</v>
      </c>
      <c r="P1344" s="186">
        <f t="shared" si="144"/>
        <v>0</v>
      </c>
      <c r="Q1344" s="186">
        <f t="shared" si="145"/>
        <v>2.1</v>
      </c>
      <c r="R1344" s="321"/>
    </row>
    <row r="1345" spans="1:18" ht="357">
      <c r="A1345" s="453" t="s">
        <v>4416</v>
      </c>
      <c r="B1345" s="104" t="s">
        <v>4434</v>
      </c>
      <c r="C1345" s="104" t="s">
        <v>4377</v>
      </c>
      <c r="D1345" s="104" t="s">
        <v>4418</v>
      </c>
      <c r="E1345" s="94"/>
      <c r="F1345" s="277" t="s">
        <v>4430</v>
      </c>
      <c r="G1345" s="105" t="s">
        <v>4435</v>
      </c>
      <c r="H1345" s="105" t="s">
        <v>438</v>
      </c>
      <c r="I1345" s="105">
        <v>1</v>
      </c>
      <c r="J1345" s="208">
        <v>42370</v>
      </c>
      <c r="K1345" s="208">
        <v>42399</v>
      </c>
      <c r="L1345" s="52">
        <f t="shared" si="141"/>
        <v>4.0999999999999996</v>
      </c>
      <c r="M1345" s="187"/>
      <c r="N1345" s="188">
        <f t="shared" si="142"/>
        <v>0</v>
      </c>
      <c r="O1345" s="186">
        <f t="shared" si="143"/>
        <v>0</v>
      </c>
      <c r="P1345" s="186">
        <f t="shared" si="144"/>
        <v>0</v>
      </c>
      <c r="Q1345" s="186">
        <f t="shared" si="145"/>
        <v>4.0999999999999996</v>
      </c>
      <c r="R1345" s="321"/>
    </row>
    <row r="1346" spans="1:18" ht="357">
      <c r="A1346" s="453" t="s">
        <v>4416</v>
      </c>
      <c r="B1346" s="104" t="s">
        <v>4436</v>
      </c>
      <c r="C1346" s="104" t="s">
        <v>4377</v>
      </c>
      <c r="D1346" s="104" t="s">
        <v>4418</v>
      </c>
      <c r="E1346" s="94"/>
      <c r="F1346" s="322" t="s">
        <v>4437</v>
      </c>
      <c r="G1346" s="206" t="s">
        <v>4438</v>
      </c>
      <c r="H1346" s="206" t="s">
        <v>1632</v>
      </c>
      <c r="I1346" s="206">
        <v>1</v>
      </c>
      <c r="J1346" s="256">
        <v>42278</v>
      </c>
      <c r="K1346" s="256">
        <v>42428</v>
      </c>
      <c r="L1346" s="52">
        <f t="shared" si="141"/>
        <v>21.4</v>
      </c>
      <c r="M1346" s="187"/>
      <c r="N1346" s="188">
        <f t="shared" si="142"/>
        <v>0</v>
      </c>
      <c r="O1346" s="186">
        <f t="shared" si="143"/>
        <v>0</v>
      </c>
      <c r="P1346" s="186">
        <f t="shared" si="144"/>
        <v>0</v>
      </c>
      <c r="Q1346" s="186">
        <f t="shared" si="145"/>
        <v>21.4</v>
      </c>
      <c r="R1346" s="317"/>
    </row>
    <row r="1347" spans="1:18" ht="242.25">
      <c r="A1347" s="483" t="s">
        <v>4439</v>
      </c>
      <c r="B1347" s="134" t="s">
        <v>4377</v>
      </c>
      <c r="C1347" s="104" t="s">
        <v>4377</v>
      </c>
      <c r="D1347" s="314" t="s">
        <v>4440</v>
      </c>
      <c r="E1347" s="134"/>
      <c r="F1347" s="206" t="s">
        <v>4404</v>
      </c>
      <c r="G1347" s="314" t="s">
        <v>4441</v>
      </c>
      <c r="H1347" s="206" t="s">
        <v>4401</v>
      </c>
      <c r="I1347" s="314">
        <v>1</v>
      </c>
      <c r="J1347" s="315">
        <v>42278</v>
      </c>
      <c r="K1347" s="315">
        <v>42428</v>
      </c>
      <c r="L1347" s="52">
        <f t="shared" ref="L1347:L1410" si="146">ROUND(((K1347-J1347)/7),1)</f>
        <v>21.4</v>
      </c>
      <c r="M1347" s="316"/>
      <c r="N1347" s="188">
        <f t="shared" si="142"/>
        <v>0</v>
      </c>
      <c r="O1347" s="186">
        <f t="shared" si="143"/>
        <v>0</v>
      </c>
      <c r="P1347" s="186">
        <f t="shared" si="144"/>
        <v>0</v>
      </c>
      <c r="Q1347" s="186">
        <f t="shared" si="145"/>
        <v>21.4</v>
      </c>
      <c r="R1347" s="317"/>
    </row>
    <row r="1348" spans="1:18" ht="242.25">
      <c r="A1348" s="483" t="s">
        <v>4439</v>
      </c>
      <c r="B1348" s="134" t="s">
        <v>4377</v>
      </c>
      <c r="C1348" s="104" t="s">
        <v>4377</v>
      </c>
      <c r="D1348" s="314" t="s">
        <v>4440</v>
      </c>
      <c r="E1348" s="134"/>
      <c r="F1348" s="206" t="s">
        <v>4404</v>
      </c>
      <c r="G1348" s="314" t="s">
        <v>4402</v>
      </c>
      <c r="H1348" s="206" t="s">
        <v>4403</v>
      </c>
      <c r="I1348" s="318">
        <v>1</v>
      </c>
      <c r="J1348" s="315">
        <v>42430</v>
      </c>
      <c r="K1348" s="315">
        <v>42490</v>
      </c>
      <c r="L1348" s="52">
        <f t="shared" si="146"/>
        <v>8.6</v>
      </c>
      <c r="M1348" s="316"/>
      <c r="N1348" s="188">
        <f t="shared" si="142"/>
        <v>0</v>
      </c>
      <c r="O1348" s="186">
        <f t="shared" si="143"/>
        <v>0</v>
      </c>
      <c r="P1348" s="186">
        <f t="shared" si="144"/>
        <v>0</v>
      </c>
      <c r="Q1348" s="186">
        <f t="shared" si="145"/>
        <v>8.6</v>
      </c>
      <c r="R1348" s="317"/>
    </row>
    <row r="1349" spans="1:18" ht="242.25">
      <c r="A1349" s="483" t="s">
        <v>4439</v>
      </c>
      <c r="B1349" s="134" t="s">
        <v>4377</v>
      </c>
      <c r="C1349" s="104" t="s">
        <v>4377</v>
      </c>
      <c r="D1349" s="314" t="s">
        <v>4440</v>
      </c>
      <c r="E1349" s="134"/>
      <c r="F1349" s="206" t="s">
        <v>4404</v>
      </c>
      <c r="G1349" s="206" t="s">
        <v>4405</v>
      </c>
      <c r="H1349" s="206" t="s">
        <v>4406</v>
      </c>
      <c r="I1349" s="319">
        <v>4</v>
      </c>
      <c r="J1349" s="315">
        <v>42461</v>
      </c>
      <c r="K1349" s="315">
        <v>42643</v>
      </c>
      <c r="L1349" s="52">
        <f t="shared" si="146"/>
        <v>26</v>
      </c>
      <c r="M1349" s="316"/>
      <c r="N1349" s="188">
        <f t="shared" si="142"/>
        <v>0</v>
      </c>
      <c r="O1349" s="186">
        <f t="shared" si="143"/>
        <v>0</v>
      </c>
      <c r="P1349" s="186">
        <f t="shared" si="144"/>
        <v>0</v>
      </c>
      <c r="Q1349" s="186">
        <f t="shared" si="145"/>
        <v>26</v>
      </c>
      <c r="R1349" s="317"/>
    </row>
    <row r="1350" spans="1:18" ht="242.25">
      <c r="A1350" s="483" t="s">
        <v>4439</v>
      </c>
      <c r="B1350" s="134" t="s">
        <v>4377</v>
      </c>
      <c r="C1350" s="104" t="s">
        <v>4377</v>
      </c>
      <c r="D1350" s="314" t="s">
        <v>4440</v>
      </c>
      <c r="E1350" s="134"/>
      <c r="F1350" s="206" t="s">
        <v>4404</v>
      </c>
      <c r="G1350" s="206" t="s">
        <v>4407</v>
      </c>
      <c r="H1350" s="206" t="s">
        <v>4408</v>
      </c>
      <c r="I1350" s="318">
        <v>1</v>
      </c>
      <c r="J1350" s="315">
        <v>42461</v>
      </c>
      <c r="K1350" s="315">
        <v>42643</v>
      </c>
      <c r="L1350" s="52">
        <f t="shared" si="146"/>
        <v>26</v>
      </c>
      <c r="M1350" s="316"/>
      <c r="N1350" s="188">
        <f t="shared" si="142"/>
        <v>0</v>
      </c>
      <c r="O1350" s="186">
        <f t="shared" si="143"/>
        <v>0</v>
      </c>
      <c r="P1350" s="186">
        <f t="shared" si="144"/>
        <v>0</v>
      </c>
      <c r="Q1350" s="186">
        <f t="shared" si="145"/>
        <v>26</v>
      </c>
      <c r="R1350" s="317"/>
    </row>
    <row r="1351" spans="1:18" ht="178.5">
      <c r="A1351" s="483" t="s">
        <v>4442</v>
      </c>
      <c r="B1351" s="134" t="s">
        <v>4377</v>
      </c>
      <c r="C1351" s="104" t="s">
        <v>4377</v>
      </c>
      <c r="D1351" s="314" t="s">
        <v>4443</v>
      </c>
      <c r="E1351" s="314" t="s">
        <v>4444</v>
      </c>
      <c r="F1351" s="314" t="s">
        <v>4445</v>
      </c>
      <c r="G1351" s="314" t="s">
        <v>4446</v>
      </c>
      <c r="H1351" s="206" t="s">
        <v>4447</v>
      </c>
      <c r="I1351" s="314">
        <v>1</v>
      </c>
      <c r="J1351" s="315">
        <v>42370</v>
      </c>
      <c r="K1351" s="315">
        <v>42401</v>
      </c>
      <c r="L1351" s="52">
        <f t="shared" si="146"/>
        <v>4.4000000000000004</v>
      </c>
      <c r="M1351" s="316"/>
      <c r="N1351" s="188">
        <f t="shared" si="142"/>
        <v>0</v>
      </c>
      <c r="O1351" s="186">
        <f t="shared" si="143"/>
        <v>0</v>
      </c>
      <c r="P1351" s="186">
        <f t="shared" si="144"/>
        <v>0</v>
      </c>
      <c r="Q1351" s="186">
        <f t="shared" si="145"/>
        <v>4.4000000000000004</v>
      </c>
      <c r="R1351" s="317"/>
    </row>
    <row r="1352" spans="1:18" ht="178.5">
      <c r="A1352" s="483" t="s">
        <v>4442</v>
      </c>
      <c r="B1352" s="134" t="s">
        <v>4377</v>
      </c>
      <c r="C1352" s="104" t="s">
        <v>4377</v>
      </c>
      <c r="D1352" s="314" t="s">
        <v>4443</v>
      </c>
      <c r="E1352" s="314"/>
      <c r="F1352" s="314" t="s">
        <v>4445</v>
      </c>
      <c r="G1352" s="314" t="s">
        <v>4448</v>
      </c>
      <c r="H1352" s="206" t="s">
        <v>4449</v>
      </c>
      <c r="I1352" s="323">
        <v>3</v>
      </c>
      <c r="J1352" s="315">
        <v>42430</v>
      </c>
      <c r="K1352" s="315">
        <v>42491</v>
      </c>
      <c r="L1352" s="52">
        <f t="shared" si="146"/>
        <v>8.6999999999999993</v>
      </c>
      <c r="M1352" s="316"/>
      <c r="N1352" s="188">
        <f t="shared" si="142"/>
        <v>0</v>
      </c>
      <c r="O1352" s="186">
        <f t="shared" si="143"/>
        <v>0</v>
      </c>
      <c r="P1352" s="186">
        <f t="shared" si="144"/>
        <v>0</v>
      </c>
      <c r="Q1352" s="186">
        <f t="shared" si="145"/>
        <v>8.6999999999999993</v>
      </c>
      <c r="R1352" s="317"/>
    </row>
    <row r="1353" spans="1:18" ht="178.5">
      <c r="A1353" s="483" t="s">
        <v>4442</v>
      </c>
      <c r="B1353" s="134" t="s">
        <v>4377</v>
      </c>
      <c r="C1353" s="104" t="s">
        <v>4377</v>
      </c>
      <c r="D1353" s="314" t="s">
        <v>4443</v>
      </c>
      <c r="E1353" s="314"/>
      <c r="F1353" s="314" t="s">
        <v>4445</v>
      </c>
      <c r="G1353" s="314" t="s">
        <v>4450</v>
      </c>
      <c r="H1353" s="206" t="s">
        <v>4451</v>
      </c>
      <c r="I1353" s="314">
        <v>1</v>
      </c>
      <c r="J1353" s="315">
        <v>42522</v>
      </c>
      <c r="K1353" s="315">
        <v>42583</v>
      </c>
      <c r="L1353" s="52">
        <f t="shared" si="146"/>
        <v>8.6999999999999993</v>
      </c>
      <c r="M1353" s="316"/>
      <c r="N1353" s="188">
        <f t="shared" si="142"/>
        <v>0</v>
      </c>
      <c r="O1353" s="186">
        <f t="shared" si="143"/>
        <v>0</v>
      </c>
      <c r="P1353" s="186">
        <f t="shared" si="144"/>
        <v>0</v>
      </c>
      <c r="Q1353" s="186">
        <f t="shared" si="145"/>
        <v>8.6999999999999993</v>
      </c>
      <c r="R1353" s="317"/>
    </row>
    <row r="1354" spans="1:18" ht="178.5">
      <c r="A1354" s="483" t="s">
        <v>4442</v>
      </c>
      <c r="B1354" s="134" t="s">
        <v>4377</v>
      </c>
      <c r="C1354" s="104" t="s">
        <v>4377</v>
      </c>
      <c r="D1354" s="314" t="s">
        <v>4443</v>
      </c>
      <c r="E1354" s="314"/>
      <c r="F1354" s="314" t="s">
        <v>4445</v>
      </c>
      <c r="G1354" s="314" t="s">
        <v>4452</v>
      </c>
      <c r="H1354" s="206" t="s">
        <v>4453</v>
      </c>
      <c r="I1354" s="323">
        <v>1</v>
      </c>
      <c r="J1354" s="315">
        <v>42430</v>
      </c>
      <c r="K1354" s="315">
        <v>42636</v>
      </c>
      <c r="L1354" s="52">
        <f t="shared" si="146"/>
        <v>29.4</v>
      </c>
      <c r="M1354" s="316"/>
      <c r="N1354" s="188">
        <f t="shared" si="142"/>
        <v>0</v>
      </c>
      <c r="O1354" s="186">
        <f t="shared" si="143"/>
        <v>0</v>
      </c>
      <c r="P1354" s="186">
        <f t="shared" si="144"/>
        <v>0</v>
      </c>
      <c r="Q1354" s="186">
        <f t="shared" si="145"/>
        <v>29.4</v>
      </c>
      <c r="R1354" s="317"/>
    </row>
    <row r="1355" spans="1:18" ht="242.25">
      <c r="A1355" s="483" t="s">
        <v>4454</v>
      </c>
      <c r="B1355" s="134" t="s">
        <v>4455</v>
      </c>
      <c r="C1355" s="104" t="s">
        <v>4377</v>
      </c>
      <c r="D1355" s="314" t="s">
        <v>4456</v>
      </c>
      <c r="E1355" s="134" t="s">
        <v>4457</v>
      </c>
      <c r="F1355" s="134" t="s">
        <v>4458</v>
      </c>
      <c r="G1355" s="134" t="s">
        <v>4459</v>
      </c>
      <c r="H1355" s="104" t="s">
        <v>4460</v>
      </c>
      <c r="I1355" s="104">
        <v>1</v>
      </c>
      <c r="J1355" s="185">
        <v>42278</v>
      </c>
      <c r="K1355" s="185">
        <v>42369</v>
      </c>
      <c r="L1355" s="52">
        <f t="shared" si="146"/>
        <v>13</v>
      </c>
      <c r="M1355" s="316"/>
      <c r="N1355" s="188">
        <f t="shared" si="142"/>
        <v>0</v>
      </c>
      <c r="O1355" s="186">
        <f t="shared" si="143"/>
        <v>0</v>
      </c>
      <c r="P1355" s="186">
        <f t="shared" si="144"/>
        <v>0</v>
      </c>
      <c r="Q1355" s="186">
        <f t="shared" si="145"/>
        <v>13</v>
      </c>
      <c r="R1355" s="189"/>
    </row>
    <row r="1356" spans="1:18" ht="242.25">
      <c r="A1356" s="483" t="s">
        <v>4454</v>
      </c>
      <c r="B1356" s="134" t="s">
        <v>4455</v>
      </c>
      <c r="C1356" s="104" t="s">
        <v>4377</v>
      </c>
      <c r="D1356" s="314" t="s">
        <v>4456</v>
      </c>
      <c r="E1356" s="134" t="s">
        <v>4457</v>
      </c>
      <c r="F1356" s="134" t="s">
        <v>4458</v>
      </c>
      <c r="G1356" s="104" t="s">
        <v>4461</v>
      </c>
      <c r="H1356" s="104" t="s">
        <v>4462</v>
      </c>
      <c r="I1356" s="104">
        <v>5</v>
      </c>
      <c r="J1356" s="185">
        <v>42370</v>
      </c>
      <c r="K1356" s="185">
        <v>42459</v>
      </c>
      <c r="L1356" s="52">
        <f t="shared" si="146"/>
        <v>12.7</v>
      </c>
      <c r="M1356" s="316"/>
      <c r="N1356" s="188">
        <f t="shared" si="142"/>
        <v>0</v>
      </c>
      <c r="O1356" s="186">
        <f t="shared" si="143"/>
        <v>0</v>
      </c>
      <c r="P1356" s="186">
        <f t="shared" si="144"/>
        <v>0</v>
      </c>
      <c r="Q1356" s="186">
        <f t="shared" si="145"/>
        <v>12.7</v>
      </c>
      <c r="R1356" s="189"/>
    </row>
    <row r="1357" spans="1:18" ht="242.25">
      <c r="A1357" s="483" t="s">
        <v>4454</v>
      </c>
      <c r="B1357" s="134" t="s">
        <v>4455</v>
      </c>
      <c r="C1357" s="104" t="s">
        <v>4377</v>
      </c>
      <c r="D1357" s="314" t="s">
        <v>4456</v>
      </c>
      <c r="E1357" s="134" t="s">
        <v>4457</v>
      </c>
      <c r="F1357" s="134" t="s">
        <v>4458</v>
      </c>
      <c r="G1357" s="104" t="s">
        <v>4463</v>
      </c>
      <c r="H1357" s="104" t="s">
        <v>4464</v>
      </c>
      <c r="I1357" s="104">
        <v>1</v>
      </c>
      <c r="J1357" s="185">
        <v>42461</v>
      </c>
      <c r="K1357" s="185">
        <v>42643</v>
      </c>
      <c r="L1357" s="52">
        <f t="shared" si="146"/>
        <v>26</v>
      </c>
      <c r="M1357" s="316"/>
      <c r="N1357" s="188">
        <f t="shared" si="142"/>
        <v>0</v>
      </c>
      <c r="O1357" s="186">
        <f t="shared" si="143"/>
        <v>0</v>
      </c>
      <c r="P1357" s="186">
        <f t="shared" si="144"/>
        <v>0</v>
      </c>
      <c r="Q1357" s="186">
        <f t="shared" si="145"/>
        <v>26</v>
      </c>
      <c r="R1357" s="189"/>
    </row>
    <row r="1358" spans="1:18" ht="369.75">
      <c r="A1358" s="483" t="s">
        <v>4465</v>
      </c>
      <c r="B1358" s="104" t="s">
        <v>4377</v>
      </c>
      <c r="C1358" s="104" t="s">
        <v>4377</v>
      </c>
      <c r="D1358" s="206" t="s">
        <v>4466</v>
      </c>
      <c r="E1358" s="134"/>
      <c r="F1358" s="206" t="s">
        <v>4399</v>
      </c>
      <c r="G1358" s="206" t="s">
        <v>4400</v>
      </c>
      <c r="H1358" s="206" t="s">
        <v>4401</v>
      </c>
      <c r="I1358" s="314">
        <v>1</v>
      </c>
      <c r="J1358" s="315">
        <v>42278</v>
      </c>
      <c r="K1358" s="315">
        <v>42428</v>
      </c>
      <c r="L1358" s="52">
        <f t="shared" si="146"/>
        <v>21.4</v>
      </c>
      <c r="M1358" s="316"/>
      <c r="N1358" s="188">
        <f t="shared" si="142"/>
        <v>0</v>
      </c>
      <c r="O1358" s="186">
        <f t="shared" si="143"/>
        <v>0</v>
      </c>
      <c r="P1358" s="186">
        <f t="shared" si="144"/>
        <v>0</v>
      </c>
      <c r="Q1358" s="186">
        <f t="shared" si="145"/>
        <v>21.4</v>
      </c>
      <c r="R1358" s="317"/>
    </row>
    <row r="1359" spans="1:18" ht="369.75">
      <c r="A1359" s="483" t="s">
        <v>4465</v>
      </c>
      <c r="B1359" s="104" t="s">
        <v>4377</v>
      </c>
      <c r="C1359" s="104" t="s">
        <v>4377</v>
      </c>
      <c r="D1359" s="206" t="s">
        <v>4466</v>
      </c>
      <c r="E1359" s="134"/>
      <c r="F1359" s="206" t="s">
        <v>4399</v>
      </c>
      <c r="G1359" s="206" t="s">
        <v>4402</v>
      </c>
      <c r="H1359" s="206" t="s">
        <v>4403</v>
      </c>
      <c r="I1359" s="318">
        <v>1</v>
      </c>
      <c r="J1359" s="315">
        <v>42430</v>
      </c>
      <c r="K1359" s="315">
        <v>42490</v>
      </c>
      <c r="L1359" s="52">
        <f t="shared" si="146"/>
        <v>8.6</v>
      </c>
      <c r="M1359" s="316"/>
      <c r="N1359" s="188">
        <f t="shared" si="142"/>
        <v>0</v>
      </c>
      <c r="O1359" s="186">
        <f t="shared" si="143"/>
        <v>0</v>
      </c>
      <c r="P1359" s="186">
        <f t="shared" si="144"/>
        <v>0</v>
      </c>
      <c r="Q1359" s="186">
        <f t="shared" si="145"/>
        <v>8.6</v>
      </c>
      <c r="R1359" s="317"/>
    </row>
    <row r="1360" spans="1:18" ht="369.75">
      <c r="A1360" s="483" t="s">
        <v>4465</v>
      </c>
      <c r="B1360" s="104" t="s">
        <v>4377</v>
      </c>
      <c r="C1360" s="104" t="s">
        <v>4377</v>
      </c>
      <c r="D1360" s="206" t="s">
        <v>4466</v>
      </c>
      <c r="E1360" s="134"/>
      <c r="F1360" s="206" t="s">
        <v>4399</v>
      </c>
      <c r="G1360" s="206" t="s">
        <v>4405</v>
      </c>
      <c r="H1360" s="206" t="s">
        <v>4406</v>
      </c>
      <c r="I1360" s="319">
        <v>4</v>
      </c>
      <c r="J1360" s="315">
        <v>42461</v>
      </c>
      <c r="K1360" s="315">
        <v>42643</v>
      </c>
      <c r="L1360" s="52">
        <f t="shared" si="146"/>
        <v>26</v>
      </c>
      <c r="M1360" s="316"/>
      <c r="N1360" s="188">
        <f t="shared" si="142"/>
        <v>0</v>
      </c>
      <c r="O1360" s="186">
        <f t="shared" si="143"/>
        <v>0</v>
      </c>
      <c r="P1360" s="186">
        <f t="shared" si="144"/>
        <v>0</v>
      </c>
      <c r="Q1360" s="186">
        <f t="shared" si="145"/>
        <v>26</v>
      </c>
      <c r="R1360" s="317"/>
    </row>
    <row r="1361" spans="1:18" ht="369.75">
      <c r="A1361" s="483" t="s">
        <v>4465</v>
      </c>
      <c r="B1361" s="104" t="s">
        <v>4377</v>
      </c>
      <c r="C1361" s="104" t="s">
        <v>4377</v>
      </c>
      <c r="D1361" s="206" t="s">
        <v>4466</v>
      </c>
      <c r="E1361" s="134"/>
      <c r="F1361" s="206" t="s">
        <v>4399</v>
      </c>
      <c r="G1361" s="206" t="s">
        <v>4407</v>
      </c>
      <c r="H1361" s="206" t="s">
        <v>4408</v>
      </c>
      <c r="I1361" s="318">
        <v>1</v>
      </c>
      <c r="J1361" s="315">
        <v>42461</v>
      </c>
      <c r="K1361" s="315">
        <v>42643</v>
      </c>
      <c r="L1361" s="52">
        <f t="shared" si="146"/>
        <v>26</v>
      </c>
      <c r="M1361" s="316"/>
      <c r="N1361" s="188">
        <f t="shared" si="142"/>
        <v>0</v>
      </c>
      <c r="O1361" s="186">
        <f t="shared" si="143"/>
        <v>0</v>
      </c>
      <c r="P1361" s="186">
        <f t="shared" si="144"/>
        <v>0</v>
      </c>
      <c r="Q1361" s="186">
        <f t="shared" si="145"/>
        <v>26</v>
      </c>
      <c r="R1361" s="317"/>
    </row>
    <row r="1362" spans="1:18" ht="369.75">
      <c r="A1362" s="483" t="s">
        <v>1410</v>
      </c>
      <c r="B1362" s="134" t="s">
        <v>4377</v>
      </c>
      <c r="C1362" s="104" t="s">
        <v>4377</v>
      </c>
      <c r="D1362" s="206" t="s">
        <v>4467</v>
      </c>
      <c r="E1362" s="134"/>
      <c r="F1362" s="206" t="s">
        <v>4399</v>
      </c>
      <c r="G1362" s="206" t="s">
        <v>4400</v>
      </c>
      <c r="H1362" s="206" t="s">
        <v>4401</v>
      </c>
      <c r="I1362" s="314">
        <v>1</v>
      </c>
      <c r="J1362" s="315">
        <v>42278</v>
      </c>
      <c r="K1362" s="315">
        <v>42428</v>
      </c>
      <c r="L1362" s="52">
        <f t="shared" si="146"/>
        <v>21.4</v>
      </c>
      <c r="M1362" s="316"/>
      <c r="N1362" s="188">
        <f t="shared" si="142"/>
        <v>0</v>
      </c>
      <c r="O1362" s="186">
        <f t="shared" si="143"/>
        <v>0</v>
      </c>
      <c r="P1362" s="186">
        <f t="shared" si="144"/>
        <v>0</v>
      </c>
      <c r="Q1362" s="186">
        <f t="shared" si="145"/>
        <v>21.4</v>
      </c>
      <c r="R1362" s="317"/>
    </row>
    <row r="1363" spans="1:18" ht="369.75">
      <c r="A1363" s="483" t="s">
        <v>1410</v>
      </c>
      <c r="B1363" s="134" t="s">
        <v>4377</v>
      </c>
      <c r="C1363" s="104" t="s">
        <v>4377</v>
      </c>
      <c r="D1363" s="206" t="s">
        <v>4467</v>
      </c>
      <c r="E1363" s="134"/>
      <c r="F1363" s="206" t="s">
        <v>4399</v>
      </c>
      <c r="G1363" s="206" t="s">
        <v>4402</v>
      </c>
      <c r="H1363" s="206" t="s">
        <v>4403</v>
      </c>
      <c r="I1363" s="318">
        <v>1</v>
      </c>
      <c r="J1363" s="315">
        <v>42064</v>
      </c>
      <c r="K1363" s="315">
        <v>42490</v>
      </c>
      <c r="L1363" s="52">
        <f t="shared" si="146"/>
        <v>60.9</v>
      </c>
      <c r="M1363" s="316"/>
      <c r="N1363" s="188">
        <f t="shared" si="142"/>
        <v>0</v>
      </c>
      <c r="O1363" s="186">
        <f t="shared" si="143"/>
        <v>0</v>
      </c>
      <c r="P1363" s="186">
        <f t="shared" si="144"/>
        <v>0</v>
      </c>
      <c r="Q1363" s="186">
        <f t="shared" si="145"/>
        <v>60.9</v>
      </c>
      <c r="R1363" s="317"/>
    </row>
    <row r="1364" spans="1:18" ht="369.75">
      <c r="A1364" s="483" t="s">
        <v>1410</v>
      </c>
      <c r="B1364" s="134" t="s">
        <v>4377</v>
      </c>
      <c r="C1364" s="104" t="s">
        <v>4377</v>
      </c>
      <c r="D1364" s="206" t="s">
        <v>4467</v>
      </c>
      <c r="E1364" s="134"/>
      <c r="F1364" s="206" t="s">
        <v>4399</v>
      </c>
      <c r="G1364" s="206" t="s">
        <v>4405</v>
      </c>
      <c r="H1364" s="206" t="s">
        <v>4406</v>
      </c>
      <c r="I1364" s="319">
        <v>4</v>
      </c>
      <c r="J1364" s="324">
        <v>42461</v>
      </c>
      <c r="K1364" s="315">
        <v>42643</v>
      </c>
      <c r="L1364" s="52">
        <f t="shared" si="146"/>
        <v>26</v>
      </c>
      <c r="M1364" s="316"/>
      <c r="N1364" s="188">
        <f t="shared" si="142"/>
        <v>0</v>
      </c>
      <c r="O1364" s="186">
        <f t="shared" si="143"/>
        <v>0</v>
      </c>
      <c r="P1364" s="186">
        <f t="shared" si="144"/>
        <v>0</v>
      </c>
      <c r="Q1364" s="186">
        <f t="shared" si="145"/>
        <v>26</v>
      </c>
      <c r="R1364" s="317"/>
    </row>
    <row r="1365" spans="1:18" ht="369.75">
      <c r="A1365" s="483" t="s">
        <v>1410</v>
      </c>
      <c r="B1365" s="134" t="s">
        <v>4377</v>
      </c>
      <c r="C1365" s="104" t="s">
        <v>4377</v>
      </c>
      <c r="D1365" s="206" t="s">
        <v>4467</v>
      </c>
      <c r="E1365" s="134"/>
      <c r="F1365" s="206" t="s">
        <v>4399</v>
      </c>
      <c r="G1365" s="206" t="s">
        <v>4407</v>
      </c>
      <c r="H1365" s="206" t="s">
        <v>4408</v>
      </c>
      <c r="I1365" s="318">
        <v>1</v>
      </c>
      <c r="J1365" s="324">
        <v>42461</v>
      </c>
      <c r="K1365" s="315">
        <v>42643</v>
      </c>
      <c r="L1365" s="52">
        <f t="shared" si="146"/>
        <v>26</v>
      </c>
      <c r="M1365" s="316"/>
      <c r="N1365" s="188">
        <f t="shared" si="142"/>
        <v>0</v>
      </c>
      <c r="O1365" s="186">
        <f t="shared" si="143"/>
        <v>0</v>
      </c>
      <c r="P1365" s="186">
        <f t="shared" si="144"/>
        <v>0</v>
      </c>
      <c r="Q1365" s="186">
        <f t="shared" si="145"/>
        <v>26</v>
      </c>
      <c r="R1365" s="317"/>
    </row>
    <row r="1366" spans="1:18" ht="357">
      <c r="A1366" s="483" t="s">
        <v>4468</v>
      </c>
      <c r="B1366" s="134" t="s">
        <v>4377</v>
      </c>
      <c r="C1366" s="104" t="s">
        <v>4377</v>
      </c>
      <c r="D1366" s="206" t="s">
        <v>4469</v>
      </c>
      <c r="E1366" s="134"/>
      <c r="F1366" s="206" t="s">
        <v>4470</v>
      </c>
      <c r="G1366" s="206" t="s">
        <v>4400</v>
      </c>
      <c r="H1366" s="206" t="s">
        <v>4401</v>
      </c>
      <c r="I1366" s="314">
        <v>1</v>
      </c>
      <c r="J1366" s="315">
        <v>42278</v>
      </c>
      <c r="K1366" s="315">
        <v>42428</v>
      </c>
      <c r="L1366" s="52">
        <f t="shared" si="146"/>
        <v>21.4</v>
      </c>
      <c r="M1366" s="316"/>
      <c r="N1366" s="188">
        <f t="shared" si="142"/>
        <v>0</v>
      </c>
      <c r="O1366" s="186">
        <f t="shared" si="143"/>
        <v>0</v>
      </c>
      <c r="P1366" s="186">
        <f t="shared" si="144"/>
        <v>0</v>
      </c>
      <c r="Q1366" s="186">
        <f t="shared" si="145"/>
        <v>21.4</v>
      </c>
      <c r="R1366" s="325"/>
    </row>
    <row r="1367" spans="1:18" ht="357">
      <c r="A1367" s="483" t="s">
        <v>4468</v>
      </c>
      <c r="B1367" s="134" t="s">
        <v>4377</v>
      </c>
      <c r="C1367" s="104" t="s">
        <v>4377</v>
      </c>
      <c r="D1367" s="206" t="s">
        <v>4469</v>
      </c>
      <c r="E1367" s="205"/>
      <c r="F1367" s="206" t="s">
        <v>4470</v>
      </c>
      <c r="G1367" s="206" t="s">
        <v>4402</v>
      </c>
      <c r="H1367" s="206" t="s">
        <v>4403</v>
      </c>
      <c r="I1367" s="318">
        <v>1</v>
      </c>
      <c r="J1367" s="315">
        <v>42430</v>
      </c>
      <c r="K1367" s="315">
        <v>42490</v>
      </c>
      <c r="L1367" s="52">
        <f t="shared" si="146"/>
        <v>8.6</v>
      </c>
      <c r="M1367" s="316"/>
      <c r="N1367" s="188">
        <f t="shared" si="142"/>
        <v>0</v>
      </c>
      <c r="O1367" s="186">
        <f t="shared" si="143"/>
        <v>0</v>
      </c>
      <c r="P1367" s="186">
        <f t="shared" si="144"/>
        <v>0</v>
      </c>
      <c r="Q1367" s="186">
        <f t="shared" si="145"/>
        <v>8.6</v>
      </c>
      <c r="R1367" s="326"/>
    </row>
    <row r="1368" spans="1:18" ht="357">
      <c r="A1368" s="483" t="s">
        <v>4468</v>
      </c>
      <c r="B1368" s="134" t="s">
        <v>4377</v>
      </c>
      <c r="C1368" s="104" t="s">
        <v>4377</v>
      </c>
      <c r="D1368" s="206" t="s">
        <v>4469</v>
      </c>
      <c r="E1368" s="205"/>
      <c r="F1368" s="206" t="s">
        <v>4470</v>
      </c>
      <c r="G1368" s="206" t="s">
        <v>4405</v>
      </c>
      <c r="H1368" s="206" t="s">
        <v>4406</v>
      </c>
      <c r="I1368" s="319">
        <v>4</v>
      </c>
      <c r="J1368" s="315">
        <v>42461</v>
      </c>
      <c r="K1368" s="315">
        <v>42643</v>
      </c>
      <c r="L1368" s="52">
        <f t="shared" si="146"/>
        <v>26</v>
      </c>
      <c r="M1368" s="316"/>
      <c r="N1368" s="188">
        <f t="shared" si="142"/>
        <v>0</v>
      </c>
      <c r="O1368" s="186">
        <f t="shared" si="143"/>
        <v>0</v>
      </c>
      <c r="P1368" s="186">
        <f t="shared" si="144"/>
        <v>0</v>
      </c>
      <c r="Q1368" s="186">
        <f t="shared" si="145"/>
        <v>26</v>
      </c>
      <c r="R1368" s="326"/>
    </row>
    <row r="1369" spans="1:18" ht="357">
      <c r="A1369" s="483" t="s">
        <v>4468</v>
      </c>
      <c r="B1369" s="134" t="s">
        <v>4377</v>
      </c>
      <c r="C1369" s="104" t="s">
        <v>4377</v>
      </c>
      <c r="D1369" s="206" t="s">
        <v>4469</v>
      </c>
      <c r="E1369" s="205"/>
      <c r="F1369" s="206" t="s">
        <v>4470</v>
      </c>
      <c r="G1369" s="206" t="s">
        <v>4407</v>
      </c>
      <c r="H1369" s="206" t="s">
        <v>4408</v>
      </c>
      <c r="I1369" s="318">
        <v>1</v>
      </c>
      <c r="J1369" s="315">
        <v>42461</v>
      </c>
      <c r="K1369" s="315">
        <v>42643</v>
      </c>
      <c r="L1369" s="52">
        <f t="shared" si="146"/>
        <v>26</v>
      </c>
      <c r="M1369" s="316"/>
      <c r="N1369" s="188">
        <f t="shared" si="142"/>
        <v>0</v>
      </c>
      <c r="O1369" s="186">
        <f t="shared" si="143"/>
        <v>0</v>
      </c>
      <c r="P1369" s="186">
        <f t="shared" si="144"/>
        <v>0</v>
      </c>
      <c r="Q1369" s="186">
        <f t="shared" si="145"/>
        <v>26</v>
      </c>
      <c r="R1369" s="326"/>
    </row>
    <row r="1370" spans="1:18" ht="191.25">
      <c r="A1370" s="478" t="s">
        <v>4471</v>
      </c>
      <c r="B1370" s="206" t="s">
        <v>4472</v>
      </c>
      <c r="C1370" s="104" t="s">
        <v>4377</v>
      </c>
      <c r="D1370" s="263" t="s">
        <v>4473</v>
      </c>
      <c r="E1370" s="206" t="s">
        <v>4474</v>
      </c>
      <c r="F1370" s="206" t="s">
        <v>4475</v>
      </c>
      <c r="G1370" s="206" t="s">
        <v>4476</v>
      </c>
      <c r="H1370" s="206" t="s">
        <v>4477</v>
      </c>
      <c r="I1370" s="206">
        <v>3</v>
      </c>
      <c r="J1370" s="327">
        <v>42278</v>
      </c>
      <c r="K1370" s="327">
        <v>42369</v>
      </c>
      <c r="L1370" s="52">
        <f t="shared" si="146"/>
        <v>13</v>
      </c>
      <c r="M1370" s="316"/>
      <c r="N1370" s="188">
        <f t="shared" si="142"/>
        <v>0</v>
      </c>
      <c r="O1370" s="186">
        <f t="shared" si="143"/>
        <v>0</v>
      </c>
      <c r="P1370" s="186">
        <f t="shared" si="144"/>
        <v>0</v>
      </c>
      <c r="Q1370" s="186">
        <f t="shared" si="145"/>
        <v>13</v>
      </c>
      <c r="R1370" s="262"/>
    </row>
    <row r="1371" spans="1:18" ht="409.5">
      <c r="A1371" s="484" t="s">
        <v>4478</v>
      </c>
      <c r="B1371" s="229" t="s">
        <v>4479</v>
      </c>
      <c r="C1371" s="104" t="s">
        <v>4377</v>
      </c>
      <c r="D1371" s="229" t="s">
        <v>4480</v>
      </c>
      <c r="E1371" s="229"/>
      <c r="F1371" s="229" t="s">
        <v>4481</v>
      </c>
      <c r="G1371" s="229" t="s">
        <v>4482</v>
      </c>
      <c r="H1371" s="229" t="s">
        <v>4483</v>
      </c>
      <c r="I1371" s="328">
        <v>11</v>
      </c>
      <c r="J1371" s="327">
        <v>42309</v>
      </c>
      <c r="K1371" s="327">
        <v>42643</v>
      </c>
      <c r="L1371" s="52">
        <f t="shared" si="146"/>
        <v>47.7</v>
      </c>
      <c r="M1371" s="316"/>
      <c r="N1371" s="188">
        <f t="shared" si="142"/>
        <v>0</v>
      </c>
      <c r="O1371" s="186">
        <f t="shared" si="143"/>
        <v>0</v>
      </c>
      <c r="P1371" s="186">
        <f t="shared" si="144"/>
        <v>0</v>
      </c>
      <c r="Q1371" s="186">
        <f t="shared" si="145"/>
        <v>47.7</v>
      </c>
      <c r="R1371" s="262"/>
    </row>
    <row r="1372" spans="1:18" ht="409.5">
      <c r="A1372" s="484" t="s">
        <v>4478</v>
      </c>
      <c r="B1372" s="229"/>
      <c r="C1372" s="104" t="s">
        <v>4377</v>
      </c>
      <c r="D1372" s="229" t="s">
        <v>4480</v>
      </c>
      <c r="E1372" s="229"/>
      <c r="F1372" s="229" t="s">
        <v>4484</v>
      </c>
      <c r="G1372" s="229" t="s">
        <v>4485</v>
      </c>
      <c r="H1372" s="229" t="s">
        <v>4486</v>
      </c>
      <c r="I1372" s="329">
        <v>1</v>
      </c>
      <c r="J1372" s="327">
        <v>42309</v>
      </c>
      <c r="K1372" s="327">
        <v>42643</v>
      </c>
      <c r="L1372" s="52">
        <f t="shared" si="146"/>
        <v>47.7</v>
      </c>
      <c r="M1372" s="316"/>
      <c r="N1372" s="188">
        <f t="shared" si="142"/>
        <v>0</v>
      </c>
      <c r="O1372" s="186">
        <f t="shared" si="143"/>
        <v>0</v>
      </c>
      <c r="P1372" s="186">
        <f t="shared" si="144"/>
        <v>0</v>
      </c>
      <c r="Q1372" s="186">
        <f t="shared" si="145"/>
        <v>47.7</v>
      </c>
      <c r="R1372" s="262"/>
    </row>
    <row r="1373" spans="1:18" ht="409.5">
      <c r="A1373" s="484" t="s">
        <v>4478</v>
      </c>
      <c r="B1373" s="229" t="s">
        <v>4479</v>
      </c>
      <c r="C1373" s="104" t="s">
        <v>4377</v>
      </c>
      <c r="D1373" s="229" t="s">
        <v>4480</v>
      </c>
      <c r="E1373" s="229"/>
      <c r="F1373" s="229" t="s">
        <v>4481</v>
      </c>
      <c r="G1373" s="229" t="s">
        <v>4487</v>
      </c>
      <c r="H1373" s="229" t="s">
        <v>4488</v>
      </c>
      <c r="I1373" s="229">
        <v>11</v>
      </c>
      <c r="J1373" s="327">
        <v>42309</v>
      </c>
      <c r="K1373" s="327">
        <v>42643</v>
      </c>
      <c r="L1373" s="52">
        <f t="shared" si="146"/>
        <v>47.7</v>
      </c>
      <c r="M1373" s="316"/>
      <c r="N1373" s="188">
        <f t="shared" si="142"/>
        <v>0</v>
      </c>
      <c r="O1373" s="186">
        <f t="shared" si="143"/>
        <v>0</v>
      </c>
      <c r="P1373" s="186">
        <f t="shared" si="144"/>
        <v>0</v>
      </c>
      <c r="Q1373" s="186">
        <f t="shared" si="145"/>
        <v>47.7</v>
      </c>
      <c r="R1373" s="262"/>
    </row>
    <row r="1374" spans="1:18" ht="409.5">
      <c r="A1374" s="484" t="s">
        <v>4478</v>
      </c>
      <c r="B1374" s="229"/>
      <c r="C1374" s="104" t="s">
        <v>4377</v>
      </c>
      <c r="D1374" s="229" t="s">
        <v>4480</v>
      </c>
      <c r="E1374" s="229"/>
      <c r="F1374" s="229" t="s">
        <v>4481</v>
      </c>
      <c r="G1374" s="222" t="s">
        <v>4489</v>
      </c>
      <c r="H1374" s="229" t="s">
        <v>4490</v>
      </c>
      <c r="I1374" s="328">
        <v>11</v>
      </c>
      <c r="J1374" s="327">
        <v>42309</v>
      </c>
      <c r="K1374" s="327">
        <v>42643</v>
      </c>
      <c r="L1374" s="52">
        <f t="shared" si="146"/>
        <v>47.7</v>
      </c>
      <c r="M1374" s="316"/>
      <c r="N1374" s="188">
        <f t="shared" si="142"/>
        <v>0</v>
      </c>
      <c r="O1374" s="186">
        <f t="shared" si="143"/>
        <v>0</v>
      </c>
      <c r="P1374" s="186">
        <f t="shared" si="144"/>
        <v>0</v>
      </c>
      <c r="Q1374" s="186">
        <f t="shared" si="145"/>
        <v>47.7</v>
      </c>
      <c r="R1374" s="262"/>
    </row>
    <row r="1375" spans="1:18" ht="409.5">
      <c r="A1375" s="484" t="s">
        <v>4478</v>
      </c>
      <c r="B1375" s="229" t="s">
        <v>4479</v>
      </c>
      <c r="C1375" s="104" t="s">
        <v>4377</v>
      </c>
      <c r="D1375" s="229" t="s">
        <v>4480</v>
      </c>
      <c r="E1375" s="229"/>
      <c r="F1375" s="229" t="s">
        <v>4491</v>
      </c>
      <c r="G1375" s="229" t="s">
        <v>4492</v>
      </c>
      <c r="H1375" s="229" t="s">
        <v>4493</v>
      </c>
      <c r="I1375" s="229">
        <v>1</v>
      </c>
      <c r="J1375" s="330">
        <v>42109</v>
      </c>
      <c r="K1375" s="330">
        <v>42369</v>
      </c>
      <c r="L1375" s="52">
        <f t="shared" si="146"/>
        <v>37.1</v>
      </c>
      <c r="M1375" s="316"/>
      <c r="N1375" s="188">
        <f t="shared" si="142"/>
        <v>0</v>
      </c>
      <c r="O1375" s="186">
        <f t="shared" si="143"/>
        <v>0</v>
      </c>
      <c r="P1375" s="186">
        <f t="shared" si="144"/>
        <v>0</v>
      </c>
      <c r="Q1375" s="186">
        <f t="shared" si="145"/>
        <v>37.1</v>
      </c>
      <c r="R1375" s="262"/>
    </row>
    <row r="1376" spans="1:18" ht="216.75">
      <c r="A1376" s="484" t="s">
        <v>4494</v>
      </c>
      <c r="B1376" s="229" t="s">
        <v>4479</v>
      </c>
      <c r="C1376" s="104" t="s">
        <v>4377</v>
      </c>
      <c r="D1376" s="229" t="s">
        <v>4495</v>
      </c>
      <c r="E1376" s="229"/>
      <c r="F1376" s="229" t="s">
        <v>4496</v>
      </c>
      <c r="G1376" s="229" t="s">
        <v>4497</v>
      </c>
      <c r="H1376" s="229" t="s">
        <v>4498</v>
      </c>
      <c r="I1376" s="229">
        <v>9</v>
      </c>
      <c r="J1376" s="330">
        <v>42095</v>
      </c>
      <c r="K1376" s="330">
        <v>42401</v>
      </c>
      <c r="L1376" s="52">
        <f t="shared" si="146"/>
        <v>43.7</v>
      </c>
      <c r="M1376" s="316">
        <v>4</v>
      </c>
      <c r="N1376" s="188">
        <f t="shared" si="142"/>
        <v>0.44444444444444442</v>
      </c>
      <c r="O1376" s="186">
        <f t="shared" si="143"/>
        <v>19.399999999999999</v>
      </c>
      <c r="P1376" s="186">
        <f t="shared" si="144"/>
        <v>19.399999999999999</v>
      </c>
      <c r="Q1376" s="186">
        <f t="shared" si="145"/>
        <v>43.7</v>
      </c>
      <c r="R1376" s="262"/>
    </row>
    <row r="1377" spans="1:18" ht="216.75">
      <c r="A1377" s="484" t="s">
        <v>4494</v>
      </c>
      <c r="B1377" s="229" t="s">
        <v>4479</v>
      </c>
      <c r="C1377" s="104" t="s">
        <v>4377</v>
      </c>
      <c r="D1377" s="229" t="s">
        <v>4495</v>
      </c>
      <c r="E1377" s="229"/>
      <c r="F1377" s="229" t="s">
        <v>4499</v>
      </c>
      <c r="G1377" s="229" t="s">
        <v>4500</v>
      </c>
      <c r="H1377" s="229" t="s">
        <v>4501</v>
      </c>
      <c r="I1377" s="229">
        <v>6</v>
      </c>
      <c r="J1377" s="330">
        <v>42064</v>
      </c>
      <c r="K1377" s="330">
        <v>42369</v>
      </c>
      <c r="L1377" s="52">
        <f t="shared" si="146"/>
        <v>43.6</v>
      </c>
      <c r="M1377" s="316">
        <v>3</v>
      </c>
      <c r="N1377" s="188">
        <f t="shared" si="142"/>
        <v>0.5</v>
      </c>
      <c r="O1377" s="186">
        <f t="shared" si="143"/>
        <v>21.8</v>
      </c>
      <c r="P1377" s="186">
        <f t="shared" si="144"/>
        <v>21.8</v>
      </c>
      <c r="Q1377" s="186">
        <f t="shared" si="145"/>
        <v>43.6</v>
      </c>
      <c r="R1377" s="262"/>
    </row>
    <row r="1378" spans="1:18" ht="409.5">
      <c r="A1378" s="484" t="s">
        <v>4502</v>
      </c>
      <c r="B1378" s="229" t="s">
        <v>4479</v>
      </c>
      <c r="C1378" s="104" t="s">
        <v>4377</v>
      </c>
      <c r="D1378" s="229" t="s">
        <v>4503</v>
      </c>
      <c r="E1378" s="229"/>
      <c r="F1378" s="229" t="s">
        <v>4504</v>
      </c>
      <c r="G1378" s="229" t="s">
        <v>4505</v>
      </c>
      <c r="H1378" s="229" t="s">
        <v>4506</v>
      </c>
      <c r="I1378" s="229">
        <v>5</v>
      </c>
      <c r="J1378" s="330">
        <v>42064</v>
      </c>
      <c r="K1378" s="330">
        <v>42369</v>
      </c>
      <c r="L1378" s="52">
        <f t="shared" si="146"/>
        <v>43.6</v>
      </c>
      <c r="M1378" s="316">
        <v>3</v>
      </c>
      <c r="N1378" s="188">
        <f t="shared" si="142"/>
        <v>0.6</v>
      </c>
      <c r="O1378" s="186">
        <f t="shared" si="143"/>
        <v>26.2</v>
      </c>
      <c r="P1378" s="186">
        <f t="shared" si="144"/>
        <v>26.2</v>
      </c>
      <c r="Q1378" s="186">
        <f t="shared" si="145"/>
        <v>43.6</v>
      </c>
      <c r="R1378" s="262"/>
    </row>
    <row r="1379" spans="1:18" ht="267.75">
      <c r="A1379" s="484" t="s">
        <v>4507</v>
      </c>
      <c r="B1379" s="229" t="s">
        <v>4479</v>
      </c>
      <c r="C1379" s="104" t="s">
        <v>4377</v>
      </c>
      <c r="D1379" s="229" t="s">
        <v>4508</v>
      </c>
      <c r="E1379" s="229"/>
      <c r="F1379" s="229" t="s">
        <v>4509</v>
      </c>
      <c r="G1379" s="229" t="s">
        <v>4510</v>
      </c>
      <c r="H1379" s="229" t="s">
        <v>4511</v>
      </c>
      <c r="I1379" s="229">
        <v>1</v>
      </c>
      <c r="J1379" s="327">
        <v>42095</v>
      </c>
      <c r="K1379" s="327">
        <v>42428</v>
      </c>
      <c r="L1379" s="52">
        <f t="shared" si="146"/>
        <v>47.6</v>
      </c>
      <c r="M1379" s="316"/>
      <c r="N1379" s="188">
        <f t="shared" si="142"/>
        <v>0</v>
      </c>
      <c r="O1379" s="186">
        <f t="shared" si="143"/>
        <v>0</v>
      </c>
      <c r="P1379" s="186">
        <f t="shared" si="144"/>
        <v>0</v>
      </c>
      <c r="Q1379" s="186">
        <f t="shared" si="145"/>
        <v>47.6</v>
      </c>
      <c r="R1379" s="262"/>
    </row>
    <row r="1380" spans="1:18" ht="280.5">
      <c r="A1380" s="485" t="s">
        <v>4512</v>
      </c>
      <c r="B1380" s="331" t="s">
        <v>4513</v>
      </c>
      <c r="C1380" s="332" t="s">
        <v>4514</v>
      </c>
      <c r="D1380" s="152" t="s">
        <v>4515</v>
      </c>
      <c r="E1380" s="331" t="s">
        <v>4516</v>
      </c>
      <c r="F1380" s="331" t="s">
        <v>4517</v>
      </c>
      <c r="G1380" s="78" t="s">
        <v>4518</v>
      </c>
      <c r="H1380" s="78" t="s">
        <v>4519</v>
      </c>
      <c r="I1380" s="79">
        <v>2</v>
      </c>
      <c r="J1380" s="51">
        <v>42309</v>
      </c>
      <c r="K1380" s="51">
        <v>42369</v>
      </c>
      <c r="L1380" s="52">
        <f t="shared" si="146"/>
        <v>8.6</v>
      </c>
      <c r="M1380" s="333"/>
      <c r="N1380" s="334">
        <f t="shared" si="142"/>
        <v>0</v>
      </c>
      <c r="O1380" s="100">
        <f t="shared" si="143"/>
        <v>0</v>
      </c>
      <c r="P1380" s="100">
        <f t="shared" si="144"/>
        <v>0</v>
      </c>
      <c r="Q1380" s="100">
        <f t="shared" si="145"/>
        <v>8.6</v>
      </c>
      <c r="R1380" s="335"/>
    </row>
    <row r="1381" spans="1:18" ht="280.5">
      <c r="A1381" s="485" t="s">
        <v>4512</v>
      </c>
      <c r="B1381" s="331" t="s">
        <v>4513</v>
      </c>
      <c r="C1381" s="332" t="s">
        <v>4514</v>
      </c>
      <c r="D1381" s="152" t="s">
        <v>4515</v>
      </c>
      <c r="E1381" s="331" t="s">
        <v>4516</v>
      </c>
      <c r="F1381" s="331" t="s">
        <v>4517</v>
      </c>
      <c r="G1381" s="78" t="s">
        <v>4520</v>
      </c>
      <c r="H1381" s="78" t="s">
        <v>4521</v>
      </c>
      <c r="I1381" s="79">
        <v>4</v>
      </c>
      <c r="J1381" s="51">
        <v>42430</v>
      </c>
      <c r="K1381" s="51">
        <v>42643</v>
      </c>
      <c r="L1381" s="52">
        <f t="shared" si="146"/>
        <v>30.4</v>
      </c>
      <c r="M1381" s="333"/>
      <c r="N1381" s="334">
        <f t="shared" si="142"/>
        <v>0</v>
      </c>
      <c r="O1381" s="100">
        <f t="shared" si="143"/>
        <v>0</v>
      </c>
      <c r="P1381" s="100">
        <f t="shared" si="144"/>
        <v>0</v>
      </c>
      <c r="Q1381" s="100">
        <f t="shared" si="145"/>
        <v>30.4</v>
      </c>
      <c r="R1381" s="335"/>
    </row>
    <row r="1382" spans="1:18" ht="280.5">
      <c r="A1382" s="485" t="s">
        <v>4512</v>
      </c>
      <c r="B1382" s="331" t="s">
        <v>4513</v>
      </c>
      <c r="C1382" s="332" t="s">
        <v>4514</v>
      </c>
      <c r="D1382" s="152" t="s">
        <v>4515</v>
      </c>
      <c r="E1382" s="331" t="s">
        <v>4516</v>
      </c>
      <c r="F1382" s="331" t="s">
        <v>4517</v>
      </c>
      <c r="G1382" s="78" t="s">
        <v>4522</v>
      </c>
      <c r="H1382" s="78" t="s">
        <v>4523</v>
      </c>
      <c r="I1382" s="79">
        <v>3</v>
      </c>
      <c r="J1382" s="51">
        <v>42460</v>
      </c>
      <c r="K1382" s="51">
        <v>42643</v>
      </c>
      <c r="L1382" s="52">
        <f t="shared" si="146"/>
        <v>26.1</v>
      </c>
      <c r="M1382" s="333"/>
      <c r="N1382" s="334">
        <f t="shared" si="142"/>
        <v>0</v>
      </c>
      <c r="O1382" s="100">
        <f t="shared" si="143"/>
        <v>0</v>
      </c>
      <c r="P1382" s="100">
        <f t="shared" si="144"/>
        <v>0</v>
      </c>
      <c r="Q1382" s="100">
        <f t="shared" si="145"/>
        <v>26.1</v>
      </c>
      <c r="R1382" s="335"/>
    </row>
    <row r="1383" spans="1:18" ht="165.75">
      <c r="A1383" s="485" t="s">
        <v>4524</v>
      </c>
      <c r="B1383" s="331" t="s">
        <v>4525</v>
      </c>
      <c r="C1383" s="332" t="s">
        <v>4514</v>
      </c>
      <c r="D1383" s="152" t="s">
        <v>4526</v>
      </c>
      <c r="E1383" s="331"/>
      <c r="F1383" s="331" t="s">
        <v>4527</v>
      </c>
      <c r="G1383" s="78" t="s">
        <v>4528</v>
      </c>
      <c r="H1383" s="78" t="s">
        <v>4529</v>
      </c>
      <c r="I1383" s="79">
        <v>1</v>
      </c>
      <c r="J1383" s="51">
        <v>42278</v>
      </c>
      <c r="K1383" s="51">
        <v>42338</v>
      </c>
      <c r="L1383" s="52">
        <f t="shared" si="146"/>
        <v>8.6</v>
      </c>
      <c r="M1383" s="333"/>
      <c r="N1383" s="334">
        <f t="shared" si="142"/>
        <v>0</v>
      </c>
      <c r="O1383" s="100">
        <f t="shared" si="143"/>
        <v>0</v>
      </c>
      <c r="P1383" s="100">
        <f t="shared" si="144"/>
        <v>0</v>
      </c>
      <c r="Q1383" s="100">
        <f t="shared" si="145"/>
        <v>8.6</v>
      </c>
      <c r="R1383" s="335"/>
    </row>
    <row r="1384" spans="1:18" ht="409.5">
      <c r="A1384" s="485" t="s">
        <v>4530</v>
      </c>
      <c r="B1384" s="331" t="s">
        <v>4531</v>
      </c>
      <c r="C1384" s="332" t="s">
        <v>4514</v>
      </c>
      <c r="D1384" s="152" t="s">
        <v>4532</v>
      </c>
      <c r="E1384" s="331"/>
      <c r="F1384" s="331" t="s">
        <v>4533</v>
      </c>
      <c r="G1384" s="78" t="s">
        <v>4534</v>
      </c>
      <c r="H1384" s="78" t="s">
        <v>4535</v>
      </c>
      <c r="I1384" s="79">
        <v>1</v>
      </c>
      <c r="J1384" s="51">
        <v>42278</v>
      </c>
      <c r="K1384" s="51">
        <v>42368</v>
      </c>
      <c r="L1384" s="52">
        <f t="shared" si="146"/>
        <v>12.9</v>
      </c>
      <c r="M1384" s="333"/>
      <c r="N1384" s="334">
        <f t="shared" si="142"/>
        <v>0</v>
      </c>
      <c r="O1384" s="100">
        <f t="shared" si="143"/>
        <v>0</v>
      </c>
      <c r="P1384" s="100">
        <f t="shared" si="144"/>
        <v>0</v>
      </c>
      <c r="Q1384" s="100">
        <f t="shared" si="145"/>
        <v>12.9</v>
      </c>
      <c r="R1384" s="335"/>
    </row>
    <row r="1385" spans="1:18" ht="409.5">
      <c r="A1385" s="485" t="s">
        <v>4530</v>
      </c>
      <c r="B1385" s="331" t="s">
        <v>4531</v>
      </c>
      <c r="C1385" s="332" t="s">
        <v>4514</v>
      </c>
      <c r="D1385" s="152" t="s">
        <v>4532</v>
      </c>
      <c r="E1385" s="331"/>
      <c r="F1385" s="331" t="s">
        <v>4533</v>
      </c>
      <c r="G1385" s="78" t="s">
        <v>4536</v>
      </c>
      <c r="H1385" s="78" t="s">
        <v>4535</v>
      </c>
      <c r="I1385" s="79">
        <v>1</v>
      </c>
      <c r="J1385" s="51">
        <v>42373</v>
      </c>
      <c r="K1385" s="51">
        <v>42490</v>
      </c>
      <c r="L1385" s="52">
        <f t="shared" si="146"/>
        <v>16.7</v>
      </c>
      <c r="M1385" s="333"/>
      <c r="N1385" s="334">
        <f t="shared" si="142"/>
        <v>0</v>
      </c>
      <c r="O1385" s="100">
        <f t="shared" si="143"/>
        <v>0</v>
      </c>
      <c r="P1385" s="100">
        <f t="shared" si="144"/>
        <v>0</v>
      </c>
      <c r="Q1385" s="100">
        <f t="shared" si="145"/>
        <v>16.7</v>
      </c>
      <c r="R1385" s="335"/>
    </row>
    <row r="1386" spans="1:18" ht="409.5">
      <c r="A1386" s="485" t="s">
        <v>4530</v>
      </c>
      <c r="B1386" s="331" t="s">
        <v>4531</v>
      </c>
      <c r="C1386" s="332" t="s">
        <v>4514</v>
      </c>
      <c r="D1386" s="152" t="s">
        <v>4532</v>
      </c>
      <c r="E1386" s="331"/>
      <c r="F1386" s="331" t="s">
        <v>4533</v>
      </c>
      <c r="G1386" s="78" t="s">
        <v>4537</v>
      </c>
      <c r="H1386" s="78" t="s">
        <v>4538</v>
      </c>
      <c r="I1386" s="79">
        <v>1</v>
      </c>
      <c r="J1386" s="51">
        <v>42309</v>
      </c>
      <c r="K1386" s="51">
        <v>42490</v>
      </c>
      <c r="L1386" s="52">
        <f t="shared" si="146"/>
        <v>25.9</v>
      </c>
      <c r="M1386" s="333"/>
      <c r="N1386" s="334">
        <f t="shared" si="142"/>
        <v>0</v>
      </c>
      <c r="O1386" s="100">
        <f t="shared" si="143"/>
        <v>0</v>
      </c>
      <c r="P1386" s="100">
        <f t="shared" si="144"/>
        <v>0</v>
      </c>
      <c r="Q1386" s="100">
        <f t="shared" si="145"/>
        <v>25.9</v>
      </c>
      <c r="R1386" s="335"/>
    </row>
    <row r="1387" spans="1:18" ht="331.5">
      <c r="A1387" s="485" t="s">
        <v>4539</v>
      </c>
      <c r="B1387" s="331" t="s">
        <v>4525</v>
      </c>
      <c r="C1387" s="332" t="s">
        <v>4514</v>
      </c>
      <c r="D1387" s="152" t="s">
        <v>4540</v>
      </c>
      <c r="E1387" s="331"/>
      <c r="F1387" s="331" t="s">
        <v>4541</v>
      </c>
      <c r="G1387" s="78" t="s">
        <v>4542</v>
      </c>
      <c r="H1387" s="78" t="s">
        <v>4543</v>
      </c>
      <c r="I1387" s="79">
        <v>1</v>
      </c>
      <c r="J1387" s="51">
        <v>42278</v>
      </c>
      <c r="K1387" s="51">
        <v>42338</v>
      </c>
      <c r="L1387" s="52">
        <f t="shared" si="146"/>
        <v>8.6</v>
      </c>
      <c r="M1387" s="333"/>
      <c r="N1387" s="334">
        <f t="shared" si="142"/>
        <v>0</v>
      </c>
      <c r="O1387" s="100">
        <f t="shared" si="143"/>
        <v>0</v>
      </c>
      <c r="P1387" s="100">
        <f t="shared" si="144"/>
        <v>0</v>
      </c>
      <c r="Q1387" s="100">
        <f t="shared" si="145"/>
        <v>8.6</v>
      </c>
      <c r="R1387" s="335"/>
    </row>
    <row r="1388" spans="1:18" ht="331.5">
      <c r="A1388" s="485" t="s">
        <v>4539</v>
      </c>
      <c r="B1388" s="331" t="s">
        <v>4525</v>
      </c>
      <c r="C1388" s="332" t="s">
        <v>4514</v>
      </c>
      <c r="D1388" s="152" t="s">
        <v>4540</v>
      </c>
      <c r="E1388" s="331"/>
      <c r="F1388" s="331" t="s">
        <v>4541</v>
      </c>
      <c r="G1388" s="78" t="s">
        <v>4544</v>
      </c>
      <c r="H1388" s="78" t="s">
        <v>4545</v>
      </c>
      <c r="I1388" s="79">
        <v>1</v>
      </c>
      <c r="J1388" s="51">
        <v>42278</v>
      </c>
      <c r="K1388" s="51">
        <v>42338</v>
      </c>
      <c r="L1388" s="52">
        <f t="shared" si="146"/>
        <v>8.6</v>
      </c>
      <c r="M1388" s="333"/>
      <c r="N1388" s="334">
        <f t="shared" si="142"/>
        <v>0</v>
      </c>
      <c r="O1388" s="100">
        <f t="shared" si="143"/>
        <v>0</v>
      </c>
      <c r="P1388" s="100">
        <f t="shared" si="144"/>
        <v>0</v>
      </c>
      <c r="Q1388" s="100">
        <f t="shared" si="145"/>
        <v>8.6</v>
      </c>
      <c r="R1388" s="335"/>
    </row>
    <row r="1389" spans="1:18" ht="331.5">
      <c r="A1389" s="485" t="s">
        <v>4539</v>
      </c>
      <c r="B1389" s="331" t="s">
        <v>4525</v>
      </c>
      <c r="C1389" s="332" t="s">
        <v>4514</v>
      </c>
      <c r="D1389" s="152" t="s">
        <v>4540</v>
      </c>
      <c r="E1389" s="331"/>
      <c r="F1389" s="331" t="s">
        <v>4541</v>
      </c>
      <c r="G1389" s="78" t="s">
        <v>4546</v>
      </c>
      <c r="H1389" s="78" t="s">
        <v>1632</v>
      </c>
      <c r="I1389" s="79">
        <v>1</v>
      </c>
      <c r="J1389" s="51">
        <v>42278</v>
      </c>
      <c r="K1389" s="51">
        <v>42428</v>
      </c>
      <c r="L1389" s="52">
        <f t="shared" si="146"/>
        <v>21.4</v>
      </c>
      <c r="M1389" s="333"/>
      <c r="N1389" s="334">
        <f t="shared" si="142"/>
        <v>0</v>
      </c>
      <c r="O1389" s="100">
        <f t="shared" si="143"/>
        <v>0</v>
      </c>
      <c r="P1389" s="100">
        <f t="shared" si="144"/>
        <v>0</v>
      </c>
      <c r="Q1389" s="100">
        <f t="shared" si="145"/>
        <v>21.4</v>
      </c>
      <c r="R1389" s="335"/>
    </row>
    <row r="1390" spans="1:18" ht="280.5">
      <c r="A1390" s="485" t="s">
        <v>4547</v>
      </c>
      <c r="B1390" s="331" t="s">
        <v>1149</v>
      </c>
      <c r="C1390" s="332" t="s">
        <v>4514</v>
      </c>
      <c r="D1390" s="336" t="s">
        <v>4548</v>
      </c>
      <c r="E1390" s="300" t="s">
        <v>4549</v>
      </c>
      <c r="F1390" s="300" t="s">
        <v>4550</v>
      </c>
      <c r="G1390" s="301" t="s">
        <v>4551</v>
      </c>
      <c r="H1390" s="337" t="s">
        <v>438</v>
      </c>
      <c r="I1390" s="302">
        <v>3</v>
      </c>
      <c r="J1390" s="338">
        <v>42278</v>
      </c>
      <c r="K1390" s="338">
        <v>42368</v>
      </c>
      <c r="L1390" s="52">
        <f t="shared" si="146"/>
        <v>12.9</v>
      </c>
      <c r="M1390" s="333"/>
      <c r="N1390" s="334">
        <f t="shared" ref="N1390:N1453" si="147">IF(M1390=0,0,+M1390/I1390)</f>
        <v>0</v>
      </c>
      <c r="O1390" s="100">
        <f t="shared" ref="O1390:O1453" si="148">ROUND((L1390*N1390),1)</f>
        <v>0</v>
      </c>
      <c r="P1390" s="100">
        <f t="shared" ref="P1390:P1453" si="149">IF(K1390&lt;=$D$7,O1390,0)</f>
        <v>0</v>
      </c>
      <c r="Q1390" s="100">
        <f t="shared" ref="Q1390:Q1453" si="150">IF($D$7&gt;=K1390,L1390,0)</f>
        <v>12.9</v>
      </c>
      <c r="R1390" s="339"/>
    </row>
    <row r="1391" spans="1:18" ht="229.5">
      <c r="A1391" s="485" t="s">
        <v>4547</v>
      </c>
      <c r="B1391" s="331" t="s">
        <v>1149</v>
      </c>
      <c r="C1391" s="332" t="s">
        <v>4514</v>
      </c>
      <c r="D1391" s="336" t="s">
        <v>4552</v>
      </c>
      <c r="E1391" s="300" t="s">
        <v>4549</v>
      </c>
      <c r="F1391" s="300" t="s">
        <v>4553</v>
      </c>
      <c r="G1391" s="301" t="s">
        <v>4554</v>
      </c>
      <c r="H1391" s="337" t="s">
        <v>438</v>
      </c>
      <c r="I1391" s="302">
        <v>3</v>
      </c>
      <c r="J1391" s="338">
        <v>42278</v>
      </c>
      <c r="K1391" s="338">
        <v>42368</v>
      </c>
      <c r="L1391" s="52">
        <f t="shared" si="146"/>
        <v>12.9</v>
      </c>
      <c r="M1391" s="333"/>
      <c r="N1391" s="334">
        <f t="shared" si="147"/>
        <v>0</v>
      </c>
      <c r="O1391" s="100">
        <f t="shared" si="148"/>
        <v>0</v>
      </c>
      <c r="P1391" s="100">
        <f t="shared" si="149"/>
        <v>0</v>
      </c>
      <c r="Q1391" s="100">
        <f t="shared" si="150"/>
        <v>12.9</v>
      </c>
      <c r="R1391" s="339"/>
    </row>
    <row r="1392" spans="1:18" ht="306">
      <c r="A1392" s="485" t="s">
        <v>4547</v>
      </c>
      <c r="B1392" s="331" t="s">
        <v>1149</v>
      </c>
      <c r="C1392" s="332" t="s">
        <v>4514</v>
      </c>
      <c r="D1392" s="336" t="s">
        <v>4555</v>
      </c>
      <c r="E1392" s="300" t="s">
        <v>4556</v>
      </c>
      <c r="F1392" s="300" t="s">
        <v>4557</v>
      </c>
      <c r="G1392" s="301" t="s">
        <v>4558</v>
      </c>
      <c r="H1392" s="337" t="s">
        <v>438</v>
      </c>
      <c r="I1392" s="302">
        <v>3</v>
      </c>
      <c r="J1392" s="338">
        <v>42278</v>
      </c>
      <c r="K1392" s="338">
        <v>42368</v>
      </c>
      <c r="L1392" s="52">
        <f t="shared" si="146"/>
        <v>12.9</v>
      </c>
      <c r="M1392" s="333"/>
      <c r="N1392" s="334">
        <f t="shared" si="147"/>
        <v>0</v>
      </c>
      <c r="O1392" s="100">
        <f t="shared" si="148"/>
        <v>0</v>
      </c>
      <c r="P1392" s="100">
        <f t="shared" si="149"/>
        <v>0</v>
      </c>
      <c r="Q1392" s="100">
        <f t="shared" si="150"/>
        <v>12.9</v>
      </c>
      <c r="R1392" s="339"/>
    </row>
    <row r="1393" spans="1:18" ht="280.5">
      <c r="A1393" s="485" t="s">
        <v>4547</v>
      </c>
      <c r="B1393" s="331" t="s">
        <v>1149</v>
      </c>
      <c r="C1393" s="332" t="s">
        <v>4514</v>
      </c>
      <c r="D1393" s="336" t="s">
        <v>4559</v>
      </c>
      <c r="E1393" s="300" t="s">
        <v>4556</v>
      </c>
      <c r="F1393" s="300" t="s">
        <v>4560</v>
      </c>
      <c r="G1393" s="301" t="s">
        <v>4561</v>
      </c>
      <c r="H1393" s="337" t="s">
        <v>438</v>
      </c>
      <c r="I1393" s="302">
        <v>3</v>
      </c>
      <c r="J1393" s="338">
        <v>42278</v>
      </c>
      <c r="K1393" s="338">
        <v>42368</v>
      </c>
      <c r="L1393" s="52">
        <f t="shared" si="146"/>
        <v>12.9</v>
      </c>
      <c r="M1393" s="333"/>
      <c r="N1393" s="334">
        <f t="shared" si="147"/>
        <v>0</v>
      </c>
      <c r="O1393" s="100">
        <f t="shared" si="148"/>
        <v>0</v>
      </c>
      <c r="P1393" s="100">
        <f t="shared" si="149"/>
        <v>0</v>
      </c>
      <c r="Q1393" s="100">
        <f t="shared" si="150"/>
        <v>12.9</v>
      </c>
      <c r="R1393" s="339"/>
    </row>
    <row r="1394" spans="1:18" ht="178.5">
      <c r="A1394" s="485" t="s">
        <v>4547</v>
      </c>
      <c r="B1394" s="331" t="s">
        <v>1149</v>
      </c>
      <c r="C1394" s="332" t="s">
        <v>4514</v>
      </c>
      <c r="D1394" s="336" t="s">
        <v>4562</v>
      </c>
      <c r="E1394" s="300" t="s">
        <v>4556</v>
      </c>
      <c r="F1394" s="300" t="s">
        <v>4563</v>
      </c>
      <c r="G1394" s="301" t="s">
        <v>4564</v>
      </c>
      <c r="H1394" s="337" t="s">
        <v>438</v>
      </c>
      <c r="I1394" s="302">
        <v>3</v>
      </c>
      <c r="J1394" s="338">
        <v>42278</v>
      </c>
      <c r="K1394" s="338">
        <v>42368</v>
      </c>
      <c r="L1394" s="52">
        <f t="shared" si="146"/>
        <v>12.9</v>
      </c>
      <c r="M1394" s="333"/>
      <c r="N1394" s="334">
        <f t="shared" si="147"/>
        <v>0</v>
      </c>
      <c r="O1394" s="100">
        <f t="shared" si="148"/>
        <v>0</v>
      </c>
      <c r="P1394" s="100">
        <f t="shared" si="149"/>
        <v>0</v>
      </c>
      <c r="Q1394" s="100">
        <f t="shared" si="150"/>
        <v>12.9</v>
      </c>
      <c r="R1394" s="339"/>
    </row>
    <row r="1395" spans="1:18" ht="382.5">
      <c r="A1395" s="485" t="s">
        <v>4547</v>
      </c>
      <c r="B1395" s="331" t="s">
        <v>1149</v>
      </c>
      <c r="C1395" s="332" t="s">
        <v>4514</v>
      </c>
      <c r="D1395" s="336" t="s">
        <v>4565</v>
      </c>
      <c r="E1395" s="300" t="s">
        <v>4556</v>
      </c>
      <c r="F1395" s="300" t="s">
        <v>4566</v>
      </c>
      <c r="G1395" s="301" t="s">
        <v>4567</v>
      </c>
      <c r="H1395" s="337" t="s">
        <v>438</v>
      </c>
      <c r="I1395" s="302">
        <v>3</v>
      </c>
      <c r="J1395" s="338">
        <v>42278</v>
      </c>
      <c r="K1395" s="338">
        <v>42368</v>
      </c>
      <c r="L1395" s="52">
        <f t="shared" si="146"/>
        <v>12.9</v>
      </c>
      <c r="M1395" s="333"/>
      <c r="N1395" s="334">
        <f t="shared" si="147"/>
        <v>0</v>
      </c>
      <c r="O1395" s="100">
        <f t="shared" si="148"/>
        <v>0</v>
      </c>
      <c r="P1395" s="100">
        <f t="shared" si="149"/>
        <v>0</v>
      </c>
      <c r="Q1395" s="100">
        <f t="shared" si="150"/>
        <v>12.9</v>
      </c>
      <c r="R1395" s="339"/>
    </row>
    <row r="1396" spans="1:18" ht="409.5">
      <c r="A1396" s="485" t="s">
        <v>4547</v>
      </c>
      <c r="B1396" s="331" t="s">
        <v>1149</v>
      </c>
      <c r="C1396" s="332" t="s">
        <v>4514</v>
      </c>
      <c r="D1396" s="336" t="s">
        <v>4568</v>
      </c>
      <c r="E1396" s="300" t="s">
        <v>4556</v>
      </c>
      <c r="F1396" s="300" t="s">
        <v>4569</v>
      </c>
      <c r="G1396" s="301" t="s">
        <v>4570</v>
      </c>
      <c r="H1396" s="337" t="s">
        <v>438</v>
      </c>
      <c r="I1396" s="302">
        <v>3</v>
      </c>
      <c r="J1396" s="338">
        <v>42278</v>
      </c>
      <c r="K1396" s="338">
        <v>42368</v>
      </c>
      <c r="L1396" s="52">
        <f t="shared" si="146"/>
        <v>12.9</v>
      </c>
      <c r="M1396" s="333"/>
      <c r="N1396" s="334">
        <f t="shared" si="147"/>
        <v>0</v>
      </c>
      <c r="O1396" s="100">
        <f t="shared" si="148"/>
        <v>0</v>
      </c>
      <c r="P1396" s="100">
        <f t="shared" si="149"/>
        <v>0</v>
      </c>
      <c r="Q1396" s="100">
        <f t="shared" si="150"/>
        <v>12.9</v>
      </c>
      <c r="R1396" s="339"/>
    </row>
    <row r="1397" spans="1:18" ht="409.5">
      <c r="A1397" s="485" t="s">
        <v>4547</v>
      </c>
      <c r="B1397" s="331" t="s">
        <v>1149</v>
      </c>
      <c r="C1397" s="332" t="s">
        <v>4514</v>
      </c>
      <c r="D1397" s="336" t="s">
        <v>4571</v>
      </c>
      <c r="E1397" s="300" t="s">
        <v>4556</v>
      </c>
      <c r="F1397" s="300" t="s">
        <v>4572</v>
      </c>
      <c r="G1397" s="301" t="s">
        <v>4573</v>
      </c>
      <c r="H1397" s="337" t="s">
        <v>438</v>
      </c>
      <c r="I1397" s="302">
        <v>3</v>
      </c>
      <c r="J1397" s="338">
        <v>42278</v>
      </c>
      <c r="K1397" s="338">
        <v>42368</v>
      </c>
      <c r="L1397" s="52">
        <f t="shared" si="146"/>
        <v>12.9</v>
      </c>
      <c r="M1397" s="333"/>
      <c r="N1397" s="334">
        <f t="shared" si="147"/>
        <v>0</v>
      </c>
      <c r="O1397" s="100">
        <f t="shared" si="148"/>
        <v>0</v>
      </c>
      <c r="P1397" s="100">
        <f t="shared" si="149"/>
        <v>0</v>
      </c>
      <c r="Q1397" s="100">
        <f t="shared" si="150"/>
        <v>12.9</v>
      </c>
      <c r="R1397" s="339"/>
    </row>
    <row r="1398" spans="1:18" ht="191.25">
      <c r="A1398" s="485" t="s">
        <v>4574</v>
      </c>
      <c r="B1398" s="331" t="s">
        <v>1149</v>
      </c>
      <c r="C1398" s="332" t="s">
        <v>4514</v>
      </c>
      <c r="D1398" s="336" t="s">
        <v>4575</v>
      </c>
      <c r="E1398" s="300" t="s">
        <v>4576</v>
      </c>
      <c r="F1398" s="300" t="s">
        <v>4577</v>
      </c>
      <c r="G1398" s="301" t="s">
        <v>4578</v>
      </c>
      <c r="H1398" s="337" t="s">
        <v>438</v>
      </c>
      <c r="I1398" s="302">
        <v>3</v>
      </c>
      <c r="J1398" s="338">
        <v>42278</v>
      </c>
      <c r="K1398" s="338">
        <v>42368</v>
      </c>
      <c r="L1398" s="52">
        <f t="shared" si="146"/>
        <v>12.9</v>
      </c>
      <c r="M1398" s="333"/>
      <c r="N1398" s="334">
        <f t="shared" si="147"/>
        <v>0</v>
      </c>
      <c r="O1398" s="100">
        <f t="shared" si="148"/>
        <v>0</v>
      </c>
      <c r="P1398" s="100">
        <f t="shared" si="149"/>
        <v>0</v>
      </c>
      <c r="Q1398" s="100">
        <f t="shared" si="150"/>
        <v>12.9</v>
      </c>
      <c r="R1398" s="339"/>
    </row>
    <row r="1399" spans="1:18" ht="178.5">
      <c r="A1399" s="485" t="s">
        <v>4574</v>
      </c>
      <c r="B1399" s="331" t="s">
        <v>1149</v>
      </c>
      <c r="C1399" s="332" t="s">
        <v>4514</v>
      </c>
      <c r="D1399" s="336" t="s">
        <v>4579</v>
      </c>
      <c r="E1399" s="300" t="s">
        <v>4576</v>
      </c>
      <c r="F1399" s="300" t="s">
        <v>4580</v>
      </c>
      <c r="G1399" s="301" t="s">
        <v>4581</v>
      </c>
      <c r="H1399" s="337" t="s">
        <v>438</v>
      </c>
      <c r="I1399" s="302">
        <v>3</v>
      </c>
      <c r="J1399" s="338">
        <v>42278</v>
      </c>
      <c r="K1399" s="338">
        <v>42368</v>
      </c>
      <c r="L1399" s="52">
        <f t="shared" si="146"/>
        <v>12.9</v>
      </c>
      <c r="M1399" s="333"/>
      <c r="N1399" s="334">
        <f t="shared" si="147"/>
        <v>0</v>
      </c>
      <c r="O1399" s="100">
        <f t="shared" si="148"/>
        <v>0</v>
      </c>
      <c r="P1399" s="100">
        <f t="shared" si="149"/>
        <v>0</v>
      </c>
      <c r="Q1399" s="100">
        <f t="shared" si="150"/>
        <v>12.9</v>
      </c>
      <c r="R1399" s="339"/>
    </row>
    <row r="1400" spans="1:18" ht="242.25">
      <c r="A1400" s="485" t="s">
        <v>4574</v>
      </c>
      <c r="B1400" s="331" t="s">
        <v>1149</v>
      </c>
      <c r="C1400" s="332" t="s">
        <v>4514</v>
      </c>
      <c r="D1400" s="336" t="s">
        <v>4582</v>
      </c>
      <c r="E1400" s="300" t="s">
        <v>4576</v>
      </c>
      <c r="F1400" s="300" t="s">
        <v>4583</v>
      </c>
      <c r="G1400" s="301" t="s">
        <v>4584</v>
      </c>
      <c r="H1400" s="337" t="s">
        <v>438</v>
      </c>
      <c r="I1400" s="302">
        <v>3</v>
      </c>
      <c r="J1400" s="338">
        <v>42278</v>
      </c>
      <c r="K1400" s="338">
        <v>42368</v>
      </c>
      <c r="L1400" s="52">
        <f t="shared" si="146"/>
        <v>12.9</v>
      </c>
      <c r="M1400" s="333"/>
      <c r="N1400" s="334">
        <f t="shared" si="147"/>
        <v>0</v>
      </c>
      <c r="O1400" s="100">
        <f t="shared" si="148"/>
        <v>0</v>
      </c>
      <c r="P1400" s="100">
        <f t="shared" si="149"/>
        <v>0</v>
      </c>
      <c r="Q1400" s="100">
        <f t="shared" si="150"/>
        <v>12.9</v>
      </c>
      <c r="R1400" s="339"/>
    </row>
    <row r="1401" spans="1:18" ht="204">
      <c r="A1401" s="485" t="s">
        <v>4585</v>
      </c>
      <c r="B1401" s="331" t="s">
        <v>1149</v>
      </c>
      <c r="C1401" s="332" t="s">
        <v>4514</v>
      </c>
      <c r="D1401" s="336" t="s">
        <v>4586</v>
      </c>
      <c r="E1401" s="300" t="s">
        <v>4587</v>
      </c>
      <c r="F1401" s="300" t="s">
        <v>4588</v>
      </c>
      <c r="G1401" s="301" t="s">
        <v>4589</v>
      </c>
      <c r="H1401" s="337" t="s">
        <v>438</v>
      </c>
      <c r="I1401" s="302">
        <v>3</v>
      </c>
      <c r="J1401" s="338">
        <v>42278</v>
      </c>
      <c r="K1401" s="338">
        <v>42368</v>
      </c>
      <c r="L1401" s="52">
        <f t="shared" si="146"/>
        <v>12.9</v>
      </c>
      <c r="M1401" s="333"/>
      <c r="N1401" s="334">
        <f t="shared" si="147"/>
        <v>0</v>
      </c>
      <c r="O1401" s="100">
        <f t="shared" si="148"/>
        <v>0</v>
      </c>
      <c r="P1401" s="100">
        <f t="shared" si="149"/>
        <v>0</v>
      </c>
      <c r="Q1401" s="100">
        <f t="shared" si="150"/>
        <v>12.9</v>
      </c>
      <c r="R1401" s="339"/>
    </row>
    <row r="1402" spans="1:18" ht="178.5">
      <c r="A1402" s="485" t="s">
        <v>4590</v>
      </c>
      <c r="B1402" s="331" t="s">
        <v>1149</v>
      </c>
      <c r="C1402" s="332" t="s">
        <v>4514</v>
      </c>
      <c r="D1402" s="336" t="s">
        <v>4591</v>
      </c>
      <c r="E1402" s="300" t="s">
        <v>4592</v>
      </c>
      <c r="F1402" s="300" t="s">
        <v>4593</v>
      </c>
      <c r="G1402" s="301" t="s">
        <v>4594</v>
      </c>
      <c r="H1402" s="337" t="s">
        <v>438</v>
      </c>
      <c r="I1402" s="302">
        <v>3</v>
      </c>
      <c r="J1402" s="338">
        <v>42278</v>
      </c>
      <c r="K1402" s="338">
        <v>42368</v>
      </c>
      <c r="L1402" s="52">
        <f t="shared" si="146"/>
        <v>12.9</v>
      </c>
      <c r="M1402" s="333"/>
      <c r="N1402" s="334">
        <f t="shared" si="147"/>
        <v>0</v>
      </c>
      <c r="O1402" s="100">
        <f t="shared" si="148"/>
        <v>0</v>
      </c>
      <c r="P1402" s="100">
        <f t="shared" si="149"/>
        <v>0</v>
      </c>
      <c r="Q1402" s="100">
        <f t="shared" si="150"/>
        <v>12.9</v>
      </c>
      <c r="R1402" s="339"/>
    </row>
    <row r="1403" spans="1:18" ht="140.25">
      <c r="A1403" s="362" t="s">
        <v>3443</v>
      </c>
      <c r="B1403" s="47" t="s">
        <v>4525</v>
      </c>
      <c r="C1403" s="332" t="s">
        <v>4514</v>
      </c>
      <c r="D1403" s="47" t="s">
        <v>4595</v>
      </c>
      <c r="E1403" s="47" t="s">
        <v>3445</v>
      </c>
      <c r="F1403" s="47" t="s">
        <v>4596</v>
      </c>
      <c r="G1403" s="49" t="s">
        <v>4597</v>
      </c>
      <c r="H1403" s="49" t="s">
        <v>4598</v>
      </c>
      <c r="I1403" s="50">
        <v>1</v>
      </c>
      <c r="J1403" s="340">
        <v>42278</v>
      </c>
      <c r="K1403" s="340">
        <v>42400</v>
      </c>
      <c r="L1403" s="52">
        <f t="shared" si="146"/>
        <v>17.399999999999999</v>
      </c>
      <c r="M1403" s="333"/>
      <c r="N1403" s="334">
        <f t="shared" si="147"/>
        <v>0</v>
      </c>
      <c r="O1403" s="100">
        <f t="shared" si="148"/>
        <v>0</v>
      </c>
      <c r="P1403" s="100">
        <f t="shared" si="149"/>
        <v>0</v>
      </c>
      <c r="Q1403" s="100">
        <f t="shared" si="150"/>
        <v>17.399999999999999</v>
      </c>
      <c r="R1403" s="295"/>
    </row>
    <row r="1404" spans="1:18" ht="293.25">
      <c r="A1404" s="485" t="s">
        <v>4599</v>
      </c>
      <c r="B1404" s="331" t="s">
        <v>4525</v>
      </c>
      <c r="C1404" s="332" t="s">
        <v>4514</v>
      </c>
      <c r="D1404" s="341" t="s">
        <v>4600</v>
      </c>
      <c r="E1404" s="331" t="s">
        <v>2186</v>
      </c>
      <c r="F1404" s="331" t="s">
        <v>4601</v>
      </c>
      <c r="G1404" s="78" t="s">
        <v>4602</v>
      </c>
      <c r="H1404" s="78" t="s">
        <v>1400</v>
      </c>
      <c r="I1404" s="79">
        <v>5</v>
      </c>
      <c r="J1404" s="51">
        <v>42278</v>
      </c>
      <c r="K1404" s="51">
        <v>42551</v>
      </c>
      <c r="L1404" s="52">
        <f t="shared" si="146"/>
        <v>39</v>
      </c>
      <c r="M1404" s="333"/>
      <c r="N1404" s="334">
        <f t="shared" si="147"/>
        <v>0</v>
      </c>
      <c r="O1404" s="100">
        <f t="shared" si="148"/>
        <v>0</v>
      </c>
      <c r="P1404" s="100">
        <f t="shared" si="149"/>
        <v>0</v>
      </c>
      <c r="Q1404" s="100">
        <f t="shared" si="150"/>
        <v>39</v>
      </c>
      <c r="R1404" s="335"/>
    </row>
    <row r="1405" spans="1:18" ht="293.25">
      <c r="A1405" s="485" t="s">
        <v>4599</v>
      </c>
      <c r="B1405" s="331" t="s">
        <v>4525</v>
      </c>
      <c r="C1405" s="332" t="s">
        <v>4514</v>
      </c>
      <c r="D1405" s="341" t="s">
        <v>4600</v>
      </c>
      <c r="E1405" s="331" t="s">
        <v>2186</v>
      </c>
      <c r="F1405" s="331" t="s">
        <v>4601</v>
      </c>
      <c r="G1405" s="78" t="s">
        <v>4603</v>
      </c>
      <c r="H1405" s="78" t="s">
        <v>2051</v>
      </c>
      <c r="I1405" s="79">
        <v>1</v>
      </c>
      <c r="J1405" s="51">
        <v>42278</v>
      </c>
      <c r="K1405" s="51">
        <v>42369</v>
      </c>
      <c r="L1405" s="52">
        <f t="shared" si="146"/>
        <v>13</v>
      </c>
      <c r="M1405" s="333"/>
      <c r="N1405" s="334">
        <f t="shared" si="147"/>
        <v>0</v>
      </c>
      <c r="O1405" s="100">
        <f t="shared" si="148"/>
        <v>0</v>
      </c>
      <c r="P1405" s="100">
        <f t="shared" si="149"/>
        <v>0</v>
      </c>
      <c r="Q1405" s="100">
        <f t="shared" si="150"/>
        <v>13</v>
      </c>
      <c r="R1405" s="335"/>
    </row>
    <row r="1406" spans="1:18" ht="293.25">
      <c r="A1406" s="485" t="s">
        <v>4604</v>
      </c>
      <c r="B1406" s="331" t="s">
        <v>4525</v>
      </c>
      <c r="C1406" s="332" t="s">
        <v>4514</v>
      </c>
      <c r="D1406" s="152" t="s">
        <v>4605</v>
      </c>
      <c r="E1406" s="331" t="s">
        <v>4606</v>
      </c>
      <c r="F1406" s="331" t="s">
        <v>4607</v>
      </c>
      <c r="G1406" s="78" t="s">
        <v>4608</v>
      </c>
      <c r="H1406" s="78" t="s">
        <v>4609</v>
      </c>
      <c r="I1406" s="79">
        <v>1</v>
      </c>
      <c r="J1406" s="51">
        <v>42278</v>
      </c>
      <c r="K1406" s="51">
        <v>42338</v>
      </c>
      <c r="L1406" s="52">
        <f t="shared" si="146"/>
        <v>8.6</v>
      </c>
      <c r="M1406" s="333"/>
      <c r="N1406" s="334">
        <f t="shared" si="147"/>
        <v>0</v>
      </c>
      <c r="O1406" s="100">
        <f t="shared" si="148"/>
        <v>0</v>
      </c>
      <c r="P1406" s="100">
        <f t="shared" si="149"/>
        <v>0</v>
      </c>
      <c r="Q1406" s="100">
        <f t="shared" si="150"/>
        <v>8.6</v>
      </c>
      <c r="R1406" s="335"/>
    </row>
    <row r="1407" spans="1:18" ht="293.25">
      <c r="A1407" s="485" t="s">
        <v>4604</v>
      </c>
      <c r="B1407" s="331" t="s">
        <v>4525</v>
      </c>
      <c r="C1407" s="332" t="s">
        <v>4514</v>
      </c>
      <c r="D1407" s="152" t="s">
        <v>4605</v>
      </c>
      <c r="E1407" s="331" t="s">
        <v>4606</v>
      </c>
      <c r="F1407" s="331" t="s">
        <v>4607</v>
      </c>
      <c r="G1407" s="78" t="s">
        <v>4610</v>
      </c>
      <c r="H1407" s="78" t="s">
        <v>4611</v>
      </c>
      <c r="I1407" s="79">
        <v>1</v>
      </c>
      <c r="J1407" s="51">
        <v>42339</v>
      </c>
      <c r="K1407" s="51">
        <v>42551</v>
      </c>
      <c r="L1407" s="52">
        <f t="shared" si="146"/>
        <v>30.3</v>
      </c>
      <c r="M1407" s="333"/>
      <c r="N1407" s="334">
        <f t="shared" si="147"/>
        <v>0</v>
      </c>
      <c r="O1407" s="100">
        <f t="shared" si="148"/>
        <v>0</v>
      </c>
      <c r="P1407" s="100">
        <f t="shared" si="149"/>
        <v>0</v>
      </c>
      <c r="Q1407" s="100">
        <f t="shared" si="150"/>
        <v>30.3</v>
      </c>
      <c r="R1407" s="335"/>
    </row>
    <row r="1408" spans="1:18" ht="293.25">
      <c r="A1408" s="485" t="s">
        <v>4604</v>
      </c>
      <c r="B1408" s="331" t="s">
        <v>4525</v>
      </c>
      <c r="C1408" s="332" t="s">
        <v>4514</v>
      </c>
      <c r="D1408" s="152" t="s">
        <v>4605</v>
      </c>
      <c r="E1408" s="331" t="s">
        <v>4606</v>
      </c>
      <c r="F1408" s="331" t="s">
        <v>4607</v>
      </c>
      <c r="G1408" s="78" t="s">
        <v>4612</v>
      </c>
      <c r="H1408" s="78" t="s">
        <v>4613</v>
      </c>
      <c r="I1408" s="79">
        <v>1</v>
      </c>
      <c r="J1408" s="51">
        <v>42430</v>
      </c>
      <c r="K1408" s="51">
        <v>42643</v>
      </c>
      <c r="L1408" s="52">
        <f t="shared" si="146"/>
        <v>30.4</v>
      </c>
      <c r="M1408" s="333"/>
      <c r="N1408" s="334">
        <f t="shared" si="147"/>
        <v>0</v>
      </c>
      <c r="O1408" s="100">
        <f t="shared" si="148"/>
        <v>0</v>
      </c>
      <c r="P1408" s="100">
        <f t="shared" si="149"/>
        <v>0</v>
      </c>
      <c r="Q1408" s="100">
        <f t="shared" si="150"/>
        <v>30.4</v>
      </c>
      <c r="R1408" s="335"/>
    </row>
    <row r="1409" spans="1:18" ht="382.5">
      <c r="A1409" s="485" t="s">
        <v>4614</v>
      </c>
      <c r="B1409" s="331" t="s">
        <v>4525</v>
      </c>
      <c r="C1409" s="332" t="s">
        <v>4514</v>
      </c>
      <c r="D1409" s="58" t="s">
        <v>4615</v>
      </c>
      <c r="E1409" s="331"/>
      <c r="F1409" s="331" t="s">
        <v>4601</v>
      </c>
      <c r="G1409" s="58" t="s">
        <v>4616</v>
      </c>
      <c r="H1409" s="78" t="s">
        <v>1400</v>
      </c>
      <c r="I1409" s="79">
        <v>5</v>
      </c>
      <c r="J1409" s="51">
        <v>42278</v>
      </c>
      <c r="K1409" s="51">
        <v>42338</v>
      </c>
      <c r="L1409" s="52">
        <f t="shared" si="146"/>
        <v>8.6</v>
      </c>
      <c r="M1409" s="333"/>
      <c r="N1409" s="334">
        <f t="shared" si="147"/>
        <v>0</v>
      </c>
      <c r="O1409" s="100">
        <f t="shared" si="148"/>
        <v>0</v>
      </c>
      <c r="P1409" s="100">
        <f t="shared" si="149"/>
        <v>0</v>
      </c>
      <c r="Q1409" s="100">
        <f t="shared" si="150"/>
        <v>8.6</v>
      </c>
      <c r="R1409" s="335"/>
    </row>
    <row r="1410" spans="1:18" ht="293.25">
      <c r="A1410" s="485" t="s">
        <v>4617</v>
      </c>
      <c r="B1410" s="331" t="s">
        <v>4525</v>
      </c>
      <c r="C1410" s="332" t="s">
        <v>4514</v>
      </c>
      <c r="D1410" s="342" t="s">
        <v>4618</v>
      </c>
      <c r="E1410" s="331" t="s">
        <v>4619</v>
      </c>
      <c r="F1410" s="331" t="s">
        <v>4620</v>
      </c>
      <c r="G1410" s="58" t="s">
        <v>4621</v>
      </c>
      <c r="H1410" s="78" t="s">
        <v>1831</v>
      </c>
      <c r="I1410" s="79">
        <v>1</v>
      </c>
      <c r="J1410" s="51">
        <v>42309</v>
      </c>
      <c r="K1410" s="51">
        <v>42368</v>
      </c>
      <c r="L1410" s="52">
        <f t="shared" si="146"/>
        <v>8.4</v>
      </c>
      <c r="M1410" s="333"/>
      <c r="N1410" s="334">
        <f t="shared" si="147"/>
        <v>0</v>
      </c>
      <c r="O1410" s="100">
        <f t="shared" si="148"/>
        <v>0</v>
      </c>
      <c r="P1410" s="100">
        <f t="shared" si="149"/>
        <v>0</v>
      </c>
      <c r="Q1410" s="100">
        <f t="shared" si="150"/>
        <v>8.4</v>
      </c>
      <c r="R1410" s="335"/>
    </row>
    <row r="1411" spans="1:18" ht="293.25">
      <c r="A1411" s="485" t="s">
        <v>4617</v>
      </c>
      <c r="B1411" s="331" t="s">
        <v>4525</v>
      </c>
      <c r="C1411" s="332" t="s">
        <v>4514</v>
      </c>
      <c r="D1411" s="342" t="s">
        <v>4618</v>
      </c>
      <c r="E1411" s="331" t="s">
        <v>4619</v>
      </c>
      <c r="F1411" s="331" t="s">
        <v>4620</v>
      </c>
      <c r="G1411" s="58" t="s">
        <v>4622</v>
      </c>
      <c r="H1411" s="78" t="s">
        <v>970</v>
      </c>
      <c r="I1411" s="79">
        <v>1</v>
      </c>
      <c r="J1411" s="51">
        <v>42370</v>
      </c>
      <c r="K1411" s="51">
        <v>42551</v>
      </c>
      <c r="L1411" s="52">
        <f t="shared" ref="L1411:L1474" si="151">ROUND(((K1411-J1411)/7),1)</f>
        <v>25.9</v>
      </c>
      <c r="M1411" s="333"/>
      <c r="N1411" s="334">
        <f t="shared" si="147"/>
        <v>0</v>
      </c>
      <c r="O1411" s="100">
        <f t="shared" si="148"/>
        <v>0</v>
      </c>
      <c r="P1411" s="100">
        <f t="shared" si="149"/>
        <v>0</v>
      </c>
      <c r="Q1411" s="100">
        <f t="shared" si="150"/>
        <v>25.9</v>
      </c>
      <c r="R1411" s="335"/>
    </row>
    <row r="1412" spans="1:18" ht="293.25">
      <c r="A1412" s="485" t="s">
        <v>4617</v>
      </c>
      <c r="B1412" s="331" t="s">
        <v>4525</v>
      </c>
      <c r="C1412" s="332" t="s">
        <v>4514</v>
      </c>
      <c r="D1412" s="342" t="s">
        <v>4618</v>
      </c>
      <c r="E1412" s="331" t="s">
        <v>4619</v>
      </c>
      <c r="F1412" s="331" t="s">
        <v>4620</v>
      </c>
      <c r="G1412" s="58" t="s">
        <v>4623</v>
      </c>
      <c r="H1412" s="78" t="s">
        <v>2051</v>
      </c>
      <c r="I1412" s="79">
        <v>2</v>
      </c>
      <c r="J1412" s="51">
        <v>42430</v>
      </c>
      <c r="K1412" s="51">
        <v>42643</v>
      </c>
      <c r="L1412" s="52">
        <f t="shared" si="151"/>
        <v>30.4</v>
      </c>
      <c r="M1412" s="333"/>
      <c r="N1412" s="334">
        <f t="shared" si="147"/>
        <v>0</v>
      </c>
      <c r="O1412" s="100">
        <f t="shared" si="148"/>
        <v>0</v>
      </c>
      <c r="P1412" s="100">
        <f t="shared" si="149"/>
        <v>0</v>
      </c>
      <c r="Q1412" s="100">
        <f t="shared" si="150"/>
        <v>30.4</v>
      </c>
      <c r="R1412" s="335"/>
    </row>
    <row r="1413" spans="1:18" ht="229.5">
      <c r="A1413" s="485" t="s">
        <v>4624</v>
      </c>
      <c r="B1413" s="331" t="s">
        <v>4525</v>
      </c>
      <c r="C1413" s="332" t="s">
        <v>4514</v>
      </c>
      <c r="D1413" s="342" t="s">
        <v>4625</v>
      </c>
      <c r="E1413" s="331" t="s">
        <v>3876</v>
      </c>
      <c r="F1413" s="331" t="s">
        <v>4626</v>
      </c>
      <c r="G1413" s="58" t="s">
        <v>4627</v>
      </c>
      <c r="H1413" s="78" t="s">
        <v>4628</v>
      </c>
      <c r="I1413" s="79">
        <v>1</v>
      </c>
      <c r="J1413" s="51">
        <v>42309</v>
      </c>
      <c r="K1413" s="51">
        <v>42460</v>
      </c>
      <c r="L1413" s="52">
        <f t="shared" si="151"/>
        <v>21.6</v>
      </c>
      <c r="M1413" s="333"/>
      <c r="N1413" s="334">
        <f t="shared" si="147"/>
        <v>0</v>
      </c>
      <c r="O1413" s="100">
        <f t="shared" si="148"/>
        <v>0</v>
      </c>
      <c r="P1413" s="100">
        <f t="shared" si="149"/>
        <v>0</v>
      </c>
      <c r="Q1413" s="100">
        <f t="shared" si="150"/>
        <v>21.6</v>
      </c>
      <c r="R1413" s="335"/>
    </row>
    <row r="1414" spans="1:18" ht="229.5">
      <c r="A1414" s="485" t="s">
        <v>4624</v>
      </c>
      <c r="B1414" s="331" t="s">
        <v>4525</v>
      </c>
      <c r="C1414" s="332" t="s">
        <v>4514</v>
      </c>
      <c r="D1414" s="342" t="s">
        <v>4625</v>
      </c>
      <c r="E1414" s="331" t="s">
        <v>3876</v>
      </c>
      <c r="F1414" s="331" t="s">
        <v>4629</v>
      </c>
      <c r="G1414" s="58" t="s">
        <v>4630</v>
      </c>
      <c r="H1414" s="78" t="s">
        <v>4631</v>
      </c>
      <c r="I1414" s="79">
        <v>1</v>
      </c>
      <c r="J1414" s="51">
        <v>42309</v>
      </c>
      <c r="K1414" s="51">
        <v>42399</v>
      </c>
      <c r="L1414" s="52">
        <f t="shared" si="151"/>
        <v>12.9</v>
      </c>
      <c r="M1414" s="333"/>
      <c r="N1414" s="334">
        <f t="shared" si="147"/>
        <v>0</v>
      </c>
      <c r="O1414" s="100">
        <f t="shared" si="148"/>
        <v>0</v>
      </c>
      <c r="P1414" s="100">
        <f t="shared" si="149"/>
        <v>0</v>
      </c>
      <c r="Q1414" s="100">
        <f t="shared" si="150"/>
        <v>12.9</v>
      </c>
      <c r="R1414" s="335"/>
    </row>
    <row r="1415" spans="1:18" ht="127.5">
      <c r="A1415" s="485" t="s">
        <v>4632</v>
      </c>
      <c r="B1415" s="331" t="s">
        <v>4633</v>
      </c>
      <c r="C1415" s="332" t="s">
        <v>4514</v>
      </c>
      <c r="D1415" s="336" t="s">
        <v>4634</v>
      </c>
      <c r="E1415" s="300" t="s">
        <v>67</v>
      </c>
      <c r="F1415" s="300" t="s">
        <v>4635</v>
      </c>
      <c r="G1415" s="301" t="s">
        <v>4636</v>
      </c>
      <c r="H1415" s="337" t="s">
        <v>4637</v>
      </c>
      <c r="I1415" s="302">
        <v>1</v>
      </c>
      <c r="J1415" s="338">
        <v>42339</v>
      </c>
      <c r="K1415" s="338">
        <v>42459</v>
      </c>
      <c r="L1415" s="52">
        <f t="shared" si="151"/>
        <v>17.100000000000001</v>
      </c>
      <c r="M1415" s="333"/>
      <c r="N1415" s="334">
        <f t="shared" si="147"/>
        <v>0</v>
      </c>
      <c r="O1415" s="100">
        <f t="shared" si="148"/>
        <v>0</v>
      </c>
      <c r="P1415" s="100">
        <f t="shared" si="149"/>
        <v>0</v>
      </c>
      <c r="Q1415" s="100">
        <f t="shared" si="150"/>
        <v>17.100000000000001</v>
      </c>
      <c r="R1415" s="339"/>
    </row>
    <row r="1416" spans="1:18" ht="127.5">
      <c r="A1416" s="485" t="s">
        <v>4632</v>
      </c>
      <c r="B1416" s="331" t="s">
        <v>4633</v>
      </c>
      <c r="C1416" s="332" t="s">
        <v>4514</v>
      </c>
      <c r="D1416" s="336" t="s">
        <v>4634</v>
      </c>
      <c r="E1416" s="300" t="s">
        <v>67</v>
      </c>
      <c r="F1416" s="300" t="s">
        <v>4635</v>
      </c>
      <c r="G1416" s="301" t="s">
        <v>4638</v>
      </c>
      <c r="H1416" s="337" t="s">
        <v>4639</v>
      </c>
      <c r="I1416" s="302">
        <v>1</v>
      </c>
      <c r="J1416" s="338">
        <v>42339</v>
      </c>
      <c r="K1416" s="338">
        <v>42582</v>
      </c>
      <c r="L1416" s="52">
        <f t="shared" si="151"/>
        <v>34.700000000000003</v>
      </c>
      <c r="M1416" s="333"/>
      <c r="N1416" s="334">
        <f t="shared" si="147"/>
        <v>0</v>
      </c>
      <c r="O1416" s="100">
        <f t="shared" si="148"/>
        <v>0</v>
      </c>
      <c r="P1416" s="100">
        <f t="shared" si="149"/>
        <v>0</v>
      </c>
      <c r="Q1416" s="100">
        <f t="shared" si="150"/>
        <v>34.700000000000003</v>
      </c>
      <c r="R1416" s="339"/>
    </row>
    <row r="1417" spans="1:18" ht="127.5">
      <c r="A1417" s="485" t="s">
        <v>4632</v>
      </c>
      <c r="B1417" s="331" t="s">
        <v>4633</v>
      </c>
      <c r="C1417" s="332" t="s">
        <v>4514</v>
      </c>
      <c r="D1417" s="336" t="s">
        <v>4634</v>
      </c>
      <c r="E1417" s="300" t="s">
        <v>67</v>
      </c>
      <c r="F1417" s="300" t="s">
        <v>4635</v>
      </c>
      <c r="G1417" s="301" t="s">
        <v>4640</v>
      </c>
      <c r="H1417" s="337" t="s">
        <v>4641</v>
      </c>
      <c r="I1417" s="302">
        <v>33</v>
      </c>
      <c r="J1417" s="338">
        <v>42401</v>
      </c>
      <c r="K1417" s="338">
        <v>42551</v>
      </c>
      <c r="L1417" s="52">
        <f t="shared" si="151"/>
        <v>21.4</v>
      </c>
      <c r="M1417" s="333"/>
      <c r="N1417" s="334">
        <f t="shared" si="147"/>
        <v>0</v>
      </c>
      <c r="O1417" s="100">
        <f t="shared" si="148"/>
        <v>0</v>
      </c>
      <c r="P1417" s="100">
        <f t="shared" si="149"/>
        <v>0</v>
      </c>
      <c r="Q1417" s="100">
        <f t="shared" si="150"/>
        <v>21.4</v>
      </c>
      <c r="R1417" s="339"/>
    </row>
    <row r="1418" spans="1:18" ht="357">
      <c r="A1418" s="485" t="s">
        <v>4642</v>
      </c>
      <c r="B1418" s="331" t="s">
        <v>4643</v>
      </c>
      <c r="C1418" s="332" t="s">
        <v>4514</v>
      </c>
      <c r="D1418" s="343" t="s">
        <v>4644</v>
      </c>
      <c r="E1418" s="244" t="s">
        <v>1246</v>
      </c>
      <c r="F1418" s="331" t="s">
        <v>4635</v>
      </c>
      <c r="G1418" s="58" t="s">
        <v>4636</v>
      </c>
      <c r="H1418" s="78" t="s">
        <v>4637</v>
      </c>
      <c r="I1418" s="79">
        <v>1</v>
      </c>
      <c r="J1418" s="51">
        <v>42339</v>
      </c>
      <c r="K1418" s="51">
        <v>42428</v>
      </c>
      <c r="L1418" s="52">
        <f t="shared" si="151"/>
        <v>12.7</v>
      </c>
      <c r="M1418" s="333"/>
      <c r="N1418" s="334">
        <f t="shared" si="147"/>
        <v>0</v>
      </c>
      <c r="O1418" s="100">
        <f t="shared" si="148"/>
        <v>0</v>
      </c>
      <c r="P1418" s="100">
        <f t="shared" si="149"/>
        <v>0</v>
      </c>
      <c r="Q1418" s="100">
        <f t="shared" si="150"/>
        <v>12.7</v>
      </c>
      <c r="R1418" s="335"/>
    </row>
    <row r="1419" spans="1:18" ht="357">
      <c r="A1419" s="485" t="s">
        <v>4642</v>
      </c>
      <c r="B1419" s="331" t="s">
        <v>4643</v>
      </c>
      <c r="C1419" s="332" t="s">
        <v>4514</v>
      </c>
      <c r="D1419" s="343" t="s">
        <v>4644</v>
      </c>
      <c r="E1419" s="244" t="s">
        <v>1246</v>
      </c>
      <c r="F1419" s="331" t="s">
        <v>4635</v>
      </c>
      <c r="G1419" s="58" t="s">
        <v>4645</v>
      </c>
      <c r="H1419" s="78" t="s">
        <v>4639</v>
      </c>
      <c r="I1419" s="79">
        <v>1</v>
      </c>
      <c r="J1419" s="51">
        <v>42339</v>
      </c>
      <c r="K1419" s="51">
        <v>42582</v>
      </c>
      <c r="L1419" s="52">
        <f t="shared" si="151"/>
        <v>34.700000000000003</v>
      </c>
      <c r="M1419" s="333"/>
      <c r="N1419" s="334">
        <f t="shared" si="147"/>
        <v>0</v>
      </c>
      <c r="O1419" s="100">
        <f t="shared" si="148"/>
        <v>0</v>
      </c>
      <c r="P1419" s="100">
        <f t="shared" si="149"/>
        <v>0</v>
      </c>
      <c r="Q1419" s="100">
        <f t="shared" si="150"/>
        <v>34.700000000000003</v>
      </c>
      <c r="R1419" s="335"/>
    </row>
    <row r="1420" spans="1:18" ht="178.5">
      <c r="A1420" s="485" t="s">
        <v>4646</v>
      </c>
      <c r="B1420" s="331" t="s">
        <v>4525</v>
      </c>
      <c r="C1420" s="332" t="s">
        <v>4514</v>
      </c>
      <c r="D1420" s="343" t="s">
        <v>4647</v>
      </c>
      <c r="E1420" s="244" t="s">
        <v>4648</v>
      </c>
      <c r="F1420" s="331" t="s">
        <v>4649</v>
      </c>
      <c r="G1420" s="58" t="s">
        <v>4650</v>
      </c>
      <c r="H1420" s="78" t="s">
        <v>4651</v>
      </c>
      <c r="I1420" s="79">
        <v>1</v>
      </c>
      <c r="J1420" s="51">
        <v>42278</v>
      </c>
      <c r="K1420" s="51">
        <v>42338</v>
      </c>
      <c r="L1420" s="52">
        <f t="shared" si="151"/>
        <v>8.6</v>
      </c>
      <c r="M1420" s="333"/>
      <c r="N1420" s="334">
        <f t="shared" si="147"/>
        <v>0</v>
      </c>
      <c r="O1420" s="100">
        <f t="shared" si="148"/>
        <v>0</v>
      </c>
      <c r="P1420" s="100">
        <f t="shared" si="149"/>
        <v>0</v>
      </c>
      <c r="Q1420" s="100">
        <f t="shared" si="150"/>
        <v>8.6</v>
      </c>
      <c r="R1420" s="335"/>
    </row>
    <row r="1421" spans="1:18" ht="178.5">
      <c r="A1421" s="485" t="s">
        <v>4646</v>
      </c>
      <c r="B1421" s="331" t="s">
        <v>4525</v>
      </c>
      <c r="C1421" s="332" t="s">
        <v>4514</v>
      </c>
      <c r="D1421" s="343" t="s">
        <v>4647</v>
      </c>
      <c r="E1421" s="244" t="s">
        <v>4648</v>
      </c>
      <c r="F1421" s="331" t="s">
        <v>4649</v>
      </c>
      <c r="G1421" s="58" t="s">
        <v>4652</v>
      </c>
      <c r="H1421" s="78" t="s">
        <v>4653</v>
      </c>
      <c r="I1421" s="79">
        <v>1</v>
      </c>
      <c r="J1421" s="51">
        <v>42278</v>
      </c>
      <c r="K1421" s="51">
        <v>42428</v>
      </c>
      <c r="L1421" s="52">
        <f t="shared" si="151"/>
        <v>21.4</v>
      </c>
      <c r="M1421" s="333"/>
      <c r="N1421" s="334">
        <f t="shared" si="147"/>
        <v>0</v>
      </c>
      <c r="O1421" s="100">
        <f t="shared" si="148"/>
        <v>0</v>
      </c>
      <c r="P1421" s="100">
        <f t="shared" si="149"/>
        <v>0</v>
      </c>
      <c r="Q1421" s="100">
        <f t="shared" si="150"/>
        <v>21.4</v>
      </c>
      <c r="R1421" s="335"/>
    </row>
    <row r="1422" spans="1:18" ht="294">
      <c r="A1422" s="485" t="s">
        <v>4654</v>
      </c>
      <c r="B1422" s="331" t="s">
        <v>4525</v>
      </c>
      <c r="C1422" s="332" t="s">
        <v>4514</v>
      </c>
      <c r="D1422" s="344" t="s">
        <v>4655</v>
      </c>
      <c r="E1422" s="244" t="s">
        <v>4656</v>
      </c>
      <c r="F1422" s="331" t="s">
        <v>4657</v>
      </c>
      <c r="G1422" s="58" t="s">
        <v>4658</v>
      </c>
      <c r="H1422" s="78" t="s">
        <v>1400</v>
      </c>
      <c r="I1422" s="79">
        <v>1</v>
      </c>
      <c r="J1422" s="51">
        <v>42309</v>
      </c>
      <c r="K1422" s="51">
        <v>42368</v>
      </c>
      <c r="L1422" s="52">
        <f t="shared" si="151"/>
        <v>8.4</v>
      </c>
      <c r="M1422" s="333"/>
      <c r="N1422" s="334">
        <f t="shared" si="147"/>
        <v>0</v>
      </c>
      <c r="O1422" s="100">
        <f t="shared" si="148"/>
        <v>0</v>
      </c>
      <c r="P1422" s="100">
        <f t="shared" si="149"/>
        <v>0</v>
      </c>
      <c r="Q1422" s="100">
        <f t="shared" si="150"/>
        <v>8.4</v>
      </c>
      <c r="R1422" s="335"/>
    </row>
    <row r="1423" spans="1:18" ht="318.75">
      <c r="A1423" s="485" t="s">
        <v>4659</v>
      </c>
      <c r="B1423" s="331" t="s">
        <v>4525</v>
      </c>
      <c r="C1423" s="332" t="s">
        <v>4514</v>
      </c>
      <c r="D1423" s="343" t="s">
        <v>4660</v>
      </c>
      <c r="E1423" s="238" t="s">
        <v>4661</v>
      </c>
      <c r="F1423" s="331" t="s">
        <v>4662</v>
      </c>
      <c r="G1423" s="58" t="s">
        <v>4663</v>
      </c>
      <c r="H1423" s="78" t="s">
        <v>4664</v>
      </c>
      <c r="I1423" s="79">
        <v>1</v>
      </c>
      <c r="J1423" s="51">
        <v>42370</v>
      </c>
      <c r="K1423" s="51">
        <v>42460</v>
      </c>
      <c r="L1423" s="52">
        <f t="shared" si="151"/>
        <v>12.9</v>
      </c>
      <c r="M1423" s="333"/>
      <c r="N1423" s="334">
        <f t="shared" si="147"/>
        <v>0</v>
      </c>
      <c r="O1423" s="100">
        <f t="shared" si="148"/>
        <v>0</v>
      </c>
      <c r="P1423" s="100">
        <f t="shared" si="149"/>
        <v>0</v>
      </c>
      <c r="Q1423" s="100">
        <f t="shared" si="150"/>
        <v>12.9</v>
      </c>
      <c r="R1423" s="335"/>
    </row>
    <row r="1424" spans="1:18" ht="306">
      <c r="A1424" s="485" t="s">
        <v>4659</v>
      </c>
      <c r="B1424" s="331" t="s">
        <v>4525</v>
      </c>
      <c r="C1424" s="332" t="s">
        <v>4514</v>
      </c>
      <c r="D1424" s="336" t="s">
        <v>4665</v>
      </c>
      <c r="E1424" s="300" t="s">
        <v>4661</v>
      </c>
      <c r="F1424" s="300" t="s">
        <v>4662</v>
      </c>
      <c r="G1424" s="301" t="s">
        <v>4666</v>
      </c>
      <c r="H1424" s="337" t="s">
        <v>158</v>
      </c>
      <c r="I1424" s="302">
        <v>1</v>
      </c>
      <c r="J1424" s="338">
        <v>42384</v>
      </c>
      <c r="K1424" s="338">
        <v>42460</v>
      </c>
      <c r="L1424" s="52">
        <f t="shared" si="151"/>
        <v>10.9</v>
      </c>
      <c r="M1424" s="333"/>
      <c r="N1424" s="334">
        <f t="shared" si="147"/>
        <v>0</v>
      </c>
      <c r="O1424" s="100">
        <f t="shared" si="148"/>
        <v>0</v>
      </c>
      <c r="P1424" s="100">
        <f t="shared" si="149"/>
        <v>0</v>
      </c>
      <c r="Q1424" s="100">
        <f t="shared" si="150"/>
        <v>10.9</v>
      </c>
      <c r="R1424" s="339"/>
    </row>
    <row r="1425" spans="1:18" ht="216.75">
      <c r="A1425" s="485" t="s">
        <v>4667</v>
      </c>
      <c r="B1425" s="331" t="s">
        <v>4668</v>
      </c>
      <c r="C1425" s="332" t="s">
        <v>4514</v>
      </c>
      <c r="D1425" s="336" t="s">
        <v>4669</v>
      </c>
      <c r="E1425" s="300" t="s">
        <v>4670</v>
      </c>
      <c r="F1425" s="300" t="s">
        <v>4671</v>
      </c>
      <c r="G1425" s="301" t="s">
        <v>4672</v>
      </c>
      <c r="H1425" s="337" t="s">
        <v>4639</v>
      </c>
      <c r="I1425" s="302">
        <v>1</v>
      </c>
      <c r="J1425" s="338">
        <v>42339</v>
      </c>
      <c r="K1425" s="338">
        <v>42551</v>
      </c>
      <c r="L1425" s="52">
        <f t="shared" si="151"/>
        <v>30.3</v>
      </c>
      <c r="M1425" s="333"/>
      <c r="N1425" s="334">
        <f t="shared" si="147"/>
        <v>0</v>
      </c>
      <c r="O1425" s="100">
        <f t="shared" si="148"/>
        <v>0</v>
      </c>
      <c r="P1425" s="100">
        <f t="shared" si="149"/>
        <v>0</v>
      </c>
      <c r="Q1425" s="100">
        <f t="shared" si="150"/>
        <v>30.3</v>
      </c>
      <c r="R1425" s="339"/>
    </row>
    <row r="1426" spans="1:18" ht="216.75">
      <c r="A1426" s="485" t="s">
        <v>4667</v>
      </c>
      <c r="B1426" s="331" t="s">
        <v>4668</v>
      </c>
      <c r="C1426" s="332" t="s">
        <v>4514</v>
      </c>
      <c r="D1426" s="336" t="s">
        <v>4669</v>
      </c>
      <c r="E1426" s="300" t="s">
        <v>4670</v>
      </c>
      <c r="F1426" s="300" t="s">
        <v>4671</v>
      </c>
      <c r="G1426" s="301" t="s">
        <v>4673</v>
      </c>
      <c r="H1426" s="337" t="s">
        <v>4674</v>
      </c>
      <c r="I1426" s="302">
        <v>1</v>
      </c>
      <c r="J1426" s="338">
        <v>42278</v>
      </c>
      <c r="K1426" s="338">
        <v>42428</v>
      </c>
      <c r="L1426" s="52">
        <f t="shared" si="151"/>
        <v>21.4</v>
      </c>
      <c r="M1426" s="333"/>
      <c r="N1426" s="334">
        <f t="shared" si="147"/>
        <v>0</v>
      </c>
      <c r="O1426" s="100">
        <f t="shared" si="148"/>
        <v>0</v>
      </c>
      <c r="P1426" s="100">
        <f t="shared" si="149"/>
        <v>0</v>
      </c>
      <c r="Q1426" s="100">
        <f t="shared" si="150"/>
        <v>21.4</v>
      </c>
      <c r="R1426" s="339"/>
    </row>
    <row r="1427" spans="1:18" ht="216.75">
      <c r="A1427" s="485" t="s">
        <v>4667</v>
      </c>
      <c r="B1427" s="331" t="s">
        <v>4668</v>
      </c>
      <c r="C1427" s="332" t="s">
        <v>4514</v>
      </c>
      <c r="D1427" s="336" t="s">
        <v>4669</v>
      </c>
      <c r="E1427" s="300" t="s">
        <v>4670</v>
      </c>
      <c r="F1427" s="300" t="s">
        <v>4671</v>
      </c>
      <c r="G1427" s="301" t="s">
        <v>4675</v>
      </c>
      <c r="H1427" s="337" t="s">
        <v>4674</v>
      </c>
      <c r="I1427" s="302">
        <v>1</v>
      </c>
      <c r="J1427" s="338">
        <v>42430</v>
      </c>
      <c r="K1427" s="338">
        <v>42522</v>
      </c>
      <c r="L1427" s="52">
        <f t="shared" si="151"/>
        <v>13.1</v>
      </c>
      <c r="M1427" s="333"/>
      <c r="N1427" s="334">
        <f t="shared" si="147"/>
        <v>0</v>
      </c>
      <c r="O1427" s="100">
        <f t="shared" si="148"/>
        <v>0</v>
      </c>
      <c r="P1427" s="100">
        <f t="shared" si="149"/>
        <v>0</v>
      </c>
      <c r="Q1427" s="100">
        <f t="shared" si="150"/>
        <v>13.1</v>
      </c>
      <c r="R1427" s="339"/>
    </row>
    <row r="1428" spans="1:18" ht="344.25">
      <c r="A1428" s="485" t="s">
        <v>4676</v>
      </c>
      <c r="B1428" s="331" t="s">
        <v>4668</v>
      </c>
      <c r="C1428" s="332" t="s">
        <v>4514</v>
      </c>
      <c r="D1428" s="336" t="s">
        <v>4677</v>
      </c>
      <c r="E1428" s="300" t="s">
        <v>86</v>
      </c>
      <c r="F1428" s="300" t="s">
        <v>4671</v>
      </c>
      <c r="G1428" s="301" t="s">
        <v>4678</v>
      </c>
      <c r="H1428" s="337" t="s">
        <v>158</v>
      </c>
      <c r="I1428" s="302">
        <v>1</v>
      </c>
      <c r="J1428" s="338">
        <v>42430</v>
      </c>
      <c r="K1428" s="338">
        <v>42490</v>
      </c>
      <c r="L1428" s="52">
        <f t="shared" si="151"/>
        <v>8.6</v>
      </c>
      <c r="M1428" s="333"/>
      <c r="N1428" s="334">
        <f t="shared" si="147"/>
        <v>0</v>
      </c>
      <c r="O1428" s="100">
        <f t="shared" si="148"/>
        <v>0</v>
      </c>
      <c r="P1428" s="100">
        <f t="shared" si="149"/>
        <v>0</v>
      </c>
      <c r="Q1428" s="100">
        <f t="shared" si="150"/>
        <v>8.6</v>
      </c>
      <c r="R1428" s="339"/>
    </row>
    <row r="1429" spans="1:18" ht="306">
      <c r="A1429" s="485" t="s">
        <v>4679</v>
      </c>
      <c r="B1429" s="331" t="s">
        <v>4525</v>
      </c>
      <c r="C1429" s="332" t="s">
        <v>4514</v>
      </c>
      <c r="D1429" s="343" t="s">
        <v>4680</v>
      </c>
      <c r="E1429" s="345" t="s">
        <v>90</v>
      </c>
      <c r="F1429" s="331" t="s">
        <v>4681</v>
      </c>
      <c r="G1429" s="58" t="s">
        <v>4682</v>
      </c>
      <c r="H1429" s="78" t="s">
        <v>4683</v>
      </c>
      <c r="I1429" s="79">
        <v>1</v>
      </c>
      <c r="J1429" s="51">
        <v>42278</v>
      </c>
      <c r="K1429" s="51">
        <v>42490</v>
      </c>
      <c r="L1429" s="52">
        <f t="shared" si="151"/>
        <v>30.3</v>
      </c>
      <c r="M1429" s="333"/>
      <c r="N1429" s="334">
        <f t="shared" si="147"/>
        <v>0</v>
      </c>
      <c r="O1429" s="100">
        <f t="shared" si="148"/>
        <v>0</v>
      </c>
      <c r="P1429" s="100">
        <f t="shared" si="149"/>
        <v>0</v>
      </c>
      <c r="Q1429" s="100">
        <f t="shared" si="150"/>
        <v>30.3</v>
      </c>
      <c r="R1429" s="335"/>
    </row>
    <row r="1430" spans="1:18" ht="306">
      <c r="A1430" s="485" t="s">
        <v>4679</v>
      </c>
      <c r="B1430" s="331" t="s">
        <v>4525</v>
      </c>
      <c r="C1430" s="332" t="s">
        <v>4514</v>
      </c>
      <c r="D1430" s="343" t="s">
        <v>4680</v>
      </c>
      <c r="E1430" s="345" t="s">
        <v>90</v>
      </c>
      <c r="F1430" s="331" t="s">
        <v>4681</v>
      </c>
      <c r="G1430" s="58" t="s">
        <v>4684</v>
      </c>
      <c r="H1430" s="78" t="s">
        <v>4685</v>
      </c>
      <c r="I1430" s="79">
        <v>1</v>
      </c>
      <c r="J1430" s="51">
        <v>42430</v>
      </c>
      <c r="K1430" s="51">
        <v>42643</v>
      </c>
      <c r="L1430" s="52">
        <f t="shared" si="151"/>
        <v>30.4</v>
      </c>
      <c r="M1430" s="333"/>
      <c r="N1430" s="334">
        <f t="shared" si="147"/>
        <v>0</v>
      </c>
      <c r="O1430" s="100">
        <f t="shared" si="148"/>
        <v>0</v>
      </c>
      <c r="P1430" s="100">
        <f t="shared" si="149"/>
        <v>0</v>
      </c>
      <c r="Q1430" s="100">
        <f t="shared" si="150"/>
        <v>30.4</v>
      </c>
      <c r="R1430" s="335"/>
    </row>
    <row r="1431" spans="1:18" ht="306">
      <c r="A1431" s="485" t="s">
        <v>4679</v>
      </c>
      <c r="B1431" s="331" t="s">
        <v>4525</v>
      </c>
      <c r="C1431" s="332" t="s">
        <v>4514</v>
      </c>
      <c r="D1431" s="343" t="s">
        <v>4680</v>
      </c>
      <c r="E1431" s="345" t="s">
        <v>90</v>
      </c>
      <c r="F1431" s="331" t="s">
        <v>4681</v>
      </c>
      <c r="G1431" s="58" t="s">
        <v>4686</v>
      </c>
      <c r="H1431" s="78" t="s">
        <v>4687</v>
      </c>
      <c r="I1431" s="79">
        <v>3</v>
      </c>
      <c r="J1431" s="51">
        <v>42461</v>
      </c>
      <c r="K1431" s="51">
        <v>42673</v>
      </c>
      <c r="L1431" s="52">
        <f t="shared" si="151"/>
        <v>30.3</v>
      </c>
      <c r="M1431" s="333"/>
      <c r="N1431" s="334">
        <f t="shared" si="147"/>
        <v>0</v>
      </c>
      <c r="O1431" s="100">
        <f t="shared" si="148"/>
        <v>0</v>
      </c>
      <c r="P1431" s="100">
        <f t="shared" si="149"/>
        <v>0</v>
      </c>
      <c r="Q1431" s="100">
        <f t="shared" si="150"/>
        <v>30.3</v>
      </c>
      <c r="R1431" s="335"/>
    </row>
    <row r="1432" spans="1:18" ht="204">
      <c r="A1432" s="485" t="s">
        <v>4688</v>
      </c>
      <c r="B1432" s="331" t="s">
        <v>4525</v>
      </c>
      <c r="C1432" s="332" t="s">
        <v>4514</v>
      </c>
      <c r="D1432" s="343" t="s">
        <v>4689</v>
      </c>
      <c r="E1432" s="345" t="s">
        <v>4690</v>
      </c>
      <c r="F1432" s="331" t="s">
        <v>4691</v>
      </c>
      <c r="G1432" s="58" t="s">
        <v>4692</v>
      </c>
      <c r="H1432" s="78" t="s">
        <v>4693</v>
      </c>
      <c r="I1432" s="79">
        <v>1</v>
      </c>
      <c r="J1432" s="51">
        <v>42373</v>
      </c>
      <c r="K1432" s="51">
        <v>42490</v>
      </c>
      <c r="L1432" s="52">
        <f t="shared" si="151"/>
        <v>16.7</v>
      </c>
      <c r="M1432" s="333"/>
      <c r="N1432" s="334">
        <f t="shared" si="147"/>
        <v>0</v>
      </c>
      <c r="O1432" s="100">
        <f t="shared" si="148"/>
        <v>0</v>
      </c>
      <c r="P1432" s="100">
        <f t="shared" si="149"/>
        <v>0</v>
      </c>
      <c r="Q1432" s="100">
        <f t="shared" si="150"/>
        <v>16.7</v>
      </c>
      <c r="R1432" s="335"/>
    </row>
    <row r="1433" spans="1:18" ht="204">
      <c r="A1433" s="485" t="s">
        <v>4688</v>
      </c>
      <c r="B1433" s="331" t="s">
        <v>4525</v>
      </c>
      <c r="C1433" s="332" t="s">
        <v>4514</v>
      </c>
      <c r="D1433" s="343" t="s">
        <v>4689</v>
      </c>
      <c r="E1433" s="345" t="s">
        <v>4690</v>
      </c>
      <c r="F1433" s="331" t="s">
        <v>4691</v>
      </c>
      <c r="G1433" s="58" t="s">
        <v>4694</v>
      </c>
      <c r="H1433" s="78" t="s">
        <v>4695</v>
      </c>
      <c r="I1433" s="79">
        <v>9</v>
      </c>
      <c r="J1433" s="51">
        <v>42309</v>
      </c>
      <c r="K1433" s="51">
        <v>42613</v>
      </c>
      <c r="L1433" s="52">
        <f t="shared" si="151"/>
        <v>43.4</v>
      </c>
      <c r="M1433" s="333"/>
      <c r="N1433" s="334">
        <f t="shared" si="147"/>
        <v>0</v>
      </c>
      <c r="O1433" s="100">
        <f t="shared" si="148"/>
        <v>0</v>
      </c>
      <c r="P1433" s="100">
        <f t="shared" si="149"/>
        <v>0</v>
      </c>
      <c r="Q1433" s="100">
        <f t="shared" si="150"/>
        <v>43.4</v>
      </c>
      <c r="R1433" s="335"/>
    </row>
    <row r="1434" spans="1:18" ht="204">
      <c r="A1434" s="485" t="s">
        <v>4688</v>
      </c>
      <c r="B1434" s="331" t="s">
        <v>4525</v>
      </c>
      <c r="C1434" s="332" t="s">
        <v>4514</v>
      </c>
      <c r="D1434" s="343" t="s">
        <v>4689</v>
      </c>
      <c r="E1434" s="345" t="s">
        <v>4690</v>
      </c>
      <c r="F1434" s="331" t="s">
        <v>4691</v>
      </c>
      <c r="G1434" s="58" t="s">
        <v>4696</v>
      </c>
      <c r="H1434" s="78" t="s">
        <v>4693</v>
      </c>
      <c r="I1434" s="79">
        <v>5</v>
      </c>
      <c r="J1434" s="51">
        <v>42309</v>
      </c>
      <c r="K1434" s="51">
        <v>42581</v>
      </c>
      <c r="L1434" s="52">
        <f t="shared" si="151"/>
        <v>38.9</v>
      </c>
      <c r="M1434" s="333"/>
      <c r="N1434" s="334">
        <f t="shared" si="147"/>
        <v>0</v>
      </c>
      <c r="O1434" s="100">
        <f t="shared" si="148"/>
        <v>0</v>
      </c>
      <c r="P1434" s="100">
        <f t="shared" si="149"/>
        <v>0</v>
      </c>
      <c r="Q1434" s="100">
        <f t="shared" si="150"/>
        <v>38.9</v>
      </c>
      <c r="R1434" s="335"/>
    </row>
    <row r="1435" spans="1:18" ht="178.5">
      <c r="A1435" s="485" t="s">
        <v>4697</v>
      </c>
      <c r="B1435" s="331" t="s">
        <v>1149</v>
      </c>
      <c r="C1435" s="332" t="s">
        <v>4514</v>
      </c>
      <c r="D1435" s="336" t="s">
        <v>4698</v>
      </c>
      <c r="E1435" s="300" t="s">
        <v>4699</v>
      </c>
      <c r="F1435" s="300" t="s">
        <v>4700</v>
      </c>
      <c r="G1435" s="301" t="s">
        <v>4701</v>
      </c>
      <c r="H1435" s="337" t="s">
        <v>438</v>
      </c>
      <c r="I1435" s="302">
        <v>3</v>
      </c>
      <c r="J1435" s="338">
        <v>42278</v>
      </c>
      <c r="K1435" s="338">
        <v>42368</v>
      </c>
      <c r="L1435" s="52">
        <f t="shared" si="151"/>
        <v>12.9</v>
      </c>
      <c r="M1435" s="333"/>
      <c r="N1435" s="334">
        <f t="shared" si="147"/>
        <v>0</v>
      </c>
      <c r="O1435" s="100">
        <f t="shared" si="148"/>
        <v>0</v>
      </c>
      <c r="P1435" s="100">
        <f t="shared" si="149"/>
        <v>0</v>
      </c>
      <c r="Q1435" s="100">
        <f t="shared" si="150"/>
        <v>12.9</v>
      </c>
      <c r="R1435" s="339"/>
    </row>
    <row r="1436" spans="1:18" ht="229.5">
      <c r="A1436" s="485" t="s">
        <v>4702</v>
      </c>
      <c r="B1436" s="331" t="s">
        <v>4525</v>
      </c>
      <c r="C1436" s="332" t="s">
        <v>4514</v>
      </c>
      <c r="D1436" s="343" t="s">
        <v>4703</v>
      </c>
      <c r="E1436" s="345" t="s">
        <v>4704</v>
      </c>
      <c r="F1436" s="331" t="s">
        <v>4607</v>
      </c>
      <c r="G1436" s="58" t="s">
        <v>4608</v>
      </c>
      <c r="H1436" s="78" t="s">
        <v>4609</v>
      </c>
      <c r="I1436" s="79">
        <v>1</v>
      </c>
      <c r="J1436" s="51">
        <v>42278</v>
      </c>
      <c r="K1436" s="51">
        <v>42368</v>
      </c>
      <c r="L1436" s="52">
        <f t="shared" si="151"/>
        <v>12.9</v>
      </c>
      <c r="M1436" s="333"/>
      <c r="N1436" s="334">
        <f t="shared" si="147"/>
        <v>0</v>
      </c>
      <c r="O1436" s="100">
        <f t="shared" si="148"/>
        <v>0</v>
      </c>
      <c r="P1436" s="100">
        <f t="shared" si="149"/>
        <v>0</v>
      </c>
      <c r="Q1436" s="100">
        <f t="shared" si="150"/>
        <v>12.9</v>
      </c>
      <c r="R1436" s="335"/>
    </row>
    <row r="1437" spans="1:18" ht="229.5">
      <c r="A1437" s="485" t="s">
        <v>4702</v>
      </c>
      <c r="B1437" s="331" t="s">
        <v>4525</v>
      </c>
      <c r="C1437" s="332" t="s">
        <v>4514</v>
      </c>
      <c r="D1437" s="343" t="s">
        <v>4703</v>
      </c>
      <c r="E1437" s="345" t="s">
        <v>4704</v>
      </c>
      <c r="F1437" s="331" t="s">
        <v>4607</v>
      </c>
      <c r="G1437" s="58" t="s">
        <v>4610</v>
      </c>
      <c r="H1437" s="78" t="s">
        <v>4611</v>
      </c>
      <c r="I1437" s="79">
        <v>1</v>
      </c>
      <c r="J1437" s="51">
        <v>42339</v>
      </c>
      <c r="K1437" s="51">
        <v>42551</v>
      </c>
      <c r="L1437" s="52">
        <f t="shared" si="151"/>
        <v>30.3</v>
      </c>
      <c r="M1437" s="333"/>
      <c r="N1437" s="334">
        <f t="shared" si="147"/>
        <v>0</v>
      </c>
      <c r="O1437" s="100">
        <f t="shared" si="148"/>
        <v>0</v>
      </c>
      <c r="P1437" s="100">
        <f t="shared" si="149"/>
        <v>0</v>
      </c>
      <c r="Q1437" s="100">
        <f t="shared" si="150"/>
        <v>30.3</v>
      </c>
      <c r="R1437" s="335"/>
    </row>
    <row r="1438" spans="1:18" ht="229.5">
      <c r="A1438" s="485" t="s">
        <v>4702</v>
      </c>
      <c r="B1438" s="331" t="s">
        <v>4525</v>
      </c>
      <c r="C1438" s="332" t="s">
        <v>4514</v>
      </c>
      <c r="D1438" s="343" t="s">
        <v>4703</v>
      </c>
      <c r="E1438" s="345" t="s">
        <v>4704</v>
      </c>
      <c r="F1438" s="331" t="s">
        <v>4607</v>
      </c>
      <c r="G1438" s="58" t="s">
        <v>4612</v>
      </c>
      <c r="H1438" s="78" t="s">
        <v>4705</v>
      </c>
      <c r="I1438" s="79">
        <v>1</v>
      </c>
      <c r="J1438" s="51">
        <v>42430</v>
      </c>
      <c r="K1438" s="51">
        <v>42643</v>
      </c>
      <c r="L1438" s="52">
        <f t="shared" si="151"/>
        <v>30.4</v>
      </c>
      <c r="M1438" s="333"/>
      <c r="N1438" s="334">
        <f t="shared" si="147"/>
        <v>0</v>
      </c>
      <c r="O1438" s="100">
        <f t="shared" si="148"/>
        <v>0</v>
      </c>
      <c r="P1438" s="100">
        <f t="shared" si="149"/>
        <v>0</v>
      </c>
      <c r="Q1438" s="100">
        <f t="shared" si="150"/>
        <v>30.4</v>
      </c>
      <c r="R1438" s="335"/>
    </row>
    <row r="1439" spans="1:18" ht="357.75">
      <c r="A1439" s="485" t="s">
        <v>4706</v>
      </c>
      <c r="B1439" s="331" t="s">
        <v>4525</v>
      </c>
      <c r="C1439" s="332" t="s">
        <v>4514</v>
      </c>
      <c r="D1439" s="344" t="s">
        <v>4707</v>
      </c>
      <c r="E1439" s="345" t="s">
        <v>4708</v>
      </c>
      <c r="F1439" s="300" t="s">
        <v>4709</v>
      </c>
      <c r="G1439" s="301" t="s">
        <v>4710</v>
      </c>
      <c r="H1439" s="337" t="s">
        <v>4711</v>
      </c>
      <c r="I1439" s="302">
        <v>3</v>
      </c>
      <c r="J1439" s="338">
        <v>42430</v>
      </c>
      <c r="K1439" s="338">
        <v>42643</v>
      </c>
      <c r="L1439" s="52">
        <f t="shared" si="151"/>
        <v>30.4</v>
      </c>
      <c r="M1439" s="333"/>
      <c r="N1439" s="334">
        <f t="shared" si="147"/>
        <v>0</v>
      </c>
      <c r="O1439" s="100">
        <f t="shared" si="148"/>
        <v>0</v>
      </c>
      <c r="P1439" s="100">
        <f t="shared" si="149"/>
        <v>0</v>
      </c>
      <c r="Q1439" s="100">
        <f t="shared" si="150"/>
        <v>30.4</v>
      </c>
      <c r="R1439" s="335"/>
    </row>
    <row r="1440" spans="1:18" ht="306.75">
      <c r="A1440" s="485" t="s">
        <v>4712</v>
      </c>
      <c r="B1440" s="331" t="s">
        <v>4525</v>
      </c>
      <c r="C1440" s="332" t="s">
        <v>4514</v>
      </c>
      <c r="D1440" s="346" t="s">
        <v>4713</v>
      </c>
      <c r="E1440" s="347"/>
      <c r="F1440" s="331" t="s">
        <v>4714</v>
      </c>
      <c r="G1440" s="58" t="s">
        <v>4715</v>
      </c>
      <c r="H1440" s="78" t="s">
        <v>4716</v>
      </c>
      <c r="I1440" s="79">
        <v>4</v>
      </c>
      <c r="J1440" s="51">
        <v>42338</v>
      </c>
      <c r="K1440" s="51">
        <v>42612</v>
      </c>
      <c r="L1440" s="52">
        <f t="shared" si="151"/>
        <v>39.1</v>
      </c>
      <c r="M1440" s="333"/>
      <c r="N1440" s="334">
        <f t="shared" si="147"/>
        <v>0</v>
      </c>
      <c r="O1440" s="100">
        <f t="shared" si="148"/>
        <v>0</v>
      </c>
      <c r="P1440" s="100">
        <f t="shared" si="149"/>
        <v>0</v>
      </c>
      <c r="Q1440" s="100">
        <f t="shared" si="150"/>
        <v>39.1</v>
      </c>
      <c r="R1440" s="335"/>
    </row>
    <row r="1441" spans="1:18" ht="306.75">
      <c r="A1441" s="485" t="s">
        <v>4712</v>
      </c>
      <c r="B1441" s="331" t="s">
        <v>4525</v>
      </c>
      <c r="C1441" s="332" t="s">
        <v>4514</v>
      </c>
      <c r="D1441" s="346" t="s">
        <v>4713</v>
      </c>
      <c r="E1441" s="347"/>
      <c r="F1441" s="331" t="s">
        <v>4714</v>
      </c>
      <c r="G1441" s="58" t="s">
        <v>4717</v>
      </c>
      <c r="H1441" s="78" t="s">
        <v>4718</v>
      </c>
      <c r="I1441" s="79">
        <v>6</v>
      </c>
      <c r="J1441" s="51">
        <v>42338</v>
      </c>
      <c r="K1441" s="51">
        <v>42613</v>
      </c>
      <c r="L1441" s="52">
        <f t="shared" si="151"/>
        <v>39.299999999999997</v>
      </c>
      <c r="M1441" s="333"/>
      <c r="N1441" s="334">
        <f t="shared" si="147"/>
        <v>0</v>
      </c>
      <c r="O1441" s="100">
        <f t="shared" si="148"/>
        <v>0</v>
      </c>
      <c r="P1441" s="100">
        <f t="shared" si="149"/>
        <v>0</v>
      </c>
      <c r="Q1441" s="100">
        <f t="shared" si="150"/>
        <v>39.299999999999997</v>
      </c>
      <c r="R1441" s="335"/>
    </row>
    <row r="1442" spans="1:18" ht="306.75">
      <c r="A1442" s="485" t="s">
        <v>4712</v>
      </c>
      <c r="B1442" s="331" t="s">
        <v>4525</v>
      </c>
      <c r="C1442" s="332" t="s">
        <v>4514</v>
      </c>
      <c r="D1442" s="346" t="s">
        <v>4713</v>
      </c>
      <c r="E1442" s="347"/>
      <c r="F1442" s="331" t="s">
        <v>4714</v>
      </c>
      <c r="G1442" s="58" t="s">
        <v>4719</v>
      </c>
      <c r="H1442" s="78" t="s">
        <v>4720</v>
      </c>
      <c r="I1442" s="79">
        <v>4</v>
      </c>
      <c r="J1442" s="51">
        <v>42278</v>
      </c>
      <c r="K1442" s="51">
        <v>42643</v>
      </c>
      <c r="L1442" s="52">
        <f t="shared" si="151"/>
        <v>52.1</v>
      </c>
      <c r="M1442" s="333"/>
      <c r="N1442" s="334">
        <f t="shared" si="147"/>
        <v>0</v>
      </c>
      <c r="O1442" s="100">
        <f t="shared" si="148"/>
        <v>0</v>
      </c>
      <c r="P1442" s="100">
        <f t="shared" si="149"/>
        <v>0</v>
      </c>
      <c r="Q1442" s="100">
        <f t="shared" si="150"/>
        <v>52.1</v>
      </c>
      <c r="R1442" s="335"/>
    </row>
    <row r="1443" spans="1:18" ht="369.75">
      <c r="A1443" s="485" t="s">
        <v>4721</v>
      </c>
      <c r="B1443" s="331" t="s">
        <v>4722</v>
      </c>
      <c r="C1443" s="332" t="s">
        <v>4514</v>
      </c>
      <c r="D1443" s="343" t="s">
        <v>4723</v>
      </c>
      <c r="E1443" s="347"/>
      <c r="F1443" s="331" t="s">
        <v>4724</v>
      </c>
      <c r="G1443" s="58" t="s">
        <v>4725</v>
      </c>
      <c r="H1443" s="78" t="s">
        <v>4726</v>
      </c>
      <c r="I1443" s="79">
        <v>3</v>
      </c>
      <c r="J1443" s="51">
        <v>42278</v>
      </c>
      <c r="K1443" s="51">
        <v>42368</v>
      </c>
      <c r="L1443" s="52">
        <f t="shared" si="151"/>
        <v>12.9</v>
      </c>
      <c r="M1443" s="333"/>
      <c r="N1443" s="334">
        <f t="shared" si="147"/>
        <v>0</v>
      </c>
      <c r="O1443" s="100">
        <f t="shared" si="148"/>
        <v>0</v>
      </c>
      <c r="P1443" s="100">
        <f t="shared" si="149"/>
        <v>0</v>
      </c>
      <c r="Q1443" s="100">
        <f t="shared" si="150"/>
        <v>12.9</v>
      </c>
      <c r="R1443" s="335"/>
    </row>
    <row r="1444" spans="1:18" ht="369.75">
      <c r="A1444" s="485" t="s">
        <v>4721</v>
      </c>
      <c r="B1444" s="331" t="s">
        <v>4722</v>
      </c>
      <c r="C1444" s="332" t="s">
        <v>4514</v>
      </c>
      <c r="D1444" s="343" t="s">
        <v>4723</v>
      </c>
      <c r="E1444" s="347"/>
      <c r="F1444" s="331" t="s">
        <v>4724</v>
      </c>
      <c r="G1444" s="58" t="s">
        <v>4727</v>
      </c>
      <c r="H1444" s="78" t="s">
        <v>4728</v>
      </c>
      <c r="I1444" s="79">
        <v>1</v>
      </c>
      <c r="J1444" s="51">
        <v>42278</v>
      </c>
      <c r="K1444" s="51">
        <v>42368</v>
      </c>
      <c r="L1444" s="52">
        <f t="shared" si="151"/>
        <v>12.9</v>
      </c>
      <c r="M1444" s="333"/>
      <c r="N1444" s="334">
        <f t="shared" si="147"/>
        <v>0</v>
      </c>
      <c r="O1444" s="100">
        <f t="shared" si="148"/>
        <v>0</v>
      </c>
      <c r="P1444" s="100">
        <f t="shared" si="149"/>
        <v>0</v>
      </c>
      <c r="Q1444" s="100">
        <f t="shared" si="150"/>
        <v>12.9</v>
      </c>
      <c r="R1444" s="335"/>
    </row>
    <row r="1445" spans="1:18" ht="369.75">
      <c r="A1445" s="485" t="s">
        <v>4721</v>
      </c>
      <c r="B1445" s="331" t="s">
        <v>4722</v>
      </c>
      <c r="C1445" s="332" t="s">
        <v>4514</v>
      </c>
      <c r="D1445" s="343" t="s">
        <v>4723</v>
      </c>
      <c r="E1445" s="347"/>
      <c r="F1445" s="331" t="s">
        <v>4724</v>
      </c>
      <c r="G1445" s="58" t="s">
        <v>4729</v>
      </c>
      <c r="H1445" s="78" t="s">
        <v>4730</v>
      </c>
      <c r="I1445" s="79">
        <v>1</v>
      </c>
      <c r="J1445" s="51">
        <v>42278</v>
      </c>
      <c r="K1445" s="51">
        <v>42459</v>
      </c>
      <c r="L1445" s="52">
        <f t="shared" si="151"/>
        <v>25.9</v>
      </c>
      <c r="M1445" s="333"/>
      <c r="N1445" s="334">
        <f t="shared" si="147"/>
        <v>0</v>
      </c>
      <c r="O1445" s="100">
        <f t="shared" si="148"/>
        <v>0</v>
      </c>
      <c r="P1445" s="100">
        <f t="shared" si="149"/>
        <v>0</v>
      </c>
      <c r="Q1445" s="100">
        <f t="shared" si="150"/>
        <v>25.9</v>
      </c>
      <c r="R1445" s="335"/>
    </row>
    <row r="1446" spans="1:18" ht="409.5">
      <c r="A1446" s="362" t="s">
        <v>4731</v>
      </c>
      <c r="B1446" s="58" t="s">
        <v>4732</v>
      </c>
      <c r="C1446" s="332" t="s">
        <v>4514</v>
      </c>
      <c r="D1446" s="58" t="s">
        <v>4733</v>
      </c>
      <c r="E1446" s="58" t="s">
        <v>4734</v>
      </c>
      <c r="F1446" s="58" t="s">
        <v>4735</v>
      </c>
      <c r="G1446" s="58" t="s">
        <v>4736</v>
      </c>
      <c r="H1446" s="78" t="s">
        <v>4737</v>
      </c>
      <c r="I1446" s="79">
        <v>4</v>
      </c>
      <c r="J1446" s="51">
        <v>41866</v>
      </c>
      <c r="K1446" s="51">
        <v>42338</v>
      </c>
      <c r="L1446" s="52">
        <f t="shared" si="151"/>
        <v>67.400000000000006</v>
      </c>
      <c r="M1446" s="333"/>
      <c r="N1446" s="334">
        <f t="shared" si="147"/>
        <v>0</v>
      </c>
      <c r="O1446" s="100">
        <f t="shared" si="148"/>
        <v>0</v>
      </c>
      <c r="P1446" s="100">
        <f t="shared" si="149"/>
        <v>0</v>
      </c>
      <c r="Q1446" s="100">
        <f t="shared" si="150"/>
        <v>67.400000000000006</v>
      </c>
      <c r="R1446" s="348"/>
    </row>
    <row r="1447" spans="1:18" ht="293.25">
      <c r="A1447" s="362" t="s">
        <v>4738</v>
      </c>
      <c r="B1447" s="58" t="s">
        <v>4732</v>
      </c>
      <c r="C1447" s="332" t="s">
        <v>4514</v>
      </c>
      <c r="D1447" s="58" t="s">
        <v>4739</v>
      </c>
      <c r="E1447" s="58"/>
      <c r="F1447" s="238" t="s">
        <v>4740</v>
      </c>
      <c r="G1447" s="58" t="s">
        <v>4741</v>
      </c>
      <c r="H1447" s="78" t="s">
        <v>4742</v>
      </c>
      <c r="I1447" s="79">
        <v>1</v>
      </c>
      <c r="J1447" s="51">
        <v>41974</v>
      </c>
      <c r="K1447" s="51">
        <v>42338</v>
      </c>
      <c r="L1447" s="52">
        <f t="shared" si="151"/>
        <v>52</v>
      </c>
      <c r="M1447" s="333"/>
      <c r="N1447" s="334">
        <f t="shared" si="147"/>
        <v>0</v>
      </c>
      <c r="O1447" s="100">
        <f t="shared" si="148"/>
        <v>0</v>
      </c>
      <c r="P1447" s="100">
        <f t="shared" si="149"/>
        <v>0</v>
      </c>
      <c r="Q1447" s="100">
        <f t="shared" si="150"/>
        <v>52</v>
      </c>
      <c r="R1447" s="56"/>
    </row>
    <row r="1448" spans="1:18" ht="102">
      <c r="A1448" s="362" t="s">
        <v>4743</v>
      </c>
      <c r="B1448" s="58" t="s">
        <v>4732</v>
      </c>
      <c r="C1448" s="332" t="s">
        <v>4514</v>
      </c>
      <c r="D1448" s="58" t="s">
        <v>4744</v>
      </c>
      <c r="E1448" s="58"/>
      <c r="F1448" s="238" t="s">
        <v>4745</v>
      </c>
      <c r="G1448" s="58" t="s">
        <v>4746</v>
      </c>
      <c r="H1448" s="78" t="s">
        <v>4747</v>
      </c>
      <c r="I1448" s="79">
        <v>4</v>
      </c>
      <c r="J1448" s="51">
        <v>41944</v>
      </c>
      <c r="K1448" s="51">
        <v>42369</v>
      </c>
      <c r="L1448" s="52">
        <f t="shared" si="151"/>
        <v>60.7</v>
      </c>
      <c r="M1448" s="123"/>
      <c r="N1448" s="334">
        <f t="shared" si="147"/>
        <v>0</v>
      </c>
      <c r="O1448" s="100">
        <f t="shared" si="148"/>
        <v>0</v>
      </c>
      <c r="P1448" s="100">
        <f t="shared" si="149"/>
        <v>0</v>
      </c>
      <c r="Q1448" s="100">
        <f t="shared" si="150"/>
        <v>60.7</v>
      </c>
      <c r="R1448" s="56"/>
    </row>
    <row r="1449" spans="1:18" ht="191.25">
      <c r="A1449" s="362" t="s">
        <v>4748</v>
      </c>
      <c r="B1449" s="58" t="s">
        <v>4732</v>
      </c>
      <c r="C1449" s="332" t="s">
        <v>4514</v>
      </c>
      <c r="D1449" s="58" t="s">
        <v>4749</v>
      </c>
      <c r="E1449" s="58"/>
      <c r="F1449" s="238" t="s">
        <v>4750</v>
      </c>
      <c r="G1449" s="58" t="s">
        <v>4751</v>
      </c>
      <c r="H1449" s="78" t="s">
        <v>4752</v>
      </c>
      <c r="I1449" s="79">
        <v>8</v>
      </c>
      <c r="J1449" s="51">
        <v>42125</v>
      </c>
      <c r="K1449" s="51">
        <v>42338</v>
      </c>
      <c r="L1449" s="52">
        <f t="shared" si="151"/>
        <v>30.4</v>
      </c>
      <c r="M1449" s="123"/>
      <c r="N1449" s="334">
        <f t="shared" si="147"/>
        <v>0</v>
      </c>
      <c r="O1449" s="100">
        <f t="shared" si="148"/>
        <v>0</v>
      </c>
      <c r="P1449" s="100">
        <f t="shared" si="149"/>
        <v>0</v>
      </c>
      <c r="Q1449" s="100">
        <f t="shared" si="150"/>
        <v>30.4</v>
      </c>
      <c r="R1449" s="56"/>
    </row>
    <row r="1450" spans="1:18" ht="89.25">
      <c r="A1450" s="362" t="s">
        <v>4753</v>
      </c>
      <c r="B1450" s="58" t="s">
        <v>4732</v>
      </c>
      <c r="C1450" s="332" t="s">
        <v>4514</v>
      </c>
      <c r="D1450" s="58" t="s">
        <v>4754</v>
      </c>
      <c r="E1450" s="58"/>
      <c r="F1450" s="238" t="s">
        <v>4755</v>
      </c>
      <c r="G1450" s="58" t="s">
        <v>4756</v>
      </c>
      <c r="H1450" s="78" t="s">
        <v>4757</v>
      </c>
      <c r="I1450" s="79">
        <v>1</v>
      </c>
      <c r="J1450" s="51">
        <v>41883</v>
      </c>
      <c r="K1450" s="51">
        <v>42369</v>
      </c>
      <c r="L1450" s="52">
        <f t="shared" si="151"/>
        <v>69.400000000000006</v>
      </c>
      <c r="M1450" s="123"/>
      <c r="N1450" s="334">
        <f t="shared" si="147"/>
        <v>0</v>
      </c>
      <c r="O1450" s="100">
        <f t="shared" si="148"/>
        <v>0</v>
      </c>
      <c r="P1450" s="100">
        <f t="shared" si="149"/>
        <v>0</v>
      </c>
      <c r="Q1450" s="100">
        <f t="shared" si="150"/>
        <v>69.400000000000006</v>
      </c>
      <c r="R1450" s="56"/>
    </row>
    <row r="1451" spans="1:18" ht="178.5">
      <c r="A1451" s="362" t="s">
        <v>4758</v>
      </c>
      <c r="B1451" s="58" t="s">
        <v>4732</v>
      </c>
      <c r="C1451" s="332" t="s">
        <v>4514</v>
      </c>
      <c r="D1451" s="58" t="s">
        <v>4759</v>
      </c>
      <c r="E1451" s="58"/>
      <c r="F1451" s="238" t="s">
        <v>4760</v>
      </c>
      <c r="G1451" s="58" t="s">
        <v>4761</v>
      </c>
      <c r="H1451" s="78" t="s">
        <v>4762</v>
      </c>
      <c r="I1451" s="79">
        <v>2</v>
      </c>
      <c r="J1451" s="51">
        <v>42005</v>
      </c>
      <c r="K1451" s="51">
        <v>42480</v>
      </c>
      <c r="L1451" s="52">
        <f t="shared" si="151"/>
        <v>67.900000000000006</v>
      </c>
      <c r="M1451" s="123"/>
      <c r="N1451" s="334">
        <f t="shared" si="147"/>
        <v>0</v>
      </c>
      <c r="O1451" s="100">
        <f t="shared" si="148"/>
        <v>0</v>
      </c>
      <c r="P1451" s="100">
        <f t="shared" si="149"/>
        <v>0</v>
      </c>
      <c r="Q1451" s="100">
        <f t="shared" si="150"/>
        <v>67.900000000000006</v>
      </c>
      <c r="R1451" s="56"/>
    </row>
    <row r="1452" spans="1:18" ht="178.5">
      <c r="A1452" s="362" t="s">
        <v>4758</v>
      </c>
      <c r="B1452" s="58" t="s">
        <v>4732</v>
      </c>
      <c r="C1452" s="332" t="s">
        <v>4514</v>
      </c>
      <c r="D1452" s="58" t="s">
        <v>4759</v>
      </c>
      <c r="E1452" s="58"/>
      <c r="F1452" s="238" t="s">
        <v>4760</v>
      </c>
      <c r="G1452" s="58" t="s">
        <v>4763</v>
      </c>
      <c r="H1452" s="78" t="s">
        <v>4764</v>
      </c>
      <c r="I1452" s="79">
        <v>66</v>
      </c>
      <c r="J1452" s="51">
        <v>41883</v>
      </c>
      <c r="K1452" s="51">
        <v>42582</v>
      </c>
      <c r="L1452" s="52">
        <f t="shared" si="151"/>
        <v>99.9</v>
      </c>
      <c r="M1452" s="123"/>
      <c r="N1452" s="334">
        <f t="shared" si="147"/>
        <v>0</v>
      </c>
      <c r="O1452" s="100">
        <f t="shared" si="148"/>
        <v>0</v>
      </c>
      <c r="P1452" s="100">
        <f t="shared" si="149"/>
        <v>0</v>
      </c>
      <c r="Q1452" s="100">
        <f t="shared" si="150"/>
        <v>99.9</v>
      </c>
      <c r="R1452" s="56"/>
    </row>
    <row r="1453" spans="1:18" ht="191.25">
      <c r="A1453" s="362" t="s">
        <v>4765</v>
      </c>
      <c r="B1453" s="58" t="s">
        <v>4732</v>
      </c>
      <c r="C1453" s="332" t="s">
        <v>4514</v>
      </c>
      <c r="D1453" s="58" t="s">
        <v>4766</v>
      </c>
      <c r="E1453" s="58"/>
      <c r="F1453" s="238" t="s">
        <v>4760</v>
      </c>
      <c r="G1453" s="58" t="s">
        <v>4767</v>
      </c>
      <c r="H1453" s="78" t="s">
        <v>4762</v>
      </c>
      <c r="I1453" s="79">
        <v>2</v>
      </c>
      <c r="J1453" s="51">
        <v>42005</v>
      </c>
      <c r="K1453" s="51">
        <v>42490</v>
      </c>
      <c r="L1453" s="52">
        <f t="shared" si="151"/>
        <v>69.3</v>
      </c>
      <c r="M1453" s="123"/>
      <c r="N1453" s="334">
        <f t="shared" si="147"/>
        <v>0</v>
      </c>
      <c r="O1453" s="100">
        <f t="shared" si="148"/>
        <v>0</v>
      </c>
      <c r="P1453" s="100">
        <f t="shared" si="149"/>
        <v>0</v>
      </c>
      <c r="Q1453" s="100">
        <f t="shared" si="150"/>
        <v>69.3</v>
      </c>
      <c r="R1453" s="56"/>
    </row>
    <row r="1454" spans="1:18" ht="191.25">
      <c r="A1454" s="362" t="s">
        <v>4765</v>
      </c>
      <c r="B1454" s="58" t="s">
        <v>4732</v>
      </c>
      <c r="C1454" s="332" t="s">
        <v>4514</v>
      </c>
      <c r="D1454" s="58" t="s">
        <v>4766</v>
      </c>
      <c r="E1454" s="58"/>
      <c r="F1454" s="238" t="s">
        <v>4760</v>
      </c>
      <c r="G1454" s="58" t="s">
        <v>4763</v>
      </c>
      <c r="H1454" s="78" t="s">
        <v>4764</v>
      </c>
      <c r="I1454" s="79">
        <v>66</v>
      </c>
      <c r="J1454" s="51">
        <v>41883</v>
      </c>
      <c r="K1454" s="51">
        <v>42582</v>
      </c>
      <c r="L1454" s="52">
        <f t="shared" si="151"/>
        <v>99.9</v>
      </c>
      <c r="M1454" s="123"/>
      <c r="N1454" s="334">
        <f t="shared" ref="N1454:N1469" si="152">IF(M1454=0,0,+M1454/I1454)</f>
        <v>0</v>
      </c>
      <c r="O1454" s="100">
        <f t="shared" ref="O1454:O1469" si="153">ROUND((L1454*N1454),1)</f>
        <v>0</v>
      </c>
      <c r="P1454" s="100">
        <f t="shared" ref="P1454:P1469" si="154">IF(K1454&lt;=$D$7,O1454,0)</f>
        <v>0</v>
      </c>
      <c r="Q1454" s="100">
        <f t="shared" ref="Q1454:Q1469" si="155">IF($D$7&gt;=K1454,L1454,0)</f>
        <v>99.9</v>
      </c>
      <c r="R1454" s="56"/>
    </row>
    <row r="1455" spans="1:18" ht="153">
      <c r="A1455" s="362" t="s">
        <v>4768</v>
      </c>
      <c r="B1455" s="58" t="s">
        <v>4732</v>
      </c>
      <c r="C1455" s="332" t="s">
        <v>4514</v>
      </c>
      <c r="D1455" s="58" t="s">
        <v>4769</v>
      </c>
      <c r="E1455" s="58"/>
      <c r="F1455" s="238" t="s">
        <v>4755</v>
      </c>
      <c r="G1455" s="58" t="s">
        <v>4770</v>
      </c>
      <c r="H1455" s="78" t="s">
        <v>4757</v>
      </c>
      <c r="I1455" s="79">
        <v>1</v>
      </c>
      <c r="J1455" s="51">
        <v>41883</v>
      </c>
      <c r="K1455" s="51">
        <v>42369</v>
      </c>
      <c r="L1455" s="52">
        <f t="shared" si="151"/>
        <v>69.400000000000006</v>
      </c>
      <c r="M1455" s="123"/>
      <c r="N1455" s="334">
        <f t="shared" si="152"/>
        <v>0</v>
      </c>
      <c r="O1455" s="100">
        <f t="shared" si="153"/>
        <v>0</v>
      </c>
      <c r="P1455" s="100">
        <f t="shared" si="154"/>
        <v>0</v>
      </c>
      <c r="Q1455" s="100">
        <f t="shared" si="155"/>
        <v>69.400000000000006</v>
      </c>
      <c r="R1455" s="56"/>
    </row>
    <row r="1456" spans="1:18" ht="127.5">
      <c r="A1456" s="362" t="s">
        <v>4771</v>
      </c>
      <c r="B1456" s="58" t="s">
        <v>4732</v>
      </c>
      <c r="C1456" s="332" t="s">
        <v>4514</v>
      </c>
      <c r="D1456" s="58" t="s">
        <v>4772</v>
      </c>
      <c r="E1456" s="58" t="s">
        <v>4773</v>
      </c>
      <c r="F1456" s="238" t="s">
        <v>4760</v>
      </c>
      <c r="G1456" s="58" t="s">
        <v>4761</v>
      </c>
      <c r="H1456" s="78" t="s">
        <v>4762</v>
      </c>
      <c r="I1456" s="79">
        <v>2</v>
      </c>
      <c r="J1456" s="51">
        <v>42005</v>
      </c>
      <c r="K1456" s="51">
        <v>42490</v>
      </c>
      <c r="L1456" s="52">
        <f t="shared" si="151"/>
        <v>69.3</v>
      </c>
      <c r="M1456" s="123"/>
      <c r="N1456" s="334">
        <f t="shared" si="152"/>
        <v>0</v>
      </c>
      <c r="O1456" s="100">
        <f t="shared" si="153"/>
        <v>0</v>
      </c>
      <c r="P1456" s="100">
        <f t="shared" si="154"/>
        <v>0</v>
      </c>
      <c r="Q1456" s="100">
        <f t="shared" si="155"/>
        <v>69.3</v>
      </c>
      <c r="R1456" s="56"/>
    </row>
    <row r="1457" spans="1:19" ht="140.25">
      <c r="A1457" s="362" t="s">
        <v>4774</v>
      </c>
      <c r="B1457" s="58" t="s">
        <v>4732</v>
      </c>
      <c r="C1457" s="332" t="s">
        <v>4514</v>
      </c>
      <c r="D1457" s="58" t="s">
        <v>4775</v>
      </c>
      <c r="E1457" s="58"/>
      <c r="F1457" s="238" t="s">
        <v>4776</v>
      </c>
      <c r="G1457" s="58" t="s">
        <v>4777</v>
      </c>
      <c r="H1457" s="78" t="s">
        <v>4778</v>
      </c>
      <c r="I1457" s="79">
        <v>1</v>
      </c>
      <c r="J1457" s="51">
        <v>42005</v>
      </c>
      <c r="K1457" s="51">
        <v>42338</v>
      </c>
      <c r="L1457" s="52">
        <f t="shared" si="151"/>
        <v>47.6</v>
      </c>
      <c r="M1457" s="123"/>
      <c r="N1457" s="334">
        <f t="shared" si="152"/>
        <v>0</v>
      </c>
      <c r="O1457" s="100">
        <f t="shared" si="153"/>
        <v>0</v>
      </c>
      <c r="P1457" s="100">
        <f t="shared" si="154"/>
        <v>0</v>
      </c>
      <c r="Q1457" s="100">
        <f t="shared" si="155"/>
        <v>47.6</v>
      </c>
      <c r="R1457" s="56"/>
    </row>
    <row r="1458" spans="1:19" ht="140.25">
      <c r="A1458" s="362" t="s">
        <v>4774</v>
      </c>
      <c r="B1458" s="58" t="s">
        <v>4732</v>
      </c>
      <c r="C1458" s="332" t="s">
        <v>4514</v>
      </c>
      <c r="D1458" s="58" t="s">
        <v>4775</v>
      </c>
      <c r="E1458" s="58"/>
      <c r="F1458" s="238" t="s">
        <v>4776</v>
      </c>
      <c r="G1458" s="58" t="s">
        <v>4779</v>
      </c>
      <c r="H1458" s="78" t="s">
        <v>4762</v>
      </c>
      <c r="I1458" s="79">
        <v>3</v>
      </c>
      <c r="J1458" s="51">
        <v>41883</v>
      </c>
      <c r="K1458" s="51">
        <v>42490</v>
      </c>
      <c r="L1458" s="52">
        <f t="shared" si="151"/>
        <v>86.7</v>
      </c>
      <c r="M1458" s="123"/>
      <c r="N1458" s="334">
        <f t="shared" si="152"/>
        <v>0</v>
      </c>
      <c r="O1458" s="100">
        <f t="shared" si="153"/>
        <v>0</v>
      </c>
      <c r="P1458" s="100">
        <f t="shared" si="154"/>
        <v>0</v>
      </c>
      <c r="Q1458" s="100">
        <f t="shared" si="155"/>
        <v>86.7</v>
      </c>
      <c r="R1458" s="56"/>
    </row>
    <row r="1459" spans="1:19" ht="306">
      <c r="A1459" s="362" t="s">
        <v>4780</v>
      </c>
      <c r="B1459" s="58" t="s">
        <v>4732</v>
      </c>
      <c r="C1459" s="332" t="s">
        <v>4514</v>
      </c>
      <c r="D1459" s="58" t="s">
        <v>4781</v>
      </c>
      <c r="E1459" s="58" t="s">
        <v>4782</v>
      </c>
      <c r="F1459" s="238" t="s">
        <v>4783</v>
      </c>
      <c r="G1459" s="58" t="s">
        <v>4784</v>
      </c>
      <c r="H1459" s="78" t="s">
        <v>4778</v>
      </c>
      <c r="I1459" s="79">
        <v>1</v>
      </c>
      <c r="J1459" s="51">
        <v>42005</v>
      </c>
      <c r="K1459" s="51">
        <v>42338</v>
      </c>
      <c r="L1459" s="52">
        <f t="shared" si="151"/>
        <v>47.6</v>
      </c>
      <c r="M1459" s="123"/>
      <c r="N1459" s="334">
        <f t="shared" si="152"/>
        <v>0</v>
      </c>
      <c r="O1459" s="100">
        <f t="shared" si="153"/>
        <v>0</v>
      </c>
      <c r="P1459" s="100">
        <f t="shared" si="154"/>
        <v>0</v>
      </c>
      <c r="Q1459" s="100">
        <f t="shared" si="155"/>
        <v>47.6</v>
      </c>
      <c r="R1459" s="56"/>
    </row>
    <row r="1460" spans="1:19" ht="306">
      <c r="A1460" s="362" t="s">
        <v>4780</v>
      </c>
      <c r="B1460" s="58" t="s">
        <v>4732</v>
      </c>
      <c r="C1460" s="332" t="s">
        <v>4514</v>
      </c>
      <c r="D1460" s="58" t="s">
        <v>4781</v>
      </c>
      <c r="E1460" s="58" t="s">
        <v>4782</v>
      </c>
      <c r="F1460" s="238" t="s">
        <v>4783</v>
      </c>
      <c r="G1460" s="58" t="s">
        <v>4785</v>
      </c>
      <c r="H1460" s="78" t="s">
        <v>4762</v>
      </c>
      <c r="I1460" s="79">
        <v>3</v>
      </c>
      <c r="J1460" s="51">
        <v>41883</v>
      </c>
      <c r="K1460" s="51">
        <v>42490</v>
      </c>
      <c r="L1460" s="52">
        <f t="shared" si="151"/>
        <v>86.7</v>
      </c>
      <c r="M1460" s="123"/>
      <c r="N1460" s="334">
        <f t="shared" si="152"/>
        <v>0</v>
      </c>
      <c r="O1460" s="100">
        <f t="shared" si="153"/>
        <v>0</v>
      </c>
      <c r="P1460" s="100">
        <f t="shared" si="154"/>
        <v>0</v>
      </c>
      <c r="Q1460" s="100">
        <f t="shared" si="155"/>
        <v>86.7</v>
      </c>
      <c r="R1460" s="56"/>
    </row>
    <row r="1461" spans="1:19" ht="409.5">
      <c r="A1461" s="362" t="s">
        <v>4786</v>
      </c>
      <c r="B1461" s="47" t="s">
        <v>4525</v>
      </c>
      <c r="C1461" s="332" t="s">
        <v>4514</v>
      </c>
      <c r="D1461" s="57" t="s">
        <v>4787</v>
      </c>
      <c r="E1461" s="57" t="s">
        <v>4788</v>
      </c>
      <c r="F1461" s="349" t="s">
        <v>4789</v>
      </c>
      <c r="G1461" s="349" t="s">
        <v>4790</v>
      </c>
      <c r="H1461" s="349" t="s">
        <v>4791</v>
      </c>
      <c r="I1461" s="350">
        <v>2</v>
      </c>
      <c r="J1461" s="63">
        <v>41883</v>
      </c>
      <c r="K1461" s="63">
        <v>42338</v>
      </c>
      <c r="L1461" s="52">
        <f t="shared" si="151"/>
        <v>65</v>
      </c>
      <c r="M1461" s="123"/>
      <c r="N1461" s="334">
        <f t="shared" si="152"/>
        <v>0</v>
      </c>
      <c r="O1461" s="100">
        <f t="shared" si="153"/>
        <v>0</v>
      </c>
      <c r="P1461" s="100">
        <f t="shared" si="154"/>
        <v>0</v>
      </c>
      <c r="Q1461" s="100">
        <f t="shared" si="155"/>
        <v>65</v>
      </c>
      <c r="R1461" s="56"/>
    </row>
    <row r="1462" spans="1:19" ht="306">
      <c r="A1462" s="474" t="s">
        <v>4792</v>
      </c>
      <c r="B1462" s="47" t="s">
        <v>4793</v>
      </c>
      <c r="C1462" s="332" t="s">
        <v>4514</v>
      </c>
      <c r="D1462" s="47" t="s">
        <v>4794</v>
      </c>
      <c r="E1462" s="47"/>
      <c r="F1462" s="351" t="s">
        <v>4795</v>
      </c>
      <c r="G1462" s="49" t="s">
        <v>4796</v>
      </c>
      <c r="H1462" s="50" t="s">
        <v>4797</v>
      </c>
      <c r="I1462" s="50">
        <v>7</v>
      </c>
      <c r="J1462" s="51">
        <v>42125</v>
      </c>
      <c r="K1462" s="51">
        <v>42338</v>
      </c>
      <c r="L1462" s="52">
        <f t="shared" si="151"/>
        <v>30.4</v>
      </c>
      <c r="M1462" s="123"/>
      <c r="N1462" s="334">
        <f t="shared" si="152"/>
        <v>0</v>
      </c>
      <c r="O1462" s="100">
        <f t="shared" si="153"/>
        <v>0</v>
      </c>
      <c r="P1462" s="100">
        <f t="shared" si="154"/>
        <v>0</v>
      </c>
      <c r="Q1462" s="100">
        <f t="shared" si="155"/>
        <v>30.4</v>
      </c>
      <c r="R1462" s="56"/>
    </row>
    <row r="1463" spans="1:19" ht="409.5">
      <c r="A1463" s="474" t="s">
        <v>2247</v>
      </c>
      <c r="B1463" s="47" t="s">
        <v>4793</v>
      </c>
      <c r="C1463" s="332" t="s">
        <v>4514</v>
      </c>
      <c r="D1463" s="47" t="s">
        <v>4798</v>
      </c>
      <c r="E1463" s="47" t="s">
        <v>4799</v>
      </c>
      <c r="F1463" s="47" t="s">
        <v>4800</v>
      </c>
      <c r="G1463" s="49" t="s">
        <v>4801</v>
      </c>
      <c r="H1463" s="50" t="s">
        <v>158</v>
      </c>
      <c r="I1463" s="50">
        <v>1</v>
      </c>
      <c r="J1463" s="51">
        <v>42125</v>
      </c>
      <c r="K1463" s="51">
        <v>42338</v>
      </c>
      <c r="L1463" s="52">
        <f t="shared" si="151"/>
        <v>30.4</v>
      </c>
      <c r="M1463" s="123"/>
      <c r="N1463" s="334">
        <f t="shared" si="152"/>
        <v>0</v>
      </c>
      <c r="O1463" s="100">
        <f t="shared" si="153"/>
        <v>0</v>
      </c>
      <c r="P1463" s="100">
        <f t="shared" si="154"/>
        <v>0</v>
      </c>
      <c r="Q1463" s="100">
        <f t="shared" si="155"/>
        <v>30.4</v>
      </c>
      <c r="R1463" s="56"/>
    </row>
    <row r="1464" spans="1:19" ht="165.75">
      <c r="A1464" s="474" t="s">
        <v>4802</v>
      </c>
      <c r="B1464" s="47" t="s">
        <v>4793</v>
      </c>
      <c r="C1464" s="332" t="s">
        <v>4514</v>
      </c>
      <c r="D1464" s="47" t="s">
        <v>4803</v>
      </c>
      <c r="E1464" s="47"/>
      <c r="F1464" s="47" t="s">
        <v>4804</v>
      </c>
      <c r="G1464" s="49" t="s">
        <v>4805</v>
      </c>
      <c r="H1464" s="50" t="s">
        <v>158</v>
      </c>
      <c r="I1464" s="50">
        <v>2</v>
      </c>
      <c r="J1464" s="51">
        <v>42095</v>
      </c>
      <c r="K1464" s="51">
        <v>42401</v>
      </c>
      <c r="L1464" s="52">
        <f t="shared" si="151"/>
        <v>43.7</v>
      </c>
      <c r="M1464" s="123"/>
      <c r="N1464" s="334">
        <f t="shared" si="152"/>
        <v>0</v>
      </c>
      <c r="O1464" s="100">
        <f t="shared" si="153"/>
        <v>0</v>
      </c>
      <c r="P1464" s="100">
        <f t="shared" si="154"/>
        <v>0</v>
      </c>
      <c r="Q1464" s="100">
        <f t="shared" si="155"/>
        <v>43.7</v>
      </c>
      <c r="R1464" s="56"/>
    </row>
    <row r="1465" spans="1:19" ht="216.75">
      <c r="A1465" s="362" t="s">
        <v>4806</v>
      </c>
      <c r="B1465" s="47" t="s">
        <v>4793</v>
      </c>
      <c r="C1465" s="332" t="s">
        <v>4514</v>
      </c>
      <c r="D1465" s="47" t="s">
        <v>4807</v>
      </c>
      <c r="E1465" s="47"/>
      <c r="F1465" s="351" t="s">
        <v>4808</v>
      </c>
      <c r="G1465" s="49" t="s">
        <v>4809</v>
      </c>
      <c r="H1465" s="50" t="s">
        <v>4797</v>
      </c>
      <c r="I1465" s="50">
        <v>8</v>
      </c>
      <c r="J1465" s="51">
        <v>42125</v>
      </c>
      <c r="K1465" s="51">
        <v>42369</v>
      </c>
      <c r="L1465" s="52">
        <f t="shared" si="151"/>
        <v>34.9</v>
      </c>
      <c r="M1465" s="123"/>
      <c r="N1465" s="334">
        <f t="shared" si="152"/>
        <v>0</v>
      </c>
      <c r="O1465" s="100">
        <f t="shared" si="153"/>
        <v>0</v>
      </c>
      <c r="P1465" s="100">
        <f t="shared" si="154"/>
        <v>0</v>
      </c>
      <c r="Q1465" s="100">
        <f t="shared" si="155"/>
        <v>34.9</v>
      </c>
      <c r="R1465" s="56"/>
    </row>
    <row r="1466" spans="1:19" ht="409.5">
      <c r="A1466" s="362" t="s">
        <v>4372</v>
      </c>
      <c r="B1466" s="47" t="s">
        <v>4810</v>
      </c>
      <c r="C1466" s="332" t="s">
        <v>4514</v>
      </c>
      <c r="D1466" s="47" t="s">
        <v>4811</v>
      </c>
      <c r="E1466" s="47"/>
      <c r="F1466" s="352" t="s">
        <v>4812</v>
      </c>
      <c r="G1466" s="49" t="s">
        <v>4813</v>
      </c>
      <c r="H1466" s="50" t="s">
        <v>4814</v>
      </c>
      <c r="I1466" s="50">
        <v>1</v>
      </c>
      <c r="J1466" s="51">
        <v>42125</v>
      </c>
      <c r="K1466" s="51">
        <v>42369</v>
      </c>
      <c r="L1466" s="52">
        <f t="shared" si="151"/>
        <v>34.9</v>
      </c>
      <c r="M1466" s="123"/>
      <c r="N1466" s="334">
        <f t="shared" si="152"/>
        <v>0</v>
      </c>
      <c r="O1466" s="100">
        <f t="shared" si="153"/>
        <v>0</v>
      </c>
      <c r="P1466" s="100">
        <f t="shared" si="154"/>
        <v>0</v>
      </c>
      <c r="Q1466" s="100">
        <f t="shared" si="155"/>
        <v>34.9</v>
      </c>
      <c r="R1466" s="56"/>
    </row>
    <row r="1467" spans="1:19" ht="409.5">
      <c r="A1467" s="474" t="s">
        <v>4372</v>
      </c>
      <c r="B1467" s="47" t="s">
        <v>4810</v>
      </c>
      <c r="C1467" s="332" t="s">
        <v>4514</v>
      </c>
      <c r="D1467" s="143" t="s">
        <v>4811</v>
      </c>
      <c r="E1467" s="306"/>
      <c r="F1467" s="196" t="s">
        <v>4815</v>
      </c>
      <c r="G1467" s="196" t="s">
        <v>4816</v>
      </c>
      <c r="H1467" s="353" t="s">
        <v>4817</v>
      </c>
      <c r="I1467" s="353">
        <v>20</v>
      </c>
      <c r="J1467" s="354">
        <v>42125</v>
      </c>
      <c r="K1467" s="354">
        <v>42338</v>
      </c>
      <c r="L1467" s="52">
        <f t="shared" si="151"/>
        <v>30.4</v>
      </c>
      <c r="M1467" s="123"/>
      <c r="N1467" s="334">
        <f t="shared" si="152"/>
        <v>0</v>
      </c>
      <c r="O1467" s="100">
        <f t="shared" si="153"/>
        <v>0</v>
      </c>
      <c r="P1467" s="100">
        <f t="shared" si="154"/>
        <v>0</v>
      </c>
      <c r="Q1467" s="100">
        <f t="shared" si="155"/>
        <v>30.4</v>
      </c>
      <c r="R1467" s="355"/>
    </row>
    <row r="1468" spans="1:19" ht="409.5">
      <c r="A1468" s="362" t="s">
        <v>4372</v>
      </c>
      <c r="B1468" s="47" t="s">
        <v>4810</v>
      </c>
      <c r="C1468" s="332" t="s">
        <v>4514</v>
      </c>
      <c r="D1468" s="47" t="s">
        <v>4811</v>
      </c>
      <c r="E1468" s="47"/>
      <c r="F1468" s="352" t="s">
        <v>4812</v>
      </c>
      <c r="G1468" s="49" t="s">
        <v>4813</v>
      </c>
      <c r="H1468" s="50" t="s">
        <v>4814</v>
      </c>
      <c r="I1468" s="50">
        <v>1</v>
      </c>
      <c r="J1468" s="51">
        <v>42125</v>
      </c>
      <c r="K1468" s="51">
        <v>42369</v>
      </c>
      <c r="L1468" s="52">
        <f t="shared" si="151"/>
        <v>34.9</v>
      </c>
      <c r="M1468" s="123"/>
      <c r="N1468" s="334">
        <f t="shared" si="152"/>
        <v>0</v>
      </c>
      <c r="O1468" s="100">
        <f t="shared" si="153"/>
        <v>0</v>
      </c>
      <c r="P1468" s="100">
        <f t="shared" si="154"/>
        <v>0</v>
      </c>
      <c r="Q1468" s="100">
        <f t="shared" si="155"/>
        <v>34.9</v>
      </c>
      <c r="R1468" s="56"/>
    </row>
    <row r="1469" spans="1:19" ht="229.5">
      <c r="A1469" s="474" t="s">
        <v>4818</v>
      </c>
      <c r="B1469" s="47" t="s">
        <v>4819</v>
      </c>
      <c r="C1469" s="332" t="s">
        <v>4514</v>
      </c>
      <c r="D1469" s="82" t="s">
        <v>4820</v>
      </c>
      <c r="E1469" s="486" t="s">
        <v>4821</v>
      </c>
      <c r="F1469" s="486" t="s">
        <v>4822</v>
      </c>
      <c r="G1469" s="486" t="s">
        <v>4823</v>
      </c>
      <c r="H1469" s="425" t="s">
        <v>4824</v>
      </c>
      <c r="I1469" s="427">
        <v>1</v>
      </c>
      <c r="J1469" s="487">
        <v>42125</v>
      </c>
      <c r="K1469" s="487">
        <v>42369</v>
      </c>
      <c r="L1469" s="52">
        <f t="shared" si="151"/>
        <v>34.9</v>
      </c>
      <c r="M1469" s="123"/>
      <c r="N1469" s="334">
        <f t="shared" si="152"/>
        <v>0</v>
      </c>
      <c r="O1469" s="100">
        <f t="shared" si="153"/>
        <v>0</v>
      </c>
      <c r="P1469" s="100">
        <f t="shared" si="154"/>
        <v>0</v>
      </c>
      <c r="Q1469" s="100">
        <f t="shared" si="155"/>
        <v>34.9</v>
      </c>
      <c r="R1469" s="488"/>
    </row>
    <row r="1470" spans="1:19" ht="344.25">
      <c r="A1470" s="449" t="s">
        <v>4825</v>
      </c>
      <c r="B1470" s="58" t="s">
        <v>4826</v>
      </c>
      <c r="C1470" s="57" t="s">
        <v>4840</v>
      </c>
      <c r="D1470" s="152" t="s">
        <v>4827</v>
      </c>
      <c r="E1470" s="58" t="s">
        <v>4828</v>
      </c>
      <c r="F1470" s="168" t="s">
        <v>4829</v>
      </c>
      <c r="G1470" s="58" t="s">
        <v>4830</v>
      </c>
      <c r="H1470" s="78" t="s">
        <v>4831</v>
      </c>
      <c r="I1470" s="79">
        <v>3</v>
      </c>
      <c r="J1470" s="304">
        <v>42095</v>
      </c>
      <c r="K1470" s="304">
        <v>42399</v>
      </c>
      <c r="L1470" s="52">
        <f t="shared" si="151"/>
        <v>43.4</v>
      </c>
      <c r="M1470" s="156">
        <v>1</v>
      </c>
      <c r="N1470" s="102">
        <f>IF(M1470=0,0,+M1470/I1470)</f>
        <v>0.33333333333333331</v>
      </c>
      <c r="O1470" s="55">
        <f>ROUND((L1470*N1470),1)</f>
        <v>14.5</v>
      </c>
      <c r="P1470" s="55">
        <f>IF(K1470&lt;=$D$7,O1470,0)</f>
        <v>14.5</v>
      </c>
      <c r="Q1470" s="55">
        <f>IF($D$7&gt;=K1470,L1470,0)</f>
        <v>43.4</v>
      </c>
      <c r="R1470" s="56" t="s">
        <v>4832</v>
      </c>
      <c r="S1470" s="411" t="s">
        <v>4833</v>
      </c>
    </row>
    <row r="1471" spans="1:19" ht="409.5">
      <c r="A1471" s="449" t="s">
        <v>4825</v>
      </c>
      <c r="B1471" s="58" t="s">
        <v>4826</v>
      </c>
      <c r="C1471" s="57" t="s">
        <v>4840</v>
      </c>
      <c r="D1471" s="152" t="s">
        <v>4827</v>
      </c>
      <c r="E1471" s="58" t="s">
        <v>4828</v>
      </c>
      <c r="F1471" s="168" t="s">
        <v>4829</v>
      </c>
      <c r="G1471" s="58" t="s">
        <v>4834</v>
      </c>
      <c r="H1471" s="489" t="s">
        <v>4835</v>
      </c>
      <c r="I1471" s="79">
        <v>3</v>
      </c>
      <c r="J1471" s="304">
        <v>42095</v>
      </c>
      <c r="K1471" s="304">
        <v>42369</v>
      </c>
      <c r="L1471" s="52">
        <f t="shared" si="151"/>
        <v>39.1</v>
      </c>
      <c r="M1471" s="156">
        <v>2</v>
      </c>
      <c r="N1471" s="102">
        <f>IF(M1471=0,0,+M1471/I1471)</f>
        <v>0.66666666666666663</v>
      </c>
      <c r="O1471" s="55">
        <f>ROUND((L1471*N1471),1)</f>
        <v>26.1</v>
      </c>
      <c r="P1471" s="55">
        <f>IF(K1471&lt;=$D$7,O1471,0)</f>
        <v>26.1</v>
      </c>
      <c r="Q1471" s="55">
        <f>IF($D$7&gt;=K1471,L1471,0)</f>
        <v>39.1</v>
      </c>
      <c r="R1471" s="56" t="s">
        <v>4836</v>
      </c>
      <c r="S1471" s="411" t="s">
        <v>4833</v>
      </c>
    </row>
    <row r="1472" spans="1:19" ht="293.25">
      <c r="A1472" s="449" t="s">
        <v>4825</v>
      </c>
      <c r="B1472" s="58" t="s">
        <v>4826</v>
      </c>
      <c r="C1472" s="57" t="s">
        <v>4840</v>
      </c>
      <c r="D1472" s="152" t="s">
        <v>4827</v>
      </c>
      <c r="E1472" s="58" t="s">
        <v>4828</v>
      </c>
      <c r="F1472" s="168" t="s">
        <v>4829</v>
      </c>
      <c r="G1472" s="58" t="s">
        <v>4837</v>
      </c>
      <c r="H1472" s="78" t="s">
        <v>4838</v>
      </c>
      <c r="I1472" s="79">
        <v>9</v>
      </c>
      <c r="J1472" s="304">
        <v>42095</v>
      </c>
      <c r="K1472" s="304">
        <v>42369</v>
      </c>
      <c r="L1472" s="52">
        <f t="shared" si="151"/>
        <v>39.1</v>
      </c>
      <c r="M1472" s="156">
        <v>6</v>
      </c>
      <c r="N1472" s="102">
        <f>IF(M1472=0,0,+M1472/I1472)</f>
        <v>0.66666666666666663</v>
      </c>
      <c r="O1472" s="55">
        <f>ROUND((L1472*N1472),1)</f>
        <v>26.1</v>
      </c>
      <c r="P1472" s="55">
        <f>IF(K1472&lt;=$D$7,O1472,0)</f>
        <v>26.1</v>
      </c>
      <c r="Q1472" s="55">
        <f>IF($D$7&gt;=K1472,L1472,0)</f>
        <v>39.1</v>
      </c>
      <c r="R1472" s="56" t="s">
        <v>4839</v>
      </c>
      <c r="S1472" s="411" t="s">
        <v>4833</v>
      </c>
    </row>
    <row r="1473" spans="1:18" ht="191.25">
      <c r="A1473" s="490" t="s">
        <v>4841</v>
      </c>
      <c r="B1473" s="357" t="s">
        <v>4842</v>
      </c>
      <c r="C1473" s="357" t="s">
        <v>4842</v>
      </c>
      <c r="D1473" s="78" t="s">
        <v>4843</v>
      </c>
      <c r="E1473" s="78" t="s">
        <v>4844</v>
      </c>
      <c r="F1473" s="78" t="s">
        <v>4845</v>
      </c>
      <c r="G1473" s="78" t="s">
        <v>4846</v>
      </c>
      <c r="H1473" s="78" t="s">
        <v>4847</v>
      </c>
      <c r="I1473" s="420">
        <v>3</v>
      </c>
      <c r="J1473" s="103">
        <v>42248</v>
      </c>
      <c r="K1473" s="103">
        <v>42551</v>
      </c>
      <c r="L1473" s="52">
        <f t="shared" si="151"/>
        <v>43.3</v>
      </c>
      <c r="M1473" s="358"/>
      <c r="N1473" s="54">
        <f t="shared" ref="N1473:N1490" si="156">IF(M1473=0,0,+M1473/I1473)</f>
        <v>0</v>
      </c>
      <c r="O1473" s="55">
        <f t="shared" ref="O1473:O1490" si="157">ROUND((L1473*N1473),1)</f>
        <v>0</v>
      </c>
      <c r="P1473" s="55">
        <f t="shared" ref="P1473:P1490" si="158">IF(K1473&lt;=$D$7,O1473,0)</f>
        <v>0</v>
      </c>
      <c r="Q1473" s="55">
        <f t="shared" ref="Q1473:Q1475" si="159">IF($D$7&gt;=K1473,L1473,0)</f>
        <v>43.3</v>
      </c>
      <c r="R1473" s="348"/>
    </row>
    <row r="1474" spans="1:18" ht="191.25">
      <c r="A1474" s="490" t="s">
        <v>4841</v>
      </c>
      <c r="B1474" s="357" t="s">
        <v>4842</v>
      </c>
      <c r="C1474" s="357" t="s">
        <v>4842</v>
      </c>
      <c r="D1474" s="78" t="s">
        <v>4843</v>
      </c>
      <c r="E1474" s="78" t="s">
        <v>4844</v>
      </c>
      <c r="F1474" s="78" t="s">
        <v>4848</v>
      </c>
      <c r="G1474" s="78" t="s">
        <v>4849</v>
      </c>
      <c r="H1474" s="78" t="s">
        <v>4850</v>
      </c>
      <c r="I1474" s="50">
        <v>2</v>
      </c>
      <c r="J1474" s="103">
        <v>42248</v>
      </c>
      <c r="K1474" s="103">
        <v>42460</v>
      </c>
      <c r="L1474" s="52">
        <f t="shared" si="151"/>
        <v>30.3</v>
      </c>
      <c r="M1474" s="358"/>
      <c r="N1474" s="54">
        <f t="shared" si="156"/>
        <v>0</v>
      </c>
      <c r="O1474" s="55">
        <f t="shared" si="157"/>
        <v>0</v>
      </c>
      <c r="P1474" s="55">
        <f t="shared" si="158"/>
        <v>0</v>
      </c>
      <c r="Q1474" s="55">
        <f t="shared" si="159"/>
        <v>30.3</v>
      </c>
      <c r="R1474" s="348"/>
    </row>
    <row r="1475" spans="1:18" ht="191.25">
      <c r="A1475" s="490" t="s">
        <v>4841</v>
      </c>
      <c r="B1475" s="357" t="s">
        <v>4842</v>
      </c>
      <c r="C1475" s="357" t="s">
        <v>4842</v>
      </c>
      <c r="D1475" s="78" t="s">
        <v>4843</v>
      </c>
      <c r="E1475" s="78" t="s">
        <v>4844</v>
      </c>
      <c r="F1475" s="78" t="s">
        <v>4851</v>
      </c>
      <c r="G1475" s="78" t="s">
        <v>4852</v>
      </c>
      <c r="H1475" s="49" t="s">
        <v>4853</v>
      </c>
      <c r="I1475" s="50">
        <v>184</v>
      </c>
      <c r="J1475" s="103">
        <v>42118</v>
      </c>
      <c r="K1475" s="103">
        <v>42369</v>
      </c>
      <c r="L1475" s="52">
        <f t="shared" ref="L1475:L1538" si="160">ROUND(((K1475-J1475)/7),1)</f>
        <v>35.9</v>
      </c>
      <c r="M1475" s="358"/>
      <c r="N1475" s="54">
        <f t="shared" si="156"/>
        <v>0</v>
      </c>
      <c r="O1475" s="55">
        <f t="shared" si="157"/>
        <v>0</v>
      </c>
      <c r="P1475" s="55">
        <f t="shared" si="158"/>
        <v>0</v>
      </c>
      <c r="Q1475" s="55">
        <f t="shared" si="159"/>
        <v>35.9</v>
      </c>
      <c r="R1475" s="348"/>
    </row>
    <row r="1476" spans="1:18" ht="267.75">
      <c r="A1476" s="490" t="s">
        <v>4854</v>
      </c>
      <c r="B1476" s="357" t="s">
        <v>4842</v>
      </c>
      <c r="C1476" s="357" t="s">
        <v>4842</v>
      </c>
      <c r="D1476" s="78" t="s">
        <v>4855</v>
      </c>
      <c r="E1476" s="49" t="s">
        <v>4856</v>
      </c>
      <c r="F1476" s="78" t="s">
        <v>4857</v>
      </c>
      <c r="G1476" s="78" t="s">
        <v>4858</v>
      </c>
      <c r="H1476" s="78" t="s">
        <v>4859</v>
      </c>
      <c r="I1476" s="79">
        <v>1</v>
      </c>
      <c r="J1476" s="103">
        <v>42248</v>
      </c>
      <c r="K1476" s="103">
        <v>42308</v>
      </c>
      <c r="L1476" s="52">
        <f t="shared" si="160"/>
        <v>8.6</v>
      </c>
      <c r="M1476" s="358"/>
      <c r="N1476" s="54">
        <f t="shared" si="156"/>
        <v>0</v>
      </c>
      <c r="O1476" s="55">
        <f t="shared" si="157"/>
        <v>0</v>
      </c>
      <c r="P1476" s="55">
        <f t="shared" si="158"/>
        <v>0</v>
      </c>
      <c r="Q1476" s="55">
        <f>IF($D$7&gt;=K1476,L1476,0)</f>
        <v>8.6</v>
      </c>
      <c r="R1476" s="348"/>
    </row>
    <row r="1477" spans="1:18" ht="267.75">
      <c r="A1477" s="490" t="s">
        <v>4854</v>
      </c>
      <c r="B1477" s="357" t="s">
        <v>4842</v>
      </c>
      <c r="C1477" s="357" t="s">
        <v>4842</v>
      </c>
      <c r="D1477" s="78" t="s">
        <v>4855</v>
      </c>
      <c r="E1477" s="49" t="s">
        <v>4856</v>
      </c>
      <c r="F1477" s="78" t="s">
        <v>4857</v>
      </c>
      <c r="G1477" s="78" t="s">
        <v>4860</v>
      </c>
      <c r="H1477" s="78" t="s">
        <v>4861</v>
      </c>
      <c r="I1477" s="79">
        <v>1</v>
      </c>
      <c r="J1477" s="103">
        <v>42248</v>
      </c>
      <c r="K1477" s="103">
        <v>42308</v>
      </c>
      <c r="L1477" s="52">
        <f t="shared" si="160"/>
        <v>8.6</v>
      </c>
      <c r="M1477" s="358"/>
      <c r="N1477" s="54">
        <f t="shared" si="156"/>
        <v>0</v>
      </c>
      <c r="O1477" s="55">
        <f t="shared" si="157"/>
        <v>0</v>
      </c>
      <c r="P1477" s="55">
        <f t="shared" si="158"/>
        <v>0</v>
      </c>
      <c r="Q1477" s="55">
        <f t="shared" ref="Q1477:Q1490" si="161">IF($D$7&gt;=K1477,L1477,0)</f>
        <v>8.6</v>
      </c>
      <c r="R1477" s="348"/>
    </row>
    <row r="1478" spans="1:18" ht="267.75">
      <c r="A1478" s="490" t="s">
        <v>4854</v>
      </c>
      <c r="B1478" s="357" t="s">
        <v>4842</v>
      </c>
      <c r="C1478" s="357" t="s">
        <v>4842</v>
      </c>
      <c r="D1478" s="78" t="s">
        <v>4855</v>
      </c>
      <c r="E1478" s="49" t="s">
        <v>4856</v>
      </c>
      <c r="F1478" s="78" t="s">
        <v>4857</v>
      </c>
      <c r="G1478" s="359" t="s">
        <v>4862</v>
      </c>
      <c r="H1478" s="359" t="s">
        <v>4863</v>
      </c>
      <c r="I1478" s="360">
        <v>1</v>
      </c>
      <c r="J1478" s="103">
        <v>42248</v>
      </c>
      <c r="K1478" s="103">
        <v>42643</v>
      </c>
      <c r="L1478" s="52">
        <f t="shared" si="160"/>
        <v>56.4</v>
      </c>
      <c r="M1478" s="358"/>
      <c r="N1478" s="54">
        <f t="shared" si="156"/>
        <v>0</v>
      </c>
      <c r="O1478" s="55">
        <f t="shared" si="157"/>
        <v>0</v>
      </c>
      <c r="P1478" s="55">
        <f t="shared" si="158"/>
        <v>0</v>
      </c>
      <c r="Q1478" s="55">
        <f t="shared" si="161"/>
        <v>56.4</v>
      </c>
      <c r="R1478" s="348"/>
    </row>
    <row r="1479" spans="1:18" ht="242.25">
      <c r="A1479" s="490" t="s">
        <v>4864</v>
      </c>
      <c r="B1479" s="357" t="s">
        <v>4842</v>
      </c>
      <c r="C1479" s="357" t="s">
        <v>4842</v>
      </c>
      <c r="D1479" s="78" t="s">
        <v>4865</v>
      </c>
      <c r="E1479" s="49" t="s">
        <v>4866</v>
      </c>
      <c r="F1479" s="78" t="s">
        <v>4857</v>
      </c>
      <c r="G1479" s="78" t="s">
        <v>4867</v>
      </c>
      <c r="H1479" s="78" t="s">
        <v>4859</v>
      </c>
      <c r="I1479" s="79">
        <v>1</v>
      </c>
      <c r="J1479" s="103">
        <v>42248</v>
      </c>
      <c r="K1479" s="103">
        <v>42308</v>
      </c>
      <c r="L1479" s="52">
        <f t="shared" si="160"/>
        <v>8.6</v>
      </c>
      <c r="M1479" s="358"/>
      <c r="N1479" s="54">
        <f t="shared" si="156"/>
        <v>0</v>
      </c>
      <c r="O1479" s="55">
        <f t="shared" si="157"/>
        <v>0</v>
      </c>
      <c r="P1479" s="55">
        <f t="shared" si="158"/>
        <v>0</v>
      </c>
      <c r="Q1479" s="55">
        <f t="shared" si="161"/>
        <v>8.6</v>
      </c>
      <c r="R1479" s="348"/>
    </row>
    <row r="1480" spans="1:18" ht="242.25">
      <c r="A1480" s="490" t="s">
        <v>4864</v>
      </c>
      <c r="B1480" s="357" t="s">
        <v>4842</v>
      </c>
      <c r="C1480" s="357" t="s">
        <v>4842</v>
      </c>
      <c r="D1480" s="78" t="s">
        <v>4865</v>
      </c>
      <c r="E1480" s="49" t="s">
        <v>4866</v>
      </c>
      <c r="F1480" s="78" t="s">
        <v>4857</v>
      </c>
      <c r="G1480" s="78" t="s">
        <v>4868</v>
      </c>
      <c r="H1480" s="78" t="s">
        <v>4869</v>
      </c>
      <c r="I1480" s="79">
        <v>1</v>
      </c>
      <c r="J1480" s="103">
        <v>42248</v>
      </c>
      <c r="K1480" s="103">
        <v>42308</v>
      </c>
      <c r="L1480" s="52">
        <f t="shared" si="160"/>
        <v>8.6</v>
      </c>
      <c r="M1480" s="358"/>
      <c r="N1480" s="54">
        <f t="shared" si="156"/>
        <v>0</v>
      </c>
      <c r="O1480" s="55">
        <f t="shared" si="157"/>
        <v>0</v>
      </c>
      <c r="P1480" s="55">
        <f t="shared" si="158"/>
        <v>0</v>
      </c>
      <c r="Q1480" s="55">
        <f t="shared" si="161"/>
        <v>8.6</v>
      </c>
      <c r="R1480" s="348"/>
    </row>
    <row r="1481" spans="1:18" ht="242.25">
      <c r="A1481" s="490" t="s">
        <v>4864</v>
      </c>
      <c r="B1481" s="357" t="s">
        <v>4842</v>
      </c>
      <c r="C1481" s="357" t="s">
        <v>4842</v>
      </c>
      <c r="D1481" s="78" t="s">
        <v>4865</v>
      </c>
      <c r="E1481" s="49" t="s">
        <v>4866</v>
      </c>
      <c r="F1481" s="78" t="s">
        <v>4857</v>
      </c>
      <c r="G1481" s="359" t="s">
        <v>4862</v>
      </c>
      <c r="H1481" s="359" t="s">
        <v>4863</v>
      </c>
      <c r="I1481" s="360">
        <v>1</v>
      </c>
      <c r="J1481" s="103">
        <v>42248</v>
      </c>
      <c r="K1481" s="103">
        <v>42643</v>
      </c>
      <c r="L1481" s="52">
        <f t="shared" si="160"/>
        <v>56.4</v>
      </c>
      <c r="M1481" s="358"/>
      <c r="N1481" s="54">
        <f t="shared" si="156"/>
        <v>0</v>
      </c>
      <c r="O1481" s="55">
        <f t="shared" si="157"/>
        <v>0</v>
      </c>
      <c r="P1481" s="55">
        <f t="shared" si="158"/>
        <v>0</v>
      </c>
      <c r="Q1481" s="55">
        <f t="shared" si="161"/>
        <v>56.4</v>
      </c>
      <c r="R1481" s="348"/>
    </row>
    <row r="1482" spans="1:18" ht="216.75">
      <c r="A1482" s="490" t="s">
        <v>4870</v>
      </c>
      <c r="B1482" s="357" t="s">
        <v>4842</v>
      </c>
      <c r="C1482" s="357" t="s">
        <v>4842</v>
      </c>
      <c r="D1482" s="78" t="s">
        <v>4871</v>
      </c>
      <c r="E1482" s="49" t="s">
        <v>4872</v>
      </c>
      <c r="F1482" s="78" t="s">
        <v>4857</v>
      </c>
      <c r="G1482" s="78" t="s">
        <v>4873</v>
      </c>
      <c r="H1482" s="49" t="s">
        <v>4859</v>
      </c>
      <c r="I1482" s="50">
        <v>3</v>
      </c>
      <c r="J1482" s="103">
        <v>42248</v>
      </c>
      <c r="K1482" s="103">
        <v>42308</v>
      </c>
      <c r="L1482" s="52">
        <f t="shared" si="160"/>
        <v>8.6</v>
      </c>
      <c r="M1482" s="358"/>
      <c r="N1482" s="54">
        <f t="shared" si="156"/>
        <v>0</v>
      </c>
      <c r="O1482" s="55">
        <f t="shared" si="157"/>
        <v>0</v>
      </c>
      <c r="P1482" s="55">
        <f t="shared" si="158"/>
        <v>0</v>
      </c>
      <c r="Q1482" s="55">
        <f t="shared" si="161"/>
        <v>8.6</v>
      </c>
      <c r="R1482" s="348"/>
    </row>
    <row r="1483" spans="1:18" ht="216.75">
      <c r="A1483" s="490" t="s">
        <v>4870</v>
      </c>
      <c r="B1483" s="357" t="s">
        <v>4842</v>
      </c>
      <c r="C1483" s="357" t="s">
        <v>4842</v>
      </c>
      <c r="D1483" s="78" t="s">
        <v>4871</v>
      </c>
      <c r="E1483" s="49" t="s">
        <v>4872</v>
      </c>
      <c r="F1483" s="78" t="s">
        <v>4857</v>
      </c>
      <c r="G1483" s="78" t="s">
        <v>4874</v>
      </c>
      <c r="H1483" s="49" t="s">
        <v>4875</v>
      </c>
      <c r="I1483" s="50">
        <v>3</v>
      </c>
      <c r="J1483" s="103">
        <v>42248</v>
      </c>
      <c r="K1483" s="103">
        <v>42308</v>
      </c>
      <c r="L1483" s="52">
        <f t="shared" si="160"/>
        <v>8.6</v>
      </c>
      <c r="M1483" s="358"/>
      <c r="N1483" s="54">
        <f t="shared" si="156"/>
        <v>0</v>
      </c>
      <c r="O1483" s="55">
        <f t="shared" si="157"/>
        <v>0</v>
      </c>
      <c r="P1483" s="55">
        <f t="shared" si="158"/>
        <v>0</v>
      </c>
      <c r="Q1483" s="55">
        <f t="shared" si="161"/>
        <v>8.6</v>
      </c>
      <c r="R1483" s="348"/>
    </row>
    <row r="1484" spans="1:18" ht="216.75">
      <c r="A1484" s="490" t="s">
        <v>4870</v>
      </c>
      <c r="B1484" s="357" t="s">
        <v>4842</v>
      </c>
      <c r="C1484" s="357" t="s">
        <v>4842</v>
      </c>
      <c r="D1484" s="78" t="s">
        <v>4871</v>
      </c>
      <c r="E1484" s="49" t="s">
        <v>4872</v>
      </c>
      <c r="F1484" s="78" t="s">
        <v>4857</v>
      </c>
      <c r="G1484" s="359" t="s">
        <v>4862</v>
      </c>
      <c r="H1484" s="359" t="s">
        <v>4863</v>
      </c>
      <c r="I1484" s="360">
        <v>1</v>
      </c>
      <c r="J1484" s="103">
        <v>42248</v>
      </c>
      <c r="K1484" s="103">
        <v>42643</v>
      </c>
      <c r="L1484" s="52">
        <f t="shared" si="160"/>
        <v>56.4</v>
      </c>
      <c r="M1484" s="358"/>
      <c r="N1484" s="54">
        <f t="shared" si="156"/>
        <v>0</v>
      </c>
      <c r="O1484" s="55">
        <f t="shared" si="157"/>
        <v>0</v>
      </c>
      <c r="P1484" s="55">
        <f t="shared" si="158"/>
        <v>0</v>
      </c>
      <c r="Q1484" s="55">
        <f t="shared" si="161"/>
        <v>56.4</v>
      </c>
      <c r="R1484" s="348"/>
    </row>
    <row r="1485" spans="1:18" ht="178.5">
      <c r="A1485" s="490" t="s">
        <v>4876</v>
      </c>
      <c r="B1485" s="357" t="s">
        <v>4842</v>
      </c>
      <c r="C1485" s="357" t="s">
        <v>4842</v>
      </c>
      <c r="D1485" s="78" t="s">
        <v>4877</v>
      </c>
      <c r="E1485" s="49" t="s">
        <v>4878</v>
      </c>
      <c r="F1485" s="78" t="s">
        <v>4879</v>
      </c>
      <c r="G1485" s="78" t="s">
        <v>4880</v>
      </c>
      <c r="H1485" s="78" t="s">
        <v>4881</v>
      </c>
      <c r="I1485" s="79">
        <v>6</v>
      </c>
      <c r="J1485" s="103">
        <v>42248</v>
      </c>
      <c r="K1485" s="103">
        <v>42643</v>
      </c>
      <c r="L1485" s="52">
        <f t="shared" si="160"/>
        <v>56.4</v>
      </c>
      <c r="M1485" s="358"/>
      <c r="N1485" s="54">
        <f t="shared" si="156"/>
        <v>0</v>
      </c>
      <c r="O1485" s="55">
        <f t="shared" si="157"/>
        <v>0</v>
      </c>
      <c r="P1485" s="55">
        <f t="shared" si="158"/>
        <v>0</v>
      </c>
      <c r="Q1485" s="55">
        <f t="shared" si="161"/>
        <v>56.4</v>
      </c>
      <c r="R1485" s="348"/>
    </row>
    <row r="1486" spans="1:18" ht="229.5">
      <c r="A1486" s="490" t="s">
        <v>4882</v>
      </c>
      <c r="B1486" s="357" t="s">
        <v>4842</v>
      </c>
      <c r="C1486" s="357" t="s">
        <v>4842</v>
      </c>
      <c r="D1486" s="78" t="s">
        <v>4883</v>
      </c>
      <c r="E1486" s="49" t="s">
        <v>4884</v>
      </c>
      <c r="F1486" s="78" t="s">
        <v>4885</v>
      </c>
      <c r="G1486" s="78" t="s">
        <v>4886</v>
      </c>
      <c r="H1486" s="78" t="s">
        <v>4887</v>
      </c>
      <c r="I1486" s="50">
        <v>46</v>
      </c>
      <c r="J1486" s="103">
        <v>42248</v>
      </c>
      <c r="K1486" s="103">
        <v>42643</v>
      </c>
      <c r="L1486" s="52">
        <f t="shared" si="160"/>
        <v>56.4</v>
      </c>
      <c r="M1486" s="358"/>
      <c r="N1486" s="54">
        <f t="shared" si="156"/>
        <v>0</v>
      </c>
      <c r="O1486" s="55">
        <f t="shared" si="157"/>
        <v>0</v>
      </c>
      <c r="P1486" s="55">
        <f t="shared" si="158"/>
        <v>0</v>
      </c>
      <c r="Q1486" s="55">
        <f t="shared" si="161"/>
        <v>56.4</v>
      </c>
      <c r="R1486" s="348"/>
    </row>
    <row r="1487" spans="1:18" ht="255">
      <c r="A1487" s="490" t="s">
        <v>4888</v>
      </c>
      <c r="B1487" s="357" t="s">
        <v>4842</v>
      </c>
      <c r="C1487" s="357" t="s">
        <v>4842</v>
      </c>
      <c r="D1487" s="78" t="s">
        <v>4889</v>
      </c>
      <c r="E1487" s="49"/>
      <c r="F1487" s="78" t="s">
        <v>4890</v>
      </c>
      <c r="G1487" s="78" t="s">
        <v>4891</v>
      </c>
      <c r="H1487" s="78" t="s">
        <v>4892</v>
      </c>
      <c r="I1487" s="50">
        <v>14</v>
      </c>
      <c r="J1487" s="103">
        <v>42095</v>
      </c>
      <c r="K1487" s="103">
        <v>42490</v>
      </c>
      <c r="L1487" s="52">
        <f t="shared" si="160"/>
        <v>56.4</v>
      </c>
      <c r="M1487" s="358"/>
      <c r="N1487" s="54">
        <f t="shared" si="156"/>
        <v>0</v>
      </c>
      <c r="O1487" s="55">
        <f t="shared" si="157"/>
        <v>0</v>
      </c>
      <c r="P1487" s="55">
        <f t="shared" si="158"/>
        <v>0</v>
      </c>
      <c r="Q1487" s="55">
        <f t="shared" si="161"/>
        <v>56.4</v>
      </c>
      <c r="R1487" s="348"/>
    </row>
    <row r="1488" spans="1:18" ht="255">
      <c r="A1488" s="490" t="s">
        <v>4888</v>
      </c>
      <c r="B1488" s="357" t="s">
        <v>4842</v>
      </c>
      <c r="C1488" s="357" t="s">
        <v>4842</v>
      </c>
      <c r="D1488" s="78" t="s">
        <v>4889</v>
      </c>
      <c r="E1488" s="49"/>
      <c r="F1488" s="49" t="s">
        <v>4893</v>
      </c>
      <c r="G1488" s="49" t="s">
        <v>4894</v>
      </c>
      <c r="H1488" s="49" t="s">
        <v>4895</v>
      </c>
      <c r="I1488" s="50">
        <v>1260</v>
      </c>
      <c r="J1488" s="103">
        <v>42248</v>
      </c>
      <c r="K1488" s="103">
        <v>42643</v>
      </c>
      <c r="L1488" s="52">
        <f t="shared" si="160"/>
        <v>56.4</v>
      </c>
      <c r="M1488" s="358"/>
      <c r="N1488" s="54">
        <f t="shared" si="156"/>
        <v>0</v>
      </c>
      <c r="O1488" s="55">
        <f t="shared" si="157"/>
        <v>0</v>
      </c>
      <c r="P1488" s="55">
        <f t="shared" si="158"/>
        <v>0</v>
      </c>
      <c r="Q1488" s="55">
        <f t="shared" si="161"/>
        <v>56.4</v>
      </c>
      <c r="R1488" s="348"/>
    </row>
    <row r="1489" spans="1:18" ht="127.5">
      <c r="A1489" s="490" t="s">
        <v>4896</v>
      </c>
      <c r="B1489" s="357" t="s">
        <v>4842</v>
      </c>
      <c r="C1489" s="357" t="s">
        <v>4842</v>
      </c>
      <c r="D1489" s="78" t="s">
        <v>4897</v>
      </c>
      <c r="E1489" s="49" t="s">
        <v>4898</v>
      </c>
      <c r="F1489" s="78" t="s">
        <v>4899</v>
      </c>
      <c r="G1489" s="78" t="s">
        <v>4900</v>
      </c>
      <c r="H1489" s="78" t="s">
        <v>158</v>
      </c>
      <c r="I1489" s="50">
        <v>2</v>
      </c>
      <c r="J1489" s="103">
        <v>42248</v>
      </c>
      <c r="K1489" s="103">
        <v>42673</v>
      </c>
      <c r="L1489" s="52">
        <f t="shared" si="160"/>
        <v>60.7</v>
      </c>
      <c r="M1489" s="358"/>
      <c r="N1489" s="54">
        <f t="shared" si="156"/>
        <v>0</v>
      </c>
      <c r="O1489" s="55">
        <f t="shared" si="157"/>
        <v>0</v>
      </c>
      <c r="P1489" s="55">
        <f t="shared" si="158"/>
        <v>0</v>
      </c>
      <c r="Q1489" s="55">
        <f t="shared" si="161"/>
        <v>60.7</v>
      </c>
      <c r="R1489" s="348"/>
    </row>
    <row r="1490" spans="1:18" ht="127.5">
      <c r="A1490" s="490" t="s">
        <v>4896</v>
      </c>
      <c r="B1490" s="357" t="s">
        <v>4842</v>
      </c>
      <c r="C1490" s="357" t="s">
        <v>4842</v>
      </c>
      <c r="D1490" s="78" t="s">
        <v>4897</v>
      </c>
      <c r="E1490" s="49" t="s">
        <v>4898</v>
      </c>
      <c r="F1490" s="49" t="s">
        <v>4901</v>
      </c>
      <c r="G1490" s="49" t="s">
        <v>4902</v>
      </c>
      <c r="H1490" s="49" t="s">
        <v>4903</v>
      </c>
      <c r="I1490" s="175">
        <v>1</v>
      </c>
      <c r="J1490" s="103">
        <v>42248</v>
      </c>
      <c r="K1490" s="103">
        <v>42643</v>
      </c>
      <c r="L1490" s="52">
        <f t="shared" si="160"/>
        <v>56.4</v>
      </c>
      <c r="M1490" s="358"/>
      <c r="N1490" s="54">
        <f t="shared" si="156"/>
        <v>0</v>
      </c>
      <c r="O1490" s="55">
        <f t="shared" si="157"/>
        <v>0</v>
      </c>
      <c r="P1490" s="55">
        <f t="shared" si="158"/>
        <v>0</v>
      </c>
      <c r="Q1490" s="55">
        <f t="shared" si="161"/>
        <v>56.4</v>
      </c>
      <c r="R1490" s="348"/>
    </row>
    <row r="1491" spans="1:18" ht="216.75">
      <c r="A1491" s="361" t="s">
        <v>4904</v>
      </c>
      <c r="B1491" s="58" t="s">
        <v>4905</v>
      </c>
      <c r="C1491" s="58" t="s">
        <v>4905</v>
      </c>
      <c r="D1491" s="66" t="s">
        <v>4906</v>
      </c>
      <c r="E1491" s="47"/>
      <c r="F1491" s="47" t="s">
        <v>4907</v>
      </c>
      <c r="G1491" s="47" t="s">
        <v>4908</v>
      </c>
      <c r="H1491" s="49" t="s">
        <v>4909</v>
      </c>
      <c r="I1491" s="50">
        <v>12</v>
      </c>
      <c r="J1491" s="51">
        <v>42278</v>
      </c>
      <c r="K1491" s="51">
        <v>42643</v>
      </c>
      <c r="L1491" s="52">
        <f t="shared" si="160"/>
        <v>52.1</v>
      </c>
      <c r="M1491" s="53"/>
      <c r="N1491" s="54">
        <f>IF(M1491=0,0,+M1491/I1491)</f>
        <v>0</v>
      </c>
      <c r="O1491" s="55">
        <f>ROUND((L1491*N1491),1)</f>
        <v>0</v>
      </c>
      <c r="P1491" s="55">
        <f>IF(K1491&lt;=$D$7,O1491,0)</f>
        <v>0</v>
      </c>
      <c r="Q1491" s="55">
        <f>IF($D$7&gt;=K1491,L1491,0)</f>
        <v>52.1</v>
      </c>
      <c r="R1491" s="56"/>
    </row>
    <row r="1492" spans="1:18" ht="216.75">
      <c r="A1492" s="361" t="s">
        <v>4904</v>
      </c>
      <c r="B1492" s="58" t="s">
        <v>4905</v>
      </c>
      <c r="C1492" s="58" t="s">
        <v>4905</v>
      </c>
      <c r="D1492" s="66" t="s">
        <v>4906</v>
      </c>
      <c r="E1492" s="47"/>
      <c r="F1492" s="47" t="s">
        <v>4907</v>
      </c>
      <c r="G1492" s="47" t="s">
        <v>4910</v>
      </c>
      <c r="H1492" s="49" t="s">
        <v>4911</v>
      </c>
      <c r="I1492" s="50">
        <v>3</v>
      </c>
      <c r="J1492" s="51">
        <v>42278</v>
      </c>
      <c r="K1492" s="51">
        <v>42369</v>
      </c>
      <c r="L1492" s="52">
        <f t="shared" si="160"/>
        <v>13</v>
      </c>
      <c r="M1492" s="53"/>
      <c r="N1492" s="54">
        <f t="shared" ref="N1492:N1529" si="162">IF(M1492=0,0,+M1492/I1492)</f>
        <v>0</v>
      </c>
      <c r="O1492" s="55">
        <f t="shared" ref="O1492:O1529" si="163">ROUND((L1492*N1492),1)</f>
        <v>0</v>
      </c>
      <c r="P1492" s="55">
        <f t="shared" ref="P1492:P1529" si="164">IF(K1492&lt;=$D$7,O1492,0)</f>
        <v>0</v>
      </c>
      <c r="Q1492" s="55">
        <f t="shared" ref="Q1492:Q1529" si="165">IF($D$7&gt;=K1492,L1492,0)</f>
        <v>13</v>
      </c>
      <c r="R1492" s="56"/>
    </row>
    <row r="1493" spans="1:18" ht="216.75">
      <c r="A1493" s="361" t="s">
        <v>4904</v>
      </c>
      <c r="B1493" s="58" t="s">
        <v>4905</v>
      </c>
      <c r="C1493" s="58" t="s">
        <v>4905</v>
      </c>
      <c r="D1493" s="66" t="s">
        <v>4906</v>
      </c>
      <c r="E1493" s="47"/>
      <c r="F1493" s="47" t="s">
        <v>4907</v>
      </c>
      <c r="G1493" s="47" t="s">
        <v>4912</v>
      </c>
      <c r="H1493" s="49" t="s">
        <v>4913</v>
      </c>
      <c r="I1493" s="50">
        <v>1</v>
      </c>
      <c r="J1493" s="51">
        <v>42277</v>
      </c>
      <c r="K1493" s="51">
        <v>42369</v>
      </c>
      <c r="L1493" s="52">
        <f t="shared" si="160"/>
        <v>13.1</v>
      </c>
      <c r="M1493" s="53"/>
      <c r="N1493" s="54">
        <f t="shared" si="162"/>
        <v>0</v>
      </c>
      <c r="O1493" s="55">
        <f t="shared" si="163"/>
        <v>0</v>
      </c>
      <c r="P1493" s="55">
        <f t="shared" si="164"/>
        <v>0</v>
      </c>
      <c r="Q1493" s="55">
        <f t="shared" si="165"/>
        <v>13.1</v>
      </c>
      <c r="R1493" s="56"/>
    </row>
    <row r="1494" spans="1:18" ht="331.5">
      <c r="A1494" s="362" t="s">
        <v>4914</v>
      </c>
      <c r="B1494" s="58" t="s">
        <v>4905</v>
      </c>
      <c r="C1494" s="58" t="s">
        <v>4905</v>
      </c>
      <c r="D1494" s="66" t="s">
        <v>4915</v>
      </c>
      <c r="E1494" s="47" t="s">
        <v>4916</v>
      </c>
      <c r="F1494" s="47" t="s">
        <v>4917</v>
      </c>
      <c r="G1494" s="47" t="s">
        <v>4918</v>
      </c>
      <c r="H1494" s="49" t="s">
        <v>4919</v>
      </c>
      <c r="I1494" s="50">
        <v>1</v>
      </c>
      <c r="J1494" s="51">
        <v>42255</v>
      </c>
      <c r="K1494" s="51">
        <v>42277</v>
      </c>
      <c r="L1494" s="52">
        <f t="shared" si="160"/>
        <v>3.1</v>
      </c>
      <c r="M1494" s="53"/>
      <c r="N1494" s="54">
        <f t="shared" si="162"/>
        <v>0</v>
      </c>
      <c r="O1494" s="55">
        <f t="shared" si="163"/>
        <v>0</v>
      </c>
      <c r="P1494" s="55">
        <f t="shared" si="164"/>
        <v>0</v>
      </c>
      <c r="Q1494" s="55">
        <f t="shared" si="165"/>
        <v>3.1</v>
      </c>
      <c r="R1494" s="56"/>
    </row>
    <row r="1495" spans="1:18" ht="331.5">
      <c r="A1495" s="362" t="s">
        <v>4914</v>
      </c>
      <c r="B1495" s="58" t="s">
        <v>4905</v>
      </c>
      <c r="C1495" s="58" t="s">
        <v>4905</v>
      </c>
      <c r="D1495" s="66" t="s">
        <v>4915</v>
      </c>
      <c r="E1495" s="47" t="s">
        <v>4916</v>
      </c>
      <c r="F1495" s="47" t="s">
        <v>4920</v>
      </c>
      <c r="G1495" s="47" t="s">
        <v>4921</v>
      </c>
      <c r="H1495" s="49" t="s">
        <v>4922</v>
      </c>
      <c r="I1495" s="50">
        <v>12</v>
      </c>
      <c r="J1495" s="51">
        <v>42307</v>
      </c>
      <c r="K1495" s="51">
        <v>42369</v>
      </c>
      <c r="L1495" s="52">
        <f t="shared" si="160"/>
        <v>8.9</v>
      </c>
      <c r="M1495" s="53"/>
      <c r="N1495" s="54">
        <f t="shared" si="162"/>
        <v>0</v>
      </c>
      <c r="O1495" s="55">
        <f t="shared" si="163"/>
        <v>0</v>
      </c>
      <c r="P1495" s="55">
        <f t="shared" si="164"/>
        <v>0</v>
      </c>
      <c r="Q1495" s="55">
        <f t="shared" si="165"/>
        <v>8.9</v>
      </c>
      <c r="R1495" s="56"/>
    </row>
    <row r="1496" spans="1:18" ht="280.5">
      <c r="A1496" s="362" t="s">
        <v>4923</v>
      </c>
      <c r="B1496" s="58" t="s">
        <v>4905</v>
      </c>
      <c r="C1496" s="58" t="s">
        <v>4905</v>
      </c>
      <c r="D1496" s="66" t="s">
        <v>4924</v>
      </c>
      <c r="E1496" s="47" t="s">
        <v>4925</v>
      </c>
      <c r="F1496" s="47" t="s">
        <v>4926</v>
      </c>
      <c r="G1496" s="47" t="s">
        <v>4927</v>
      </c>
      <c r="H1496" s="49" t="s">
        <v>4928</v>
      </c>
      <c r="I1496" s="50">
        <v>12</v>
      </c>
      <c r="J1496" s="51">
        <v>42307</v>
      </c>
      <c r="K1496" s="51">
        <v>42643</v>
      </c>
      <c r="L1496" s="52">
        <f t="shared" si="160"/>
        <v>48</v>
      </c>
      <c r="M1496" s="53"/>
      <c r="N1496" s="54">
        <f t="shared" si="162"/>
        <v>0</v>
      </c>
      <c r="O1496" s="55">
        <f t="shared" si="163"/>
        <v>0</v>
      </c>
      <c r="P1496" s="55">
        <f t="shared" si="164"/>
        <v>0</v>
      </c>
      <c r="Q1496" s="55">
        <f t="shared" si="165"/>
        <v>48</v>
      </c>
      <c r="R1496" s="56"/>
    </row>
    <row r="1497" spans="1:18" ht="280.5">
      <c r="A1497" s="362" t="s">
        <v>4923</v>
      </c>
      <c r="B1497" s="58" t="s">
        <v>4905</v>
      </c>
      <c r="C1497" s="58" t="s">
        <v>4905</v>
      </c>
      <c r="D1497" s="66" t="s">
        <v>4924</v>
      </c>
      <c r="E1497" s="47" t="s">
        <v>4925</v>
      </c>
      <c r="F1497" s="47" t="s">
        <v>4926</v>
      </c>
      <c r="G1497" s="47" t="s">
        <v>4929</v>
      </c>
      <c r="H1497" s="49" t="s">
        <v>4930</v>
      </c>
      <c r="I1497" s="49">
        <v>12</v>
      </c>
      <c r="J1497" s="51">
        <v>42282</v>
      </c>
      <c r="K1497" s="51">
        <v>42618</v>
      </c>
      <c r="L1497" s="52">
        <f t="shared" si="160"/>
        <v>48</v>
      </c>
      <c r="M1497" s="53"/>
      <c r="N1497" s="54">
        <f t="shared" si="162"/>
        <v>0</v>
      </c>
      <c r="O1497" s="55">
        <f t="shared" si="163"/>
        <v>0</v>
      </c>
      <c r="P1497" s="55">
        <f t="shared" si="164"/>
        <v>0</v>
      </c>
      <c r="Q1497" s="55">
        <f t="shared" si="165"/>
        <v>48</v>
      </c>
      <c r="R1497" s="56"/>
    </row>
    <row r="1498" spans="1:18" ht="280.5">
      <c r="A1498" s="362" t="s">
        <v>4923</v>
      </c>
      <c r="B1498" s="58" t="s">
        <v>4905</v>
      </c>
      <c r="C1498" s="58" t="s">
        <v>4905</v>
      </c>
      <c r="D1498" s="66" t="s">
        <v>4924</v>
      </c>
      <c r="E1498" s="47" t="s">
        <v>4925</v>
      </c>
      <c r="F1498" s="47" t="s">
        <v>4926</v>
      </c>
      <c r="G1498" s="47" t="s">
        <v>4931</v>
      </c>
      <c r="H1498" s="49" t="s">
        <v>4919</v>
      </c>
      <c r="I1498" s="49">
        <v>180</v>
      </c>
      <c r="J1498" s="51">
        <v>42278</v>
      </c>
      <c r="K1498" s="51">
        <v>42490</v>
      </c>
      <c r="L1498" s="52">
        <f t="shared" si="160"/>
        <v>30.3</v>
      </c>
      <c r="M1498" s="53"/>
      <c r="N1498" s="54">
        <f t="shared" si="162"/>
        <v>0</v>
      </c>
      <c r="O1498" s="55">
        <f t="shared" si="163"/>
        <v>0</v>
      </c>
      <c r="P1498" s="55">
        <f t="shared" si="164"/>
        <v>0</v>
      </c>
      <c r="Q1498" s="55">
        <f t="shared" si="165"/>
        <v>30.3</v>
      </c>
      <c r="R1498" s="56"/>
    </row>
    <row r="1499" spans="1:18" ht="280.5">
      <c r="A1499" s="362" t="s">
        <v>4923</v>
      </c>
      <c r="B1499" s="58" t="s">
        <v>4905</v>
      </c>
      <c r="C1499" s="58" t="s">
        <v>4905</v>
      </c>
      <c r="D1499" s="66" t="s">
        <v>4924</v>
      </c>
      <c r="E1499" s="47" t="s">
        <v>4925</v>
      </c>
      <c r="F1499" s="47" t="s">
        <v>4926</v>
      </c>
      <c r="G1499" s="47" t="s">
        <v>4932</v>
      </c>
      <c r="H1499" s="49" t="s">
        <v>4933</v>
      </c>
      <c r="I1499" s="49">
        <v>5</v>
      </c>
      <c r="J1499" s="51">
        <v>42430</v>
      </c>
      <c r="K1499" s="51">
        <v>42461</v>
      </c>
      <c r="L1499" s="52">
        <f t="shared" si="160"/>
        <v>4.4000000000000004</v>
      </c>
      <c r="M1499" s="53"/>
      <c r="N1499" s="54">
        <f t="shared" si="162"/>
        <v>0</v>
      </c>
      <c r="O1499" s="55">
        <f t="shared" si="163"/>
        <v>0</v>
      </c>
      <c r="P1499" s="55">
        <f t="shared" si="164"/>
        <v>0</v>
      </c>
      <c r="Q1499" s="55">
        <f t="shared" si="165"/>
        <v>4.4000000000000004</v>
      </c>
      <c r="R1499" s="56"/>
    </row>
    <row r="1500" spans="1:18" ht="216.75">
      <c r="A1500" s="361" t="s">
        <v>4934</v>
      </c>
      <c r="B1500" s="58" t="s">
        <v>4905</v>
      </c>
      <c r="C1500" s="58" t="s">
        <v>4905</v>
      </c>
      <c r="D1500" s="66" t="s">
        <v>4935</v>
      </c>
      <c r="E1500" s="47" t="s">
        <v>4936</v>
      </c>
      <c r="F1500" s="47" t="s">
        <v>4937</v>
      </c>
      <c r="G1500" s="47" t="s">
        <v>4938</v>
      </c>
      <c r="H1500" s="49" t="s">
        <v>4939</v>
      </c>
      <c r="I1500" s="50">
        <v>1</v>
      </c>
      <c r="J1500" s="51">
        <v>42186</v>
      </c>
      <c r="K1500" s="51">
        <v>42368</v>
      </c>
      <c r="L1500" s="52">
        <f t="shared" si="160"/>
        <v>26</v>
      </c>
      <c r="M1500" s="53"/>
      <c r="N1500" s="54">
        <f t="shared" si="162"/>
        <v>0</v>
      </c>
      <c r="O1500" s="55">
        <f t="shared" si="163"/>
        <v>0</v>
      </c>
      <c r="P1500" s="55">
        <f t="shared" si="164"/>
        <v>0</v>
      </c>
      <c r="Q1500" s="55">
        <f t="shared" si="165"/>
        <v>26</v>
      </c>
      <c r="R1500" s="56"/>
    </row>
    <row r="1501" spans="1:18" ht="216.75">
      <c r="A1501" s="361" t="s">
        <v>4934</v>
      </c>
      <c r="B1501" s="58" t="s">
        <v>4905</v>
      </c>
      <c r="C1501" s="58" t="s">
        <v>4905</v>
      </c>
      <c r="D1501" s="66" t="s">
        <v>4935</v>
      </c>
      <c r="E1501" s="47" t="s">
        <v>4936</v>
      </c>
      <c r="F1501" s="47" t="s">
        <v>4940</v>
      </c>
      <c r="G1501" s="47" t="s">
        <v>4941</v>
      </c>
      <c r="H1501" s="49" t="s">
        <v>4942</v>
      </c>
      <c r="I1501" s="50">
        <v>3</v>
      </c>
      <c r="J1501" s="51">
        <v>42278</v>
      </c>
      <c r="K1501" s="51">
        <v>42369</v>
      </c>
      <c r="L1501" s="52">
        <f t="shared" si="160"/>
        <v>13</v>
      </c>
      <c r="M1501" s="53"/>
      <c r="N1501" s="54">
        <f t="shared" si="162"/>
        <v>0</v>
      </c>
      <c r="O1501" s="55">
        <f t="shared" si="163"/>
        <v>0</v>
      </c>
      <c r="P1501" s="55">
        <f t="shared" si="164"/>
        <v>0</v>
      </c>
      <c r="Q1501" s="55">
        <f t="shared" si="165"/>
        <v>13</v>
      </c>
      <c r="R1501" s="56"/>
    </row>
    <row r="1502" spans="1:18" ht="216.75">
      <c r="A1502" s="361" t="s">
        <v>4934</v>
      </c>
      <c r="B1502" s="58" t="s">
        <v>4905</v>
      </c>
      <c r="C1502" s="58" t="s">
        <v>4905</v>
      </c>
      <c r="D1502" s="66" t="s">
        <v>4935</v>
      </c>
      <c r="E1502" s="47" t="s">
        <v>4936</v>
      </c>
      <c r="F1502" s="47" t="s">
        <v>4943</v>
      </c>
      <c r="G1502" s="47" t="s">
        <v>4944</v>
      </c>
      <c r="H1502" s="49" t="s">
        <v>4945</v>
      </c>
      <c r="I1502" s="50">
        <v>1</v>
      </c>
      <c r="J1502" s="51">
        <v>42339</v>
      </c>
      <c r="K1502" s="51">
        <v>42369</v>
      </c>
      <c r="L1502" s="52">
        <f t="shared" si="160"/>
        <v>4.3</v>
      </c>
      <c r="M1502" s="53"/>
      <c r="N1502" s="54">
        <f t="shared" si="162"/>
        <v>0</v>
      </c>
      <c r="O1502" s="55">
        <f t="shared" si="163"/>
        <v>0</v>
      </c>
      <c r="P1502" s="55">
        <f t="shared" si="164"/>
        <v>0</v>
      </c>
      <c r="Q1502" s="55">
        <f t="shared" si="165"/>
        <v>4.3</v>
      </c>
      <c r="R1502" s="56"/>
    </row>
    <row r="1503" spans="1:18" ht="216.75">
      <c r="A1503" s="361" t="s">
        <v>4934</v>
      </c>
      <c r="B1503" s="58" t="s">
        <v>4905</v>
      </c>
      <c r="C1503" s="58" t="s">
        <v>4905</v>
      </c>
      <c r="D1503" s="66" t="s">
        <v>4935</v>
      </c>
      <c r="E1503" s="47" t="s">
        <v>4936</v>
      </c>
      <c r="F1503" s="47" t="s">
        <v>4946</v>
      </c>
      <c r="G1503" s="47" t="s">
        <v>4947</v>
      </c>
      <c r="H1503" s="49" t="s">
        <v>4948</v>
      </c>
      <c r="I1503" s="50">
        <v>1</v>
      </c>
      <c r="J1503" s="51">
        <v>42278</v>
      </c>
      <c r="K1503" s="51">
        <v>42369</v>
      </c>
      <c r="L1503" s="52">
        <f t="shared" si="160"/>
        <v>13</v>
      </c>
      <c r="M1503" s="53"/>
      <c r="N1503" s="54">
        <f t="shared" si="162"/>
        <v>0</v>
      </c>
      <c r="O1503" s="55">
        <f t="shared" si="163"/>
        <v>0</v>
      </c>
      <c r="P1503" s="55">
        <f t="shared" si="164"/>
        <v>0</v>
      </c>
      <c r="Q1503" s="55">
        <f t="shared" si="165"/>
        <v>13</v>
      </c>
      <c r="R1503" s="56"/>
    </row>
    <row r="1504" spans="1:18" ht="178.5">
      <c r="A1504" s="362" t="s">
        <v>4949</v>
      </c>
      <c r="B1504" s="58" t="s">
        <v>4905</v>
      </c>
      <c r="C1504" s="58" t="s">
        <v>4905</v>
      </c>
      <c r="D1504" s="66" t="s">
        <v>4950</v>
      </c>
      <c r="E1504" s="47"/>
      <c r="F1504" s="47" t="s">
        <v>4951</v>
      </c>
      <c r="G1504" s="47" t="s">
        <v>4952</v>
      </c>
      <c r="H1504" s="49" t="s">
        <v>2580</v>
      </c>
      <c r="I1504" s="50">
        <v>1</v>
      </c>
      <c r="J1504" s="51">
        <v>42428</v>
      </c>
      <c r="K1504" s="51">
        <v>42459</v>
      </c>
      <c r="L1504" s="52">
        <f t="shared" si="160"/>
        <v>4.4000000000000004</v>
      </c>
      <c r="M1504" s="53"/>
      <c r="N1504" s="54">
        <f t="shared" si="162"/>
        <v>0</v>
      </c>
      <c r="O1504" s="55">
        <f t="shared" si="163"/>
        <v>0</v>
      </c>
      <c r="P1504" s="55">
        <f t="shared" si="164"/>
        <v>0</v>
      </c>
      <c r="Q1504" s="55">
        <f t="shared" si="165"/>
        <v>4.4000000000000004</v>
      </c>
      <c r="R1504" s="56"/>
    </row>
    <row r="1505" spans="1:18" ht="178.5">
      <c r="A1505" s="362" t="s">
        <v>4949</v>
      </c>
      <c r="B1505" s="58" t="s">
        <v>4905</v>
      </c>
      <c r="C1505" s="58" t="s">
        <v>4905</v>
      </c>
      <c r="D1505" s="66" t="s">
        <v>4950</v>
      </c>
      <c r="E1505" s="47"/>
      <c r="F1505" s="47" t="s">
        <v>4953</v>
      </c>
      <c r="G1505" s="47" t="s">
        <v>4954</v>
      </c>
      <c r="H1505" s="49" t="s">
        <v>4955</v>
      </c>
      <c r="I1505" s="50">
        <v>2</v>
      </c>
      <c r="J1505" s="51">
        <v>42428</v>
      </c>
      <c r="K1505" s="51">
        <v>42612</v>
      </c>
      <c r="L1505" s="52">
        <f t="shared" si="160"/>
        <v>26.3</v>
      </c>
      <c r="M1505" s="53"/>
      <c r="N1505" s="54">
        <f t="shared" si="162"/>
        <v>0</v>
      </c>
      <c r="O1505" s="55">
        <f t="shared" si="163"/>
        <v>0</v>
      </c>
      <c r="P1505" s="55">
        <f t="shared" si="164"/>
        <v>0</v>
      </c>
      <c r="Q1505" s="55">
        <f t="shared" si="165"/>
        <v>26.3</v>
      </c>
      <c r="R1505" s="56"/>
    </row>
    <row r="1506" spans="1:18" ht="178.5">
      <c r="A1506" s="362" t="s">
        <v>4949</v>
      </c>
      <c r="B1506" s="58" t="s">
        <v>4905</v>
      </c>
      <c r="C1506" s="58" t="s">
        <v>4905</v>
      </c>
      <c r="D1506" s="66" t="s">
        <v>4950</v>
      </c>
      <c r="E1506" s="47"/>
      <c r="F1506" s="47" t="s">
        <v>4953</v>
      </c>
      <c r="G1506" s="47" t="s">
        <v>4956</v>
      </c>
      <c r="H1506" s="49" t="s">
        <v>4955</v>
      </c>
      <c r="I1506" s="50">
        <v>12</v>
      </c>
      <c r="J1506" s="51">
        <v>42307</v>
      </c>
      <c r="K1506" s="51">
        <v>42643</v>
      </c>
      <c r="L1506" s="52">
        <f t="shared" si="160"/>
        <v>48</v>
      </c>
      <c r="M1506" s="53"/>
      <c r="N1506" s="54">
        <f t="shared" si="162"/>
        <v>0</v>
      </c>
      <c r="O1506" s="55">
        <f t="shared" si="163"/>
        <v>0</v>
      </c>
      <c r="P1506" s="55">
        <f t="shared" si="164"/>
        <v>0</v>
      </c>
      <c r="Q1506" s="55">
        <f t="shared" si="165"/>
        <v>48</v>
      </c>
      <c r="R1506" s="56"/>
    </row>
    <row r="1507" spans="1:18" ht="178.5">
      <c r="A1507" s="362" t="s">
        <v>4949</v>
      </c>
      <c r="B1507" s="58" t="s">
        <v>4905</v>
      </c>
      <c r="C1507" s="58" t="s">
        <v>4905</v>
      </c>
      <c r="D1507" s="66" t="s">
        <v>4950</v>
      </c>
      <c r="E1507" s="47"/>
      <c r="F1507" s="47" t="s">
        <v>4953</v>
      </c>
      <c r="G1507" s="47" t="s">
        <v>4957</v>
      </c>
      <c r="H1507" s="49" t="s">
        <v>4958</v>
      </c>
      <c r="I1507" s="50">
        <v>12</v>
      </c>
      <c r="J1507" s="51">
        <v>42307</v>
      </c>
      <c r="K1507" s="51">
        <v>42643</v>
      </c>
      <c r="L1507" s="52">
        <f t="shared" si="160"/>
        <v>48</v>
      </c>
      <c r="M1507" s="53"/>
      <c r="N1507" s="54">
        <f t="shared" si="162"/>
        <v>0</v>
      </c>
      <c r="O1507" s="55">
        <f t="shared" si="163"/>
        <v>0</v>
      </c>
      <c r="P1507" s="55">
        <f t="shared" si="164"/>
        <v>0</v>
      </c>
      <c r="Q1507" s="55">
        <f t="shared" si="165"/>
        <v>48</v>
      </c>
      <c r="R1507" s="56"/>
    </row>
    <row r="1508" spans="1:18" ht="178.5">
      <c r="A1508" s="362" t="s">
        <v>4949</v>
      </c>
      <c r="B1508" s="58" t="s">
        <v>4905</v>
      </c>
      <c r="C1508" s="58" t="s">
        <v>4905</v>
      </c>
      <c r="D1508" s="66" t="s">
        <v>4950</v>
      </c>
      <c r="E1508" s="47"/>
      <c r="F1508" s="47" t="s">
        <v>4953</v>
      </c>
      <c r="G1508" s="47" t="s">
        <v>4959</v>
      </c>
      <c r="H1508" s="49" t="s">
        <v>4960</v>
      </c>
      <c r="I1508" s="50">
        <v>96</v>
      </c>
      <c r="J1508" s="51">
        <v>42307</v>
      </c>
      <c r="K1508" s="51">
        <v>42643</v>
      </c>
      <c r="L1508" s="52">
        <f t="shared" si="160"/>
        <v>48</v>
      </c>
      <c r="M1508" s="53"/>
      <c r="N1508" s="54">
        <f t="shared" si="162"/>
        <v>0</v>
      </c>
      <c r="O1508" s="55">
        <f t="shared" si="163"/>
        <v>0</v>
      </c>
      <c r="P1508" s="55">
        <f t="shared" si="164"/>
        <v>0</v>
      </c>
      <c r="Q1508" s="55">
        <f t="shared" si="165"/>
        <v>48</v>
      </c>
      <c r="R1508" s="56"/>
    </row>
    <row r="1509" spans="1:18" ht="178.5">
      <c r="A1509" s="362" t="s">
        <v>4949</v>
      </c>
      <c r="B1509" s="58" t="s">
        <v>4905</v>
      </c>
      <c r="C1509" s="58" t="s">
        <v>4905</v>
      </c>
      <c r="D1509" s="66" t="s">
        <v>4950</v>
      </c>
      <c r="E1509" s="47"/>
      <c r="F1509" s="47" t="s">
        <v>4953</v>
      </c>
      <c r="G1509" s="47" t="s">
        <v>4961</v>
      </c>
      <c r="H1509" s="49" t="s">
        <v>4962</v>
      </c>
      <c r="I1509" s="50">
        <v>12</v>
      </c>
      <c r="J1509" s="51">
        <v>42307</v>
      </c>
      <c r="K1509" s="51">
        <v>42643</v>
      </c>
      <c r="L1509" s="52">
        <f t="shared" si="160"/>
        <v>48</v>
      </c>
      <c r="M1509" s="53"/>
      <c r="N1509" s="54">
        <f t="shared" si="162"/>
        <v>0</v>
      </c>
      <c r="O1509" s="55">
        <f t="shared" si="163"/>
        <v>0</v>
      </c>
      <c r="P1509" s="55">
        <f t="shared" si="164"/>
        <v>0</v>
      </c>
      <c r="Q1509" s="55">
        <f t="shared" si="165"/>
        <v>48</v>
      </c>
      <c r="R1509" s="56"/>
    </row>
    <row r="1510" spans="1:18" ht="242.25">
      <c r="A1510" s="362" t="s">
        <v>4963</v>
      </c>
      <c r="B1510" s="58" t="s">
        <v>4905</v>
      </c>
      <c r="C1510" s="58" t="s">
        <v>4905</v>
      </c>
      <c r="D1510" s="66" t="s">
        <v>4964</v>
      </c>
      <c r="E1510" s="47" t="s">
        <v>4965</v>
      </c>
      <c r="F1510" s="47" t="s">
        <v>4966</v>
      </c>
      <c r="G1510" s="47" t="s">
        <v>4967</v>
      </c>
      <c r="H1510" s="49" t="s">
        <v>4968</v>
      </c>
      <c r="I1510" s="50">
        <v>12</v>
      </c>
      <c r="J1510" s="51">
        <v>42269</v>
      </c>
      <c r="K1510" s="51">
        <v>42673</v>
      </c>
      <c r="L1510" s="52">
        <f t="shared" si="160"/>
        <v>57.7</v>
      </c>
      <c r="M1510" s="53"/>
      <c r="N1510" s="54">
        <f t="shared" si="162"/>
        <v>0</v>
      </c>
      <c r="O1510" s="55">
        <f t="shared" si="163"/>
        <v>0</v>
      </c>
      <c r="P1510" s="55">
        <f t="shared" si="164"/>
        <v>0</v>
      </c>
      <c r="Q1510" s="55">
        <f t="shared" si="165"/>
        <v>57.7</v>
      </c>
      <c r="R1510" s="56"/>
    </row>
    <row r="1511" spans="1:18" ht="255">
      <c r="A1511" s="362" t="s">
        <v>4963</v>
      </c>
      <c r="B1511" s="58" t="s">
        <v>4905</v>
      </c>
      <c r="C1511" s="58" t="s">
        <v>4905</v>
      </c>
      <c r="D1511" s="66" t="s">
        <v>4969</v>
      </c>
      <c r="E1511" s="47" t="s">
        <v>4965</v>
      </c>
      <c r="F1511" s="47" t="s">
        <v>4970</v>
      </c>
      <c r="G1511" s="47" t="s">
        <v>4971</v>
      </c>
      <c r="H1511" s="49" t="s">
        <v>4972</v>
      </c>
      <c r="I1511" s="50">
        <v>12</v>
      </c>
      <c r="J1511" s="51">
        <v>42269</v>
      </c>
      <c r="K1511" s="51">
        <v>42673</v>
      </c>
      <c r="L1511" s="52">
        <f t="shared" si="160"/>
        <v>57.7</v>
      </c>
      <c r="M1511" s="53"/>
      <c r="N1511" s="54">
        <f t="shared" si="162"/>
        <v>0</v>
      </c>
      <c r="O1511" s="55">
        <f t="shared" si="163"/>
        <v>0</v>
      </c>
      <c r="P1511" s="55">
        <f t="shared" si="164"/>
        <v>0</v>
      </c>
      <c r="Q1511" s="55">
        <f t="shared" si="165"/>
        <v>57.7</v>
      </c>
      <c r="R1511" s="56"/>
    </row>
    <row r="1512" spans="1:18" ht="242.25">
      <c r="A1512" s="362" t="s">
        <v>4973</v>
      </c>
      <c r="B1512" s="58" t="s">
        <v>4905</v>
      </c>
      <c r="C1512" s="58" t="s">
        <v>4905</v>
      </c>
      <c r="D1512" s="66" t="s">
        <v>4974</v>
      </c>
      <c r="E1512" s="47" t="s">
        <v>4975</v>
      </c>
      <c r="F1512" s="47" t="s">
        <v>4976</v>
      </c>
      <c r="G1512" s="47" t="s">
        <v>4977</v>
      </c>
      <c r="H1512" s="49" t="s">
        <v>158</v>
      </c>
      <c r="I1512" s="50">
        <v>1</v>
      </c>
      <c r="J1512" s="51">
        <v>42269</v>
      </c>
      <c r="K1512" s="51">
        <v>42308</v>
      </c>
      <c r="L1512" s="52">
        <f t="shared" si="160"/>
        <v>5.6</v>
      </c>
      <c r="M1512" s="53"/>
      <c r="N1512" s="54">
        <f t="shared" si="162"/>
        <v>0</v>
      </c>
      <c r="O1512" s="55">
        <f t="shared" si="163"/>
        <v>0</v>
      </c>
      <c r="P1512" s="55">
        <f t="shared" si="164"/>
        <v>0</v>
      </c>
      <c r="Q1512" s="55">
        <f t="shared" si="165"/>
        <v>5.6</v>
      </c>
      <c r="R1512" s="56"/>
    </row>
    <row r="1513" spans="1:18" ht="242.25">
      <c r="A1513" s="362" t="s">
        <v>4973</v>
      </c>
      <c r="B1513" s="58" t="s">
        <v>4905</v>
      </c>
      <c r="C1513" s="58" t="s">
        <v>4905</v>
      </c>
      <c r="D1513" s="66" t="s">
        <v>4974</v>
      </c>
      <c r="E1513" s="47" t="s">
        <v>4975</v>
      </c>
      <c r="F1513" s="47" t="s">
        <v>4978</v>
      </c>
      <c r="G1513" s="47" t="s">
        <v>4979</v>
      </c>
      <c r="H1513" s="49" t="s">
        <v>4980</v>
      </c>
      <c r="I1513" s="50">
        <v>12</v>
      </c>
      <c r="J1513" s="51">
        <v>42278</v>
      </c>
      <c r="K1513" s="51">
        <v>42674</v>
      </c>
      <c r="L1513" s="52">
        <f t="shared" si="160"/>
        <v>56.6</v>
      </c>
      <c r="M1513" s="53"/>
      <c r="N1513" s="54">
        <f t="shared" si="162"/>
        <v>0</v>
      </c>
      <c r="O1513" s="55">
        <f t="shared" si="163"/>
        <v>0</v>
      </c>
      <c r="P1513" s="55">
        <f t="shared" si="164"/>
        <v>0</v>
      </c>
      <c r="Q1513" s="55">
        <f t="shared" si="165"/>
        <v>56.6</v>
      </c>
      <c r="R1513" s="56"/>
    </row>
    <row r="1514" spans="1:18" ht="204">
      <c r="A1514" s="362" t="s">
        <v>4981</v>
      </c>
      <c r="B1514" s="58" t="s">
        <v>4905</v>
      </c>
      <c r="C1514" s="58" t="s">
        <v>4905</v>
      </c>
      <c r="D1514" s="66" t="s">
        <v>4982</v>
      </c>
      <c r="E1514" s="47" t="s">
        <v>4983</v>
      </c>
      <c r="F1514" s="47" t="s">
        <v>4984</v>
      </c>
      <c r="G1514" s="47" t="s">
        <v>4985</v>
      </c>
      <c r="H1514" s="49" t="s">
        <v>4986</v>
      </c>
      <c r="I1514" s="50">
        <v>1</v>
      </c>
      <c r="J1514" s="51">
        <v>42269</v>
      </c>
      <c r="K1514" s="51">
        <v>42308</v>
      </c>
      <c r="L1514" s="52">
        <f t="shared" si="160"/>
        <v>5.6</v>
      </c>
      <c r="M1514" s="53"/>
      <c r="N1514" s="54">
        <f t="shared" si="162"/>
        <v>0</v>
      </c>
      <c r="O1514" s="55">
        <f t="shared" si="163"/>
        <v>0</v>
      </c>
      <c r="P1514" s="55">
        <f t="shared" si="164"/>
        <v>0</v>
      </c>
      <c r="Q1514" s="55">
        <f t="shared" si="165"/>
        <v>5.6</v>
      </c>
      <c r="R1514" s="56"/>
    </row>
    <row r="1515" spans="1:18" ht="204">
      <c r="A1515" s="362" t="s">
        <v>4981</v>
      </c>
      <c r="B1515" s="58" t="s">
        <v>4905</v>
      </c>
      <c r="C1515" s="58" t="s">
        <v>4905</v>
      </c>
      <c r="D1515" s="66" t="s">
        <v>4982</v>
      </c>
      <c r="E1515" s="47" t="s">
        <v>4983</v>
      </c>
      <c r="F1515" s="47" t="s">
        <v>4987</v>
      </c>
      <c r="G1515" s="47" t="s">
        <v>4988</v>
      </c>
      <c r="H1515" s="49" t="s">
        <v>970</v>
      </c>
      <c r="I1515" s="50">
        <v>3</v>
      </c>
      <c r="J1515" s="51">
        <v>42278</v>
      </c>
      <c r="K1515" s="51">
        <v>42674</v>
      </c>
      <c r="L1515" s="52">
        <f t="shared" si="160"/>
        <v>56.6</v>
      </c>
      <c r="M1515" s="53"/>
      <c r="N1515" s="54">
        <f t="shared" si="162"/>
        <v>0</v>
      </c>
      <c r="O1515" s="55">
        <f t="shared" si="163"/>
        <v>0</v>
      </c>
      <c r="P1515" s="55">
        <f t="shared" si="164"/>
        <v>0</v>
      </c>
      <c r="Q1515" s="55">
        <f t="shared" si="165"/>
        <v>56.6</v>
      </c>
      <c r="R1515" s="56"/>
    </row>
    <row r="1516" spans="1:18" ht="229.5">
      <c r="A1516" s="361" t="s">
        <v>4989</v>
      </c>
      <c r="B1516" s="58" t="s">
        <v>4905</v>
      </c>
      <c r="C1516" s="58" t="s">
        <v>4905</v>
      </c>
      <c r="D1516" s="66" t="s">
        <v>4990</v>
      </c>
      <c r="E1516" s="47" t="s">
        <v>4991</v>
      </c>
      <c r="F1516" s="47" t="s">
        <v>4992</v>
      </c>
      <c r="G1516" s="47" t="s">
        <v>4993</v>
      </c>
      <c r="H1516" s="49" t="s">
        <v>438</v>
      </c>
      <c r="I1516" s="50">
        <v>1</v>
      </c>
      <c r="J1516" s="51">
        <v>42278</v>
      </c>
      <c r="K1516" s="51">
        <v>42643</v>
      </c>
      <c r="L1516" s="52">
        <f t="shared" si="160"/>
        <v>52.1</v>
      </c>
      <c r="M1516" s="53"/>
      <c r="N1516" s="54">
        <f t="shared" si="162"/>
        <v>0</v>
      </c>
      <c r="O1516" s="55">
        <f t="shared" si="163"/>
        <v>0</v>
      </c>
      <c r="P1516" s="55">
        <f t="shared" si="164"/>
        <v>0</v>
      </c>
      <c r="Q1516" s="55">
        <f t="shared" si="165"/>
        <v>52.1</v>
      </c>
      <c r="R1516" s="56"/>
    </row>
    <row r="1517" spans="1:18" ht="344.25">
      <c r="A1517" s="362" t="s">
        <v>4994</v>
      </c>
      <c r="B1517" s="58" t="s">
        <v>4905</v>
      </c>
      <c r="C1517" s="58" t="s">
        <v>4905</v>
      </c>
      <c r="D1517" s="66" t="s">
        <v>4995</v>
      </c>
      <c r="E1517" s="47" t="s">
        <v>112</v>
      </c>
      <c r="F1517" s="47" t="s">
        <v>4996</v>
      </c>
      <c r="G1517" s="47" t="s">
        <v>4997</v>
      </c>
      <c r="H1517" s="47" t="s">
        <v>4998</v>
      </c>
      <c r="I1517" s="49">
        <v>1</v>
      </c>
      <c r="J1517" s="304">
        <v>42307</v>
      </c>
      <c r="K1517" s="304">
        <v>42490</v>
      </c>
      <c r="L1517" s="52">
        <f t="shared" si="160"/>
        <v>26.1</v>
      </c>
      <c r="M1517" s="53"/>
      <c r="N1517" s="54">
        <f t="shared" si="162"/>
        <v>0</v>
      </c>
      <c r="O1517" s="55">
        <f t="shared" si="163"/>
        <v>0</v>
      </c>
      <c r="P1517" s="55">
        <f t="shared" si="164"/>
        <v>0</v>
      </c>
      <c r="Q1517" s="55">
        <f t="shared" si="165"/>
        <v>26.1</v>
      </c>
      <c r="R1517" s="56"/>
    </row>
    <row r="1518" spans="1:18" ht="344.25">
      <c r="A1518" s="362" t="s">
        <v>4994</v>
      </c>
      <c r="B1518" s="58" t="s">
        <v>4905</v>
      </c>
      <c r="C1518" s="58" t="s">
        <v>4905</v>
      </c>
      <c r="D1518" s="66" t="s">
        <v>4995</v>
      </c>
      <c r="E1518" s="47" t="s">
        <v>112</v>
      </c>
      <c r="F1518" s="47" t="s">
        <v>4996</v>
      </c>
      <c r="G1518" s="47" t="s">
        <v>4999</v>
      </c>
      <c r="H1518" s="47" t="s">
        <v>5000</v>
      </c>
      <c r="I1518" s="49">
        <v>1</v>
      </c>
      <c r="J1518" s="304">
        <v>42490</v>
      </c>
      <c r="K1518" s="304">
        <v>42643</v>
      </c>
      <c r="L1518" s="52">
        <f t="shared" si="160"/>
        <v>21.9</v>
      </c>
      <c r="M1518" s="53"/>
      <c r="N1518" s="54">
        <f t="shared" si="162"/>
        <v>0</v>
      </c>
      <c r="O1518" s="55">
        <f t="shared" si="163"/>
        <v>0</v>
      </c>
      <c r="P1518" s="55">
        <f t="shared" si="164"/>
        <v>0</v>
      </c>
      <c r="Q1518" s="55">
        <f t="shared" si="165"/>
        <v>21.9</v>
      </c>
      <c r="R1518" s="56"/>
    </row>
    <row r="1519" spans="1:18" ht="242.25">
      <c r="A1519" s="362" t="s">
        <v>5001</v>
      </c>
      <c r="B1519" s="58" t="s">
        <v>4905</v>
      </c>
      <c r="C1519" s="58" t="s">
        <v>4905</v>
      </c>
      <c r="D1519" s="66" t="s">
        <v>5002</v>
      </c>
      <c r="E1519" s="47" t="s">
        <v>5003</v>
      </c>
      <c r="F1519" s="47" t="s">
        <v>5004</v>
      </c>
      <c r="G1519" s="47" t="s">
        <v>5005</v>
      </c>
      <c r="H1519" s="49" t="s">
        <v>5006</v>
      </c>
      <c r="I1519" s="49">
        <v>12</v>
      </c>
      <c r="J1519" s="304">
        <v>42307</v>
      </c>
      <c r="K1519" s="304">
        <v>42643</v>
      </c>
      <c r="L1519" s="52">
        <f t="shared" si="160"/>
        <v>48</v>
      </c>
      <c r="M1519" s="53"/>
      <c r="N1519" s="54">
        <f t="shared" si="162"/>
        <v>0</v>
      </c>
      <c r="O1519" s="55">
        <f t="shared" si="163"/>
        <v>0</v>
      </c>
      <c r="P1519" s="55">
        <f t="shared" si="164"/>
        <v>0</v>
      </c>
      <c r="Q1519" s="55">
        <f t="shared" si="165"/>
        <v>48</v>
      </c>
      <c r="R1519" s="56"/>
    </row>
    <row r="1520" spans="1:18" ht="242.25">
      <c r="A1520" s="362" t="s">
        <v>5001</v>
      </c>
      <c r="B1520" s="58" t="s">
        <v>4905</v>
      </c>
      <c r="C1520" s="58" t="s">
        <v>4905</v>
      </c>
      <c r="D1520" s="66" t="s">
        <v>5002</v>
      </c>
      <c r="E1520" s="47" t="s">
        <v>5003</v>
      </c>
      <c r="F1520" s="47" t="s">
        <v>5004</v>
      </c>
      <c r="G1520" s="47" t="s">
        <v>5007</v>
      </c>
      <c r="H1520" s="49" t="s">
        <v>5006</v>
      </c>
      <c r="I1520" s="49">
        <v>12</v>
      </c>
      <c r="J1520" s="304">
        <v>42307</v>
      </c>
      <c r="K1520" s="304">
        <v>42643</v>
      </c>
      <c r="L1520" s="52">
        <f t="shared" si="160"/>
        <v>48</v>
      </c>
      <c r="M1520" s="53"/>
      <c r="N1520" s="54">
        <f t="shared" si="162"/>
        <v>0</v>
      </c>
      <c r="O1520" s="55">
        <f t="shared" si="163"/>
        <v>0</v>
      </c>
      <c r="P1520" s="55">
        <f t="shared" si="164"/>
        <v>0</v>
      </c>
      <c r="Q1520" s="55">
        <f t="shared" si="165"/>
        <v>48</v>
      </c>
      <c r="R1520" s="56"/>
    </row>
    <row r="1521" spans="1:18" ht="242.25">
      <c r="A1521" s="362" t="s">
        <v>5001</v>
      </c>
      <c r="B1521" s="58" t="s">
        <v>4905</v>
      </c>
      <c r="C1521" s="58" t="s">
        <v>4905</v>
      </c>
      <c r="D1521" s="66" t="s">
        <v>5002</v>
      </c>
      <c r="E1521" s="47" t="s">
        <v>5003</v>
      </c>
      <c r="F1521" s="47" t="s">
        <v>5004</v>
      </c>
      <c r="G1521" s="47" t="s">
        <v>5008</v>
      </c>
      <c r="H1521" s="49" t="s">
        <v>5006</v>
      </c>
      <c r="I1521" s="49">
        <v>12</v>
      </c>
      <c r="J1521" s="304">
        <v>42307</v>
      </c>
      <c r="K1521" s="304">
        <v>42643</v>
      </c>
      <c r="L1521" s="52">
        <f t="shared" si="160"/>
        <v>48</v>
      </c>
      <c r="M1521" s="53"/>
      <c r="N1521" s="54">
        <f t="shared" si="162"/>
        <v>0</v>
      </c>
      <c r="O1521" s="55">
        <f t="shared" si="163"/>
        <v>0</v>
      </c>
      <c r="P1521" s="55">
        <f t="shared" si="164"/>
        <v>0</v>
      </c>
      <c r="Q1521" s="55">
        <f t="shared" si="165"/>
        <v>48</v>
      </c>
      <c r="R1521" s="56"/>
    </row>
    <row r="1522" spans="1:18" ht="216.75">
      <c r="A1522" s="362" t="s">
        <v>5009</v>
      </c>
      <c r="B1522" s="58" t="s">
        <v>4905</v>
      </c>
      <c r="C1522" s="58" t="s">
        <v>4905</v>
      </c>
      <c r="D1522" s="66" t="s">
        <v>5010</v>
      </c>
      <c r="E1522" s="47" t="s">
        <v>5011</v>
      </c>
      <c r="F1522" s="47" t="s">
        <v>5012</v>
      </c>
      <c r="G1522" s="47" t="s">
        <v>5013</v>
      </c>
      <c r="H1522" s="49" t="s">
        <v>5014</v>
      </c>
      <c r="I1522" s="50">
        <v>2</v>
      </c>
      <c r="J1522" s="51">
        <v>42278</v>
      </c>
      <c r="K1522" s="51">
        <v>42643</v>
      </c>
      <c r="L1522" s="52">
        <f t="shared" si="160"/>
        <v>52.1</v>
      </c>
      <c r="M1522" s="53"/>
      <c r="N1522" s="54">
        <f t="shared" si="162"/>
        <v>0</v>
      </c>
      <c r="O1522" s="55">
        <f t="shared" si="163"/>
        <v>0</v>
      </c>
      <c r="P1522" s="55">
        <f t="shared" si="164"/>
        <v>0</v>
      </c>
      <c r="Q1522" s="55">
        <f t="shared" si="165"/>
        <v>52.1</v>
      </c>
      <c r="R1522" s="56"/>
    </row>
    <row r="1523" spans="1:18" ht="216.75">
      <c r="A1523" s="362" t="s">
        <v>5015</v>
      </c>
      <c r="B1523" s="58" t="s">
        <v>4905</v>
      </c>
      <c r="C1523" s="58" t="s">
        <v>4905</v>
      </c>
      <c r="D1523" s="66" t="s">
        <v>5016</v>
      </c>
      <c r="E1523" s="47" t="s">
        <v>5017</v>
      </c>
      <c r="F1523" s="47" t="s">
        <v>5018</v>
      </c>
      <c r="G1523" s="47" t="s">
        <v>5019</v>
      </c>
      <c r="H1523" s="49" t="s">
        <v>4986</v>
      </c>
      <c r="I1523" s="49">
        <v>1</v>
      </c>
      <c r="J1523" s="304">
        <v>42269</v>
      </c>
      <c r="K1523" s="304">
        <v>42308</v>
      </c>
      <c r="L1523" s="52">
        <f t="shared" si="160"/>
        <v>5.6</v>
      </c>
      <c r="M1523" s="53"/>
      <c r="N1523" s="54">
        <f t="shared" si="162"/>
        <v>0</v>
      </c>
      <c r="O1523" s="55">
        <f t="shared" si="163"/>
        <v>0</v>
      </c>
      <c r="P1523" s="55">
        <f t="shared" si="164"/>
        <v>0</v>
      </c>
      <c r="Q1523" s="55">
        <f t="shared" si="165"/>
        <v>5.6</v>
      </c>
      <c r="R1523" s="56"/>
    </row>
    <row r="1524" spans="1:18" ht="216.75">
      <c r="A1524" s="362" t="s">
        <v>5015</v>
      </c>
      <c r="B1524" s="58" t="s">
        <v>4905</v>
      </c>
      <c r="C1524" s="58" t="s">
        <v>4905</v>
      </c>
      <c r="D1524" s="66" t="s">
        <v>5016</v>
      </c>
      <c r="E1524" s="47" t="s">
        <v>5017</v>
      </c>
      <c r="F1524" s="47" t="s">
        <v>5020</v>
      </c>
      <c r="G1524" s="47" t="s">
        <v>4979</v>
      </c>
      <c r="H1524" s="49" t="s">
        <v>5021</v>
      </c>
      <c r="I1524" s="49">
        <v>12</v>
      </c>
      <c r="J1524" s="304">
        <v>42308</v>
      </c>
      <c r="K1524" s="304">
        <v>42643</v>
      </c>
      <c r="L1524" s="52">
        <f t="shared" si="160"/>
        <v>47.9</v>
      </c>
      <c r="M1524" s="53"/>
      <c r="N1524" s="54">
        <f t="shared" si="162"/>
        <v>0</v>
      </c>
      <c r="O1524" s="55">
        <f t="shared" si="163"/>
        <v>0</v>
      </c>
      <c r="P1524" s="55">
        <f t="shared" si="164"/>
        <v>0</v>
      </c>
      <c r="Q1524" s="55">
        <f t="shared" si="165"/>
        <v>47.9</v>
      </c>
      <c r="R1524" s="56"/>
    </row>
    <row r="1525" spans="1:18" ht="409.5">
      <c r="A1525" s="362" t="s">
        <v>5022</v>
      </c>
      <c r="B1525" s="58" t="s">
        <v>4905</v>
      </c>
      <c r="C1525" s="58" t="s">
        <v>4905</v>
      </c>
      <c r="D1525" s="66" t="s">
        <v>5023</v>
      </c>
      <c r="E1525" s="47" t="s">
        <v>5024</v>
      </c>
      <c r="F1525" s="47" t="s">
        <v>5025</v>
      </c>
      <c r="G1525" s="47" t="s">
        <v>5026</v>
      </c>
      <c r="H1525" s="49" t="s">
        <v>5027</v>
      </c>
      <c r="I1525" s="49">
        <v>1</v>
      </c>
      <c r="J1525" s="304">
        <v>42269</v>
      </c>
      <c r="K1525" s="304">
        <v>42308</v>
      </c>
      <c r="L1525" s="52">
        <f t="shared" si="160"/>
        <v>5.6</v>
      </c>
      <c r="M1525" s="53"/>
      <c r="N1525" s="54">
        <f t="shared" si="162"/>
        <v>0</v>
      </c>
      <c r="O1525" s="55">
        <f t="shared" si="163"/>
        <v>0</v>
      </c>
      <c r="P1525" s="55">
        <f t="shared" si="164"/>
        <v>0</v>
      </c>
      <c r="Q1525" s="55">
        <f t="shared" si="165"/>
        <v>5.6</v>
      </c>
      <c r="R1525" s="56"/>
    </row>
    <row r="1526" spans="1:18" ht="409.5">
      <c r="A1526" s="362" t="s">
        <v>5022</v>
      </c>
      <c r="B1526" s="58" t="s">
        <v>4905</v>
      </c>
      <c r="C1526" s="58" t="s">
        <v>4905</v>
      </c>
      <c r="D1526" s="66" t="s">
        <v>5023</v>
      </c>
      <c r="E1526" s="47" t="s">
        <v>5024</v>
      </c>
      <c r="F1526" s="47" t="s">
        <v>5028</v>
      </c>
      <c r="G1526" s="47" t="s">
        <v>5029</v>
      </c>
      <c r="H1526" s="49" t="s">
        <v>5030</v>
      </c>
      <c r="I1526" s="49">
        <v>1</v>
      </c>
      <c r="J1526" s="304">
        <v>42269</v>
      </c>
      <c r="K1526" s="304">
        <v>42308</v>
      </c>
      <c r="L1526" s="52">
        <f t="shared" si="160"/>
        <v>5.6</v>
      </c>
      <c r="M1526" s="53"/>
      <c r="N1526" s="54">
        <f t="shared" si="162"/>
        <v>0</v>
      </c>
      <c r="O1526" s="55">
        <f t="shared" si="163"/>
        <v>0</v>
      </c>
      <c r="P1526" s="55">
        <f t="shared" si="164"/>
        <v>0</v>
      </c>
      <c r="Q1526" s="55">
        <f t="shared" si="165"/>
        <v>5.6</v>
      </c>
      <c r="R1526" s="56"/>
    </row>
    <row r="1527" spans="1:18" ht="409.5">
      <c r="A1527" s="361" t="s">
        <v>5031</v>
      </c>
      <c r="B1527" s="58" t="s">
        <v>4905</v>
      </c>
      <c r="C1527" s="58" t="s">
        <v>4905</v>
      </c>
      <c r="D1527" s="66" t="s">
        <v>5032</v>
      </c>
      <c r="E1527" s="47" t="s">
        <v>5033</v>
      </c>
      <c r="F1527" s="47" t="s">
        <v>5034</v>
      </c>
      <c r="G1527" s="47" t="s">
        <v>5035</v>
      </c>
      <c r="H1527" s="49" t="s">
        <v>5036</v>
      </c>
      <c r="I1527" s="50">
        <v>1</v>
      </c>
      <c r="J1527" s="51">
        <v>42307</v>
      </c>
      <c r="K1527" s="51">
        <v>42369</v>
      </c>
      <c r="L1527" s="52">
        <f t="shared" si="160"/>
        <v>8.9</v>
      </c>
      <c r="M1527" s="53"/>
      <c r="N1527" s="54">
        <f t="shared" si="162"/>
        <v>0</v>
      </c>
      <c r="O1527" s="55">
        <f t="shared" si="163"/>
        <v>0</v>
      </c>
      <c r="P1527" s="55">
        <f t="shared" si="164"/>
        <v>0</v>
      </c>
      <c r="Q1527" s="55">
        <f t="shared" si="165"/>
        <v>8.9</v>
      </c>
      <c r="R1527" s="56"/>
    </row>
    <row r="1528" spans="1:18" ht="409.5">
      <c r="A1528" s="361" t="s">
        <v>5031</v>
      </c>
      <c r="B1528" s="58" t="s">
        <v>4905</v>
      </c>
      <c r="C1528" s="58" t="s">
        <v>4905</v>
      </c>
      <c r="D1528" s="66" t="s">
        <v>5032</v>
      </c>
      <c r="E1528" s="47" t="s">
        <v>5033</v>
      </c>
      <c r="F1528" s="47" t="s">
        <v>5037</v>
      </c>
      <c r="G1528" s="47" t="s">
        <v>4944</v>
      </c>
      <c r="H1528" s="49" t="s">
        <v>5038</v>
      </c>
      <c r="I1528" s="50">
        <v>3</v>
      </c>
      <c r="J1528" s="51">
        <v>42307</v>
      </c>
      <c r="K1528" s="51">
        <v>42369</v>
      </c>
      <c r="L1528" s="52">
        <f t="shared" si="160"/>
        <v>8.9</v>
      </c>
      <c r="M1528" s="53"/>
      <c r="N1528" s="54">
        <f t="shared" si="162"/>
        <v>0</v>
      </c>
      <c r="O1528" s="55">
        <f t="shared" si="163"/>
        <v>0</v>
      </c>
      <c r="P1528" s="55">
        <f t="shared" si="164"/>
        <v>0</v>
      </c>
      <c r="Q1528" s="55">
        <f t="shared" si="165"/>
        <v>8.9</v>
      </c>
      <c r="R1528" s="56"/>
    </row>
    <row r="1529" spans="1:18" ht="409.5">
      <c r="A1529" s="361" t="s">
        <v>5031</v>
      </c>
      <c r="B1529" s="58" t="s">
        <v>4905</v>
      </c>
      <c r="C1529" s="58" t="s">
        <v>4905</v>
      </c>
      <c r="D1529" s="66" t="s">
        <v>5032</v>
      </c>
      <c r="E1529" s="47" t="s">
        <v>5033</v>
      </c>
      <c r="F1529" s="47" t="s">
        <v>4946</v>
      </c>
      <c r="G1529" s="47" t="s">
        <v>4947</v>
      </c>
      <c r="H1529" s="49" t="s">
        <v>4948</v>
      </c>
      <c r="I1529" s="50">
        <v>1</v>
      </c>
      <c r="J1529" s="51">
        <v>42278</v>
      </c>
      <c r="K1529" s="51">
        <v>42369</v>
      </c>
      <c r="L1529" s="52">
        <f t="shared" si="160"/>
        <v>13</v>
      </c>
      <c r="M1529" s="53"/>
      <c r="N1529" s="54">
        <f t="shared" si="162"/>
        <v>0</v>
      </c>
      <c r="O1529" s="55">
        <f t="shared" si="163"/>
        <v>0</v>
      </c>
      <c r="P1529" s="55">
        <f t="shared" si="164"/>
        <v>0</v>
      </c>
      <c r="Q1529" s="55">
        <f t="shared" si="165"/>
        <v>13</v>
      </c>
      <c r="R1529" s="56"/>
    </row>
    <row r="1530" spans="1:18" ht="102">
      <c r="A1530" s="361" t="s">
        <v>5039</v>
      </c>
      <c r="B1530" s="58" t="s">
        <v>5040</v>
      </c>
      <c r="C1530" s="58" t="s">
        <v>5040</v>
      </c>
      <c r="D1530" s="68" t="s">
        <v>5041</v>
      </c>
      <c r="E1530" s="58" t="s">
        <v>5042</v>
      </c>
      <c r="F1530" s="58" t="s">
        <v>5043</v>
      </c>
      <c r="G1530" s="68" t="s">
        <v>5044</v>
      </c>
      <c r="H1530" s="68" t="s">
        <v>5045</v>
      </c>
      <c r="I1530" s="79">
        <v>3</v>
      </c>
      <c r="J1530" s="51">
        <v>42278</v>
      </c>
      <c r="K1530" s="51">
        <v>42643</v>
      </c>
      <c r="L1530" s="52">
        <f t="shared" si="160"/>
        <v>52.1</v>
      </c>
      <c r="M1530" s="123"/>
      <c r="N1530" s="54">
        <f>IF(M1530=0,0,+M1530/I1530)</f>
        <v>0</v>
      </c>
      <c r="O1530" s="55">
        <f>ROUND((L1530*N1530),1)</f>
        <v>0</v>
      </c>
      <c r="P1530" s="55">
        <f>IF(K1530&lt;=$D$7,O1530,0)</f>
        <v>0</v>
      </c>
      <c r="Q1530" s="55">
        <f>IF($D$7&gt;=K1530,L1530,0)</f>
        <v>52.1</v>
      </c>
      <c r="R1530" s="56"/>
    </row>
    <row r="1531" spans="1:18" ht="102">
      <c r="A1531" s="361" t="s">
        <v>5039</v>
      </c>
      <c r="B1531" s="58" t="s">
        <v>5040</v>
      </c>
      <c r="C1531" s="58" t="s">
        <v>5040</v>
      </c>
      <c r="D1531" s="68" t="s">
        <v>5041</v>
      </c>
      <c r="E1531" s="58" t="s">
        <v>5042</v>
      </c>
      <c r="F1531" s="58" t="s">
        <v>5043</v>
      </c>
      <c r="G1531" s="68" t="s">
        <v>5046</v>
      </c>
      <c r="H1531" s="68" t="s">
        <v>5047</v>
      </c>
      <c r="I1531" s="214">
        <v>37</v>
      </c>
      <c r="J1531" s="51">
        <v>42278</v>
      </c>
      <c r="K1531" s="51">
        <v>42643</v>
      </c>
      <c r="L1531" s="52">
        <f t="shared" si="160"/>
        <v>52.1</v>
      </c>
      <c r="M1531" s="123"/>
      <c r="N1531" s="54">
        <f t="shared" ref="N1531:N1555" si="166">IF(M1531=0,0,+M1531/I1531)</f>
        <v>0</v>
      </c>
      <c r="O1531" s="55">
        <f t="shared" ref="O1531:O1555" si="167">ROUND((L1531*N1531),1)</f>
        <v>0</v>
      </c>
      <c r="P1531" s="55">
        <f t="shared" ref="P1531:P1555" si="168">IF(K1531&lt;=$D$7,O1531,0)</f>
        <v>0</v>
      </c>
      <c r="Q1531" s="55">
        <f t="shared" ref="Q1531:Q1555" si="169">IF($D$7&gt;=K1531,L1531,0)</f>
        <v>52.1</v>
      </c>
      <c r="R1531" s="56"/>
    </row>
    <row r="1532" spans="1:18" ht="102">
      <c r="A1532" s="361" t="s">
        <v>5039</v>
      </c>
      <c r="B1532" s="58" t="s">
        <v>5040</v>
      </c>
      <c r="C1532" s="58" t="s">
        <v>5040</v>
      </c>
      <c r="D1532" s="68" t="s">
        <v>5041</v>
      </c>
      <c r="E1532" s="58" t="s">
        <v>5042</v>
      </c>
      <c r="F1532" s="58" t="s">
        <v>5043</v>
      </c>
      <c r="G1532" s="68" t="s">
        <v>5048</v>
      </c>
      <c r="H1532" s="68" t="s">
        <v>5049</v>
      </c>
      <c r="I1532" s="214">
        <v>112</v>
      </c>
      <c r="J1532" s="51">
        <v>42278</v>
      </c>
      <c r="K1532" s="51">
        <v>42643</v>
      </c>
      <c r="L1532" s="52">
        <f t="shared" si="160"/>
        <v>52.1</v>
      </c>
      <c r="M1532" s="123"/>
      <c r="N1532" s="54">
        <f t="shared" si="166"/>
        <v>0</v>
      </c>
      <c r="O1532" s="55">
        <f t="shared" si="167"/>
        <v>0</v>
      </c>
      <c r="P1532" s="55">
        <f t="shared" si="168"/>
        <v>0</v>
      </c>
      <c r="Q1532" s="55">
        <f t="shared" si="169"/>
        <v>52.1</v>
      </c>
      <c r="R1532" s="56"/>
    </row>
    <row r="1533" spans="1:18" ht="102">
      <c r="A1533" s="361" t="s">
        <v>5039</v>
      </c>
      <c r="B1533" s="58" t="s">
        <v>5040</v>
      </c>
      <c r="C1533" s="58" t="s">
        <v>5040</v>
      </c>
      <c r="D1533" s="68" t="s">
        <v>5041</v>
      </c>
      <c r="E1533" s="58" t="s">
        <v>5042</v>
      </c>
      <c r="F1533" s="58" t="s">
        <v>5043</v>
      </c>
      <c r="G1533" s="58" t="s">
        <v>5050</v>
      </c>
      <c r="H1533" s="58" t="s">
        <v>5051</v>
      </c>
      <c r="I1533" s="214">
        <v>3</v>
      </c>
      <c r="J1533" s="51">
        <v>42278</v>
      </c>
      <c r="K1533" s="51">
        <v>42643</v>
      </c>
      <c r="L1533" s="52">
        <f t="shared" si="160"/>
        <v>52.1</v>
      </c>
      <c r="M1533" s="123"/>
      <c r="N1533" s="54">
        <f t="shared" si="166"/>
        <v>0</v>
      </c>
      <c r="O1533" s="55">
        <f t="shared" si="167"/>
        <v>0</v>
      </c>
      <c r="P1533" s="55">
        <f t="shared" si="168"/>
        <v>0</v>
      </c>
      <c r="Q1533" s="55">
        <f t="shared" si="169"/>
        <v>52.1</v>
      </c>
      <c r="R1533" s="56"/>
    </row>
    <row r="1534" spans="1:18" ht="89.25">
      <c r="A1534" s="361" t="s">
        <v>5052</v>
      </c>
      <c r="B1534" s="58" t="s">
        <v>5040</v>
      </c>
      <c r="C1534" s="58" t="s">
        <v>5040</v>
      </c>
      <c r="D1534" s="68" t="s">
        <v>5053</v>
      </c>
      <c r="E1534" s="58" t="s">
        <v>5054</v>
      </c>
      <c r="F1534" s="47" t="s">
        <v>5055</v>
      </c>
      <c r="G1534" s="68" t="s">
        <v>5056</v>
      </c>
      <c r="H1534" s="68" t="s">
        <v>5057</v>
      </c>
      <c r="I1534" s="214">
        <v>64</v>
      </c>
      <c r="J1534" s="51">
        <v>42278</v>
      </c>
      <c r="K1534" s="51">
        <v>42643</v>
      </c>
      <c r="L1534" s="52">
        <f t="shared" si="160"/>
        <v>52.1</v>
      </c>
      <c r="M1534" s="123"/>
      <c r="N1534" s="54">
        <f t="shared" si="166"/>
        <v>0</v>
      </c>
      <c r="O1534" s="55">
        <f t="shared" si="167"/>
        <v>0</v>
      </c>
      <c r="P1534" s="55">
        <f t="shared" si="168"/>
        <v>0</v>
      </c>
      <c r="Q1534" s="55">
        <f t="shared" si="169"/>
        <v>52.1</v>
      </c>
      <c r="R1534" s="56"/>
    </row>
    <row r="1535" spans="1:18" ht="102">
      <c r="A1535" s="361" t="s">
        <v>5058</v>
      </c>
      <c r="B1535" s="58" t="s">
        <v>5040</v>
      </c>
      <c r="C1535" s="58" t="s">
        <v>5040</v>
      </c>
      <c r="D1535" s="74" t="s">
        <v>5059</v>
      </c>
      <c r="E1535" s="58" t="s">
        <v>5060</v>
      </c>
      <c r="F1535" s="58" t="s">
        <v>5061</v>
      </c>
      <c r="G1535" s="68" t="s">
        <v>5062</v>
      </c>
      <c r="H1535" s="69" t="s">
        <v>2592</v>
      </c>
      <c r="I1535" s="62">
        <v>304</v>
      </c>
      <c r="J1535" s="63">
        <v>42278</v>
      </c>
      <c r="K1535" s="63">
        <v>42643</v>
      </c>
      <c r="L1535" s="52">
        <f t="shared" si="160"/>
        <v>52.1</v>
      </c>
      <c r="M1535" s="123"/>
      <c r="N1535" s="54">
        <f t="shared" si="166"/>
        <v>0</v>
      </c>
      <c r="O1535" s="55">
        <f t="shared" si="167"/>
        <v>0</v>
      </c>
      <c r="P1535" s="55">
        <f t="shared" si="168"/>
        <v>0</v>
      </c>
      <c r="Q1535" s="55">
        <f t="shared" si="169"/>
        <v>52.1</v>
      </c>
      <c r="R1535" s="56"/>
    </row>
    <row r="1536" spans="1:18" ht="306">
      <c r="A1536" s="361" t="s">
        <v>5063</v>
      </c>
      <c r="B1536" s="58" t="s">
        <v>5040</v>
      </c>
      <c r="C1536" s="58" t="s">
        <v>5040</v>
      </c>
      <c r="D1536" s="74" t="s">
        <v>5064</v>
      </c>
      <c r="E1536" s="58" t="s">
        <v>5065</v>
      </c>
      <c r="F1536" s="58" t="s">
        <v>5066</v>
      </c>
      <c r="G1536" s="68" t="s">
        <v>5067</v>
      </c>
      <c r="H1536" s="69" t="s">
        <v>5068</v>
      </c>
      <c r="I1536" s="62">
        <v>4</v>
      </c>
      <c r="J1536" s="51">
        <v>42278</v>
      </c>
      <c r="K1536" s="51">
        <v>42643</v>
      </c>
      <c r="L1536" s="52">
        <f t="shared" si="160"/>
        <v>52.1</v>
      </c>
      <c r="M1536" s="123"/>
      <c r="N1536" s="54">
        <f t="shared" si="166"/>
        <v>0</v>
      </c>
      <c r="O1536" s="55">
        <f t="shared" si="167"/>
        <v>0</v>
      </c>
      <c r="P1536" s="55">
        <f t="shared" si="168"/>
        <v>0</v>
      </c>
      <c r="Q1536" s="55">
        <f t="shared" si="169"/>
        <v>52.1</v>
      </c>
      <c r="R1536" s="56"/>
    </row>
    <row r="1537" spans="1:18" ht="306">
      <c r="A1537" s="361" t="s">
        <v>5063</v>
      </c>
      <c r="B1537" s="58" t="s">
        <v>5040</v>
      </c>
      <c r="C1537" s="58" t="s">
        <v>5040</v>
      </c>
      <c r="D1537" s="74" t="s">
        <v>5069</v>
      </c>
      <c r="E1537" s="58" t="s">
        <v>5065</v>
      </c>
      <c r="F1537" s="58" t="s">
        <v>5066</v>
      </c>
      <c r="G1537" s="68" t="s">
        <v>5070</v>
      </c>
      <c r="H1537" s="69" t="s">
        <v>5051</v>
      </c>
      <c r="I1537" s="79">
        <v>2</v>
      </c>
      <c r="J1537" s="51">
        <v>42278</v>
      </c>
      <c r="K1537" s="51">
        <v>42643</v>
      </c>
      <c r="L1537" s="52">
        <f t="shared" si="160"/>
        <v>52.1</v>
      </c>
      <c r="M1537" s="123"/>
      <c r="N1537" s="54">
        <f t="shared" si="166"/>
        <v>0</v>
      </c>
      <c r="O1537" s="55">
        <f t="shared" si="167"/>
        <v>0</v>
      </c>
      <c r="P1537" s="55">
        <f t="shared" si="168"/>
        <v>0</v>
      </c>
      <c r="Q1537" s="55">
        <f t="shared" si="169"/>
        <v>52.1</v>
      </c>
      <c r="R1537" s="56"/>
    </row>
    <row r="1538" spans="1:18" ht="306">
      <c r="A1538" s="361" t="s">
        <v>5063</v>
      </c>
      <c r="B1538" s="58" t="s">
        <v>5040</v>
      </c>
      <c r="C1538" s="58" t="s">
        <v>5040</v>
      </c>
      <c r="D1538" s="74" t="s">
        <v>5069</v>
      </c>
      <c r="E1538" s="58" t="s">
        <v>5065</v>
      </c>
      <c r="F1538" s="58" t="s">
        <v>5066</v>
      </c>
      <c r="G1538" s="68" t="s">
        <v>5071</v>
      </c>
      <c r="H1538" s="69" t="s">
        <v>5072</v>
      </c>
      <c r="I1538" s="79">
        <v>2</v>
      </c>
      <c r="J1538" s="51">
        <v>42278</v>
      </c>
      <c r="K1538" s="51">
        <v>42643</v>
      </c>
      <c r="L1538" s="52">
        <f t="shared" si="160"/>
        <v>52.1</v>
      </c>
      <c r="M1538" s="123"/>
      <c r="N1538" s="54">
        <f t="shared" si="166"/>
        <v>0</v>
      </c>
      <c r="O1538" s="55">
        <f t="shared" si="167"/>
        <v>0</v>
      </c>
      <c r="P1538" s="55">
        <f t="shared" si="168"/>
        <v>0</v>
      </c>
      <c r="Q1538" s="55">
        <f t="shared" si="169"/>
        <v>52.1</v>
      </c>
      <c r="R1538" s="56"/>
    </row>
    <row r="1539" spans="1:18" ht="89.25">
      <c r="A1539" s="361" t="s">
        <v>5073</v>
      </c>
      <c r="B1539" s="58" t="s">
        <v>5040</v>
      </c>
      <c r="C1539" s="58" t="s">
        <v>5040</v>
      </c>
      <c r="D1539" s="74" t="s">
        <v>5074</v>
      </c>
      <c r="E1539" s="58" t="s">
        <v>5075</v>
      </c>
      <c r="F1539" s="58" t="s">
        <v>5076</v>
      </c>
      <c r="G1539" s="78" t="s">
        <v>5077</v>
      </c>
      <c r="H1539" s="69" t="s">
        <v>5078</v>
      </c>
      <c r="I1539" s="79">
        <v>4</v>
      </c>
      <c r="J1539" s="51">
        <v>42278</v>
      </c>
      <c r="K1539" s="51">
        <v>42643</v>
      </c>
      <c r="L1539" s="52">
        <f t="shared" ref="L1539:L1602" si="170">ROUND(((K1539-J1539)/7),1)</f>
        <v>52.1</v>
      </c>
      <c r="M1539" s="123"/>
      <c r="N1539" s="54">
        <f t="shared" si="166"/>
        <v>0</v>
      </c>
      <c r="O1539" s="55">
        <f t="shared" si="167"/>
        <v>0</v>
      </c>
      <c r="P1539" s="55">
        <f t="shared" si="168"/>
        <v>0</v>
      </c>
      <c r="Q1539" s="55">
        <f t="shared" si="169"/>
        <v>52.1</v>
      </c>
      <c r="R1539" s="56"/>
    </row>
    <row r="1540" spans="1:18" ht="102">
      <c r="A1540" s="361" t="s">
        <v>5079</v>
      </c>
      <c r="B1540" s="58" t="s">
        <v>5040</v>
      </c>
      <c r="C1540" s="58" t="s">
        <v>5040</v>
      </c>
      <c r="D1540" s="74" t="s">
        <v>5080</v>
      </c>
      <c r="E1540" s="58" t="s">
        <v>5081</v>
      </c>
      <c r="F1540" s="58" t="s">
        <v>5082</v>
      </c>
      <c r="G1540" s="68" t="s">
        <v>5083</v>
      </c>
      <c r="H1540" s="69" t="s">
        <v>5084</v>
      </c>
      <c r="I1540" s="79">
        <v>1</v>
      </c>
      <c r="J1540" s="51">
        <v>42278</v>
      </c>
      <c r="K1540" s="51">
        <v>42369</v>
      </c>
      <c r="L1540" s="52">
        <f t="shared" si="170"/>
        <v>13</v>
      </c>
      <c r="M1540" s="123"/>
      <c r="N1540" s="54">
        <f t="shared" si="166"/>
        <v>0</v>
      </c>
      <c r="O1540" s="55">
        <f t="shared" si="167"/>
        <v>0</v>
      </c>
      <c r="P1540" s="55">
        <f t="shared" si="168"/>
        <v>0</v>
      </c>
      <c r="Q1540" s="55">
        <f t="shared" si="169"/>
        <v>13</v>
      </c>
      <c r="R1540" s="56"/>
    </row>
    <row r="1541" spans="1:18" ht="102">
      <c r="A1541" s="361" t="s">
        <v>5079</v>
      </c>
      <c r="B1541" s="58" t="s">
        <v>5040</v>
      </c>
      <c r="C1541" s="58" t="s">
        <v>5040</v>
      </c>
      <c r="D1541" s="74" t="s">
        <v>5080</v>
      </c>
      <c r="E1541" s="58" t="s">
        <v>5081</v>
      </c>
      <c r="F1541" s="58" t="s">
        <v>5082</v>
      </c>
      <c r="G1541" s="58" t="s">
        <v>5085</v>
      </c>
      <c r="H1541" s="69" t="s">
        <v>5086</v>
      </c>
      <c r="I1541" s="79">
        <v>1</v>
      </c>
      <c r="J1541" s="51">
        <v>42278</v>
      </c>
      <c r="K1541" s="51">
        <v>42551</v>
      </c>
      <c r="L1541" s="52">
        <f t="shared" si="170"/>
        <v>39</v>
      </c>
      <c r="M1541" s="123"/>
      <c r="N1541" s="54">
        <f t="shared" si="166"/>
        <v>0</v>
      </c>
      <c r="O1541" s="55">
        <f t="shared" si="167"/>
        <v>0</v>
      </c>
      <c r="P1541" s="55">
        <f t="shared" si="168"/>
        <v>0</v>
      </c>
      <c r="Q1541" s="55">
        <f t="shared" si="169"/>
        <v>39</v>
      </c>
      <c r="R1541" s="56"/>
    </row>
    <row r="1542" spans="1:18" ht="102">
      <c r="A1542" s="361" t="s">
        <v>5079</v>
      </c>
      <c r="B1542" s="58" t="s">
        <v>5040</v>
      </c>
      <c r="C1542" s="58" t="s">
        <v>5040</v>
      </c>
      <c r="D1542" s="74" t="s">
        <v>5080</v>
      </c>
      <c r="E1542" s="58" t="s">
        <v>5081</v>
      </c>
      <c r="F1542" s="58" t="s">
        <v>5082</v>
      </c>
      <c r="G1542" s="58" t="s">
        <v>5087</v>
      </c>
      <c r="H1542" s="69" t="s">
        <v>5088</v>
      </c>
      <c r="I1542" s="79">
        <v>1</v>
      </c>
      <c r="J1542" s="51">
        <v>42339</v>
      </c>
      <c r="K1542" s="51">
        <v>42551</v>
      </c>
      <c r="L1542" s="52">
        <f t="shared" si="170"/>
        <v>30.3</v>
      </c>
      <c r="M1542" s="123"/>
      <c r="N1542" s="54">
        <f t="shared" si="166"/>
        <v>0</v>
      </c>
      <c r="O1542" s="55">
        <f t="shared" si="167"/>
        <v>0</v>
      </c>
      <c r="P1542" s="55">
        <f t="shared" si="168"/>
        <v>0</v>
      </c>
      <c r="Q1542" s="55">
        <f t="shared" si="169"/>
        <v>30.3</v>
      </c>
      <c r="R1542" s="56"/>
    </row>
    <row r="1543" spans="1:18" ht="102">
      <c r="A1543" s="361" t="s">
        <v>5079</v>
      </c>
      <c r="B1543" s="58" t="s">
        <v>5040</v>
      </c>
      <c r="C1543" s="58" t="s">
        <v>5040</v>
      </c>
      <c r="D1543" s="74" t="s">
        <v>5080</v>
      </c>
      <c r="E1543" s="58" t="s">
        <v>5081</v>
      </c>
      <c r="F1543" s="58" t="s">
        <v>5082</v>
      </c>
      <c r="G1543" s="58" t="s">
        <v>5089</v>
      </c>
      <c r="H1543" s="69" t="s">
        <v>5090</v>
      </c>
      <c r="I1543" s="79">
        <v>1</v>
      </c>
      <c r="J1543" s="51">
        <v>42339</v>
      </c>
      <c r="K1543" s="51">
        <v>42551</v>
      </c>
      <c r="L1543" s="52">
        <f t="shared" si="170"/>
        <v>30.3</v>
      </c>
      <c r="M1543" s="123"/>
      <c r="N1543" s="54">
        <f t="shared" si="166"/>
        <v>0</v>
      </c>
      <c r="O1543" s="55">
        <f t="shared" si="167"/>
        <v>0</v>
      </c>
      <c r="P1543" s="55">
        <f t="shared" si="168"/>
        <v>0</v>
      </c>
      <c r="Q1543" s="55">
        <f t="shared" si="169"/>
        <v>30.3</v>
      </c>
      <c r="R1543" s="56"/>
    </row>
    <row r="1544" spans="1:18" ht="63.75">
      <c r="A1544" s="361" t="s">
        <v>5091</v>
      </c>
      <c r="B1544" s="58" t="s">
        <v>5040</v>
      </c>
      <c r="C1544" s="58" t="s">
        <v>5040</v>
      </c>
      <c r="D1544" s="74" t="s">
        <v>5092</v>
      </c>
      <c r="E1544" s="58" t="s">
        <v>5093</v>
      </c>
      <c r="F1544" s="58" t="s">
        <v>5082</v>
      </c>
      <c r="G1544" s="58" t="s">
        <v>5094</v>
      </c>
      <c r="H1544" s="69" t="s">
        <v>672</v>
      </c>
      <c r="I1544" s="79">
        <v>1</v>
      </c>
      <c r="J1544" s="51">
        <v>42278</v>
      </c>
      <c r="K1544" s="51">
        <v>42369</v>
      </c>
      <c r="L1544" s="52">
        <f t="shared" si="170"/>
        <v>13</v>
      </c>
      <c r="M1544" s="123"/>
      <c r="N1544" s="54">
        <f t="shared" si="166"/>
        <v>0</v>
      </c>
      <c r="O1544" s="55">
        <f t="shared" si="167"/>
        <v>0</v>
      </c>
      <c r="P1544" s="55">
        <f t="shared" si="168"/>
        <v>0</v>
      </c>
      <c r="Q1544" s="55">
        <f t="shared" si="169"/>
        <v>13</v>
      </c>
      <c r="R1544" s="56"/>
    </row>
    <row r="1545" spans="1:18" ht="63.75">
      <c r="A1545" s="361" t="s">
        <v>5091</v>
      </c>
      <c r="B1545" s="58" t="s">
        <v>5040</v>
      </c>
      <c r="C1545" s="58" t="s">
        <v>5040</v>
      </c>
      <c r="D1545" s="74" t="s">
        <v>5092</v>
      </c>
      <c r="E1545" s="58" t="s">
        <v>5093</v>
      </c>
      <c r="F1545" s="58" t="s">
        <v>5082</v>
      </c>
      <c r="G1545" s="58" t="s">
        <v>5085</v>
      </c>
      <c r="H1545" s="69" t="s">
        <v>5086</v>
      </c>
      <c r="I1545" s="79">
        <v>1</v>
      </c>
      <c r="J1545" s="51">
        <v>42278</v>
      </c>
      <c r="K1545" s="51">
        <v>42551</v>
      </c>
      <c r="L1545" s="52">
        <f t="shared" si="170"/>
        <v>39</v>
      </c>
      <c r="M1545" s="123"/>
      <c r="N1545" s="54">
        <f t="shared" si="166"/>
        <v>0</v>
      </c>
      <c r="O1545" s="55">
        <f t="shared" si="167"/>
        <v>0</v>
      </c>
      <c r="P1545" s="55">
        <f t="shared" si="168"/>
        <v>0</v>
      </c>
      <c r="Q1545" s="55">
        <f t="shared" si="169"/>
        <v>39</v>
      </c>
      <c r="R1545" s="56"/>
    </row>
    <row r="1546" spans="1:18" ht="63.75">
      <c r="A1546" s="361" t="s">
        <v>5091</v>
      </c>
      <c r="B1546" s="58" t="s">
        <v>5040</v>
      </c>
      <c r="C1546" s="58" t="s">
        <v>5040</v>
      </c>
      <c r="D1546" s="74" t="s">
        <v>5092</v>
      </c>
      <c r="E1546" s="58" t="s">
        <v>5093</v>
      </c>
      <c r="F1546" s="58" t="s">
        <v>5082</v>
      </c>
      <c r="G1546" s="68" t="s">
        <v>5095</v>
      </c>
      <c r="H1546" s="69" t="s">
        <v>5088</v>
      </c>
      <c r="I1546" s="79">
        <v>1</v>
      </c>
      <c r="J1546" s="51">
        <v>42339</v>
      </c>
      <c r="K1546" s="51">
        <v>42551</v>
      </c>
      <c r="L1546" s="52">
        <f t="shared" si="170"/>
        <v>30.3</v>
      </c>
      <c r="M1546" s="123"/>
      <c r="N1546" s="54">
        <f t="shared" si="166"/>
        <v>0</v>
      </c>
      <c r="O1546" s="55">
        <f t="shared" si="167"/>
        <v>0</v>
      </c>
      <c r="P1546" s="55">
        <f t="shared" si="168"/>
        <v>0</v>
      </c>
      <c r="Q1546" s="55">
        <f t="shared" si="169"/>
        <v>30.3</v>
      </c>
      <c r="R1546" s="56"/>
    </row>
    <row r="1547" spans="1:18" ht="63.75">
      <c r="A1547" s="361" t="s">
        <v>5091</v>
      </c>
      <c r="B1547" s="58" t="s">
        <v>5040</v>
      </c>
      <c r="C1547" s="58" t="s">
        <v>5040</v>
      </c>
      <c r="D1547" s="74" t="s">
        <v>5092</v>
      </c>
      <c r="E1547" s="58" t="s">
        <v>5093</v>
      </c>
      <c r="F1547" s="58" t="s">
        <v>5082</v>
      </c>
      <c r="G1547" s="68" t="s">
        <v>5089</v>
      </c>
      <c r="H1547" s="69" t="s">
        <v>5090</v>
      </c>
      <c r="I1547" s="79">
        <v>1</v>
      </c>
      <c r="J1547" s="51">
        <v>42339</v>
      </c>
      <c r="K1547" s="51">
        <v>42551</v>
      </c>
      <c r="L1547" s="52">
        <f t="shared" si="170"/>
        <v>30.3</v>
      </c>
      <c r="M1547" s="123"/>
      <c r="N1547" s="54">
        <f t="shared" si="166"/>
        <v>0</v>
      </c>
      <c r="O1547" s="55">
        <f t="shared" si="167"/>
        <v>0</v>
      </c>
      <c r="P1547" s="55">
        <f t="shared" si="168"/>
        <v>0</v>
      </c>
      <c r="Q1547" s="55">
        <f t="shared" si="169"/>
        <v>30.3</v>
      </c>
      <c r="R1547" s="56"/>
    </row>
    <row r="1548" spans="1:18" ht="89.25">
      <c r="A1548" s="361" t="s">
        <v>5096</v>
      </c>
      <c r="B1548" s="58" t="s">
        <v>5040</v>
      </c>
      <c r="C1548" s="58" t="s">
        <v>5040</v>
      </c>
      <c r="D1548" s="68" t="s">
        <v>5097</v>
      </c>
      <c r="E1548" s="58" t="s">
        <v>5098</v>
      </c>
      <c r="F1548" s="58" t="s">
        <v>5082</v>
      </c>
      <c r="G1548" s="58" t="s">
        <v>5099</v>
      </c>
      <c r="H1548" s="69" t="s">
        <v>672</v>
      </c>
      <c r="I1548" s="79">
        <v>1</v>
      </c>
      <c r="J1548" s="51">
        <v>42278</v>
      </c>
      <c r="K1548" s="51">
        <v>42369</v>
      </c>
      <c r="L1548" s="52">
        <f t="shared" si="170"/>
        <v>13</v>
      </c>
      <c r="M1548" s="123"/>
      <c r="N1548" s="54">
        <f t="shared" si="166"/>
        <v>0</v>
      </c>
      <c r="O1548" s="55">
        <f t="shared" si="167"/>
        <v>0</v>
      </c>
      <c r="P1548" s="55">
        <f t="shared" si="168"/>
        <v>0</v>
      </c>
      <c r="Q1548" s="55">
        <f t="shared" si="169"/>
        <v>13</v>
      </c>
      <c r="R1548" s="56"/>
    </row>
    <row r="1549" spans="1:18" ht="89.25">
      <c r="A1549" s="361" t="s">
        <v>5096</v>
      </c>
      <c r="B1549" s="58" t="s">
        <v>5040</v>
      </c>
      <c r="C1549" s="58" t="s">
        <v>5040</v>
      </c>
      <c r="D1549" s="68" t="s">
        <v>5097</v>
      </c>
      <c r="E1549" s="58" t="s">
        <v>5098</v>
      </c>
      <c r="F1549" s="58" t="s">
        <v>5082</v>
      </c>
      <c r="G1549" s="115" t="s">
        <v>5085</v>
      </c>
      <c r="H1549" s="68" t="s">
        <v>5086</v>
      </c>
      <c r="I1549" s="79">
        <v>1</v>
      </c>
      <c r="J1549" s="51">
        <v>42278</v>
      </c>
      <c r="K1549" s="51">
        <v>42551</v>
      </c>
      <c r="L1549" s="52">
        <f t="shared" si="170"/>
        <v>39</v>
      </c>
      <c r="M1549" s="123"/>
      <c r="N1549" s="54">
        <f t="shared" si="166"/>
        <v>0</v>
      </c>
      <c r="O1549" s="55">
        <f t="shared" si="167"/>
        <v>0</v>
      </c>
      <c r="P1549" s="55">
        <f t="shared" si="168"/>
        <v>0</v>
      </c>
      <c r="Q1549" s="55">
        <f t="shared" si="169"/>
        <v>39</v>
      </c>
      <c r="R1549" s="56"/>
    </row>
    <row r="1550" spans="1:18" ht="89.25">
      <c r="A1550" s="361" t="s">
        <v>5096</v>
      </c>
      <c r="B1550" s="58" t="s">
        <v>5040</v>
      </c>
      <c r="C1550" s="58" t="s">
        <v>5040</v>
      </c>
      <c r="D1550" s="68" t="s">
        <v>5097</v>
      </c>
      <c r="E1550" s="58"/>
      <c r="F1550" s="58" t="s">
        <v>5082</v>
      </c>
      <c r="G1550" s="68" t="s">
        <v>5095</v>
      </c>
      <c r="H1550" s="69" t="s">
        <v>5088</v>
      </c>
      <c r="I1550" s="79">
        <v>1</v>
      </c>
      <c r="J1550" s="51">
        <v>42339</v>
      </c>
      <c r="K1550" s="51">
        <v>42551</v>
      </c>
      <c r="L1550" s="52">
        <f t="shared" si="170"/>
        <v>30.3</v>
      </c>
      <c r="M1550" s="123"/>
      <c r="N1550" s="54">
        <f t="shared" si="166"/>
        <v>0</v>
      </c>
      <c r="O1550" s="55">
        <f t="shared" si="167"/>
        <v>0</v>
      </c>
      <c r="P1550" s="55">
        <f t="shared" si="168"/>
        <v>0</v>
      </c>
      <c r="Q1550" s="55">
        <f t="shared" si="169"/>
        <v>30.3</v>
      </c>
      <c r="R1550" s="56"/>
    </row>
    <row r="1551" spans="1:18" ht="89.25">
      <c r="A1551" s="361" t="s">
        <v>5096</v>
      </c>
      <c r="B1551" s="58" t="s">
        <v>5040</v>
      </c>
      <c r="C1551" s="58" t="s">
        <v>5040</v>
      </c>
      <c r="D1551" s="68" t="s">
        <v>5097</v>
      </c>
      <c r="E1551" s="58"/>
      <c r="F1551" s="58" t="s">
        <v>5082</v>
      </c>
      <c r="G1551" s="68" t="s">
        <v>5089</v>
      </c>
      <c r="H1551" s="69" t="s">
        <v>5090</v>
      </c>
      <c r="I1551" s="79">
        <v>1</v>
      </c>
      <c r="J1551" s="51">
        <v>42339</v>
      </c>
      <c r="K1551" s="51">
        <v>42551</v>
      </c>
      <c r="L1551" s="52">
        <f t="shared" si="170"/>
        <v>30.3</v>
      </c>
      <c r="M1551" s="123"/>
      <c r="N1551" s="54">
        <f t="shared" si="166"/>
        <v>0</v>
      </c>
      <c r="O1551" s="55">
        <f t="shared" si="167"/>
        <v>0</v>
      </c>
      <c r="P1551" s="55">
        <f t="shared" si="168"/>
        <v>0</v>
      </c>
      <c r="Q1551" s="55">
        <f t="shared" si="169"/>
        <v>30.3</v>
      </c>
      <c r="R1551" s="56"/>
    </row>
    <row r="1552" spans="1:18" ht="280.5">
      <c r="A1552" s="491" t="s">
        <v>5100</v>
      </c>
      <c r="B1552" s="58" t="s">
        <v>5040</v>
      </c>
      <c r="C1552" s="58" t="s">
        <v>5040</v>
      </c>
      <c r="D1552" s="365" t="s">
        <v>5101</v>
      </c>
      <c r="E1552" s="337"/>
      <c r="F1552" s="364" t="s">
        <v>5102</v>
      </c>
      <c r="G1552" s="364" t="s">
        <v>5103</v>
      </c>
      <c r="H1552" s="365" t="s">
        <v>5104</v>
      </c>
      <c r="I1552" s="366">
        <v>1</v>
      </c>
      <c r="J1552" s="367">
        <v>42309</v>
      </c>
      <c r="K1552" s="367">
        <v>42369</v>
      </c>
      <c r="L1552" s="52">
        <f t="shared" si="170"/>
        <v>8.6</v>
      </c>
      <c r="M1552" s="123"/>
      <c r="N1552" s="54">
        <f t="shared" si="166"/>
        <v>0</v>
      </c>
      <c r="O1552" s="55">
        <f t="shared" si="167"/>
        <v>0</v>
      </c>
      <c r="P1552" s="55">
        <f t="shared" si="168"/>
        <v>0</v>
      </c>
      <c r="Q1552" s="55">
        <f t="shared" si="169"/>
        <v>8.6</v>
      </c>
      <c r="R1552" s="368" t="s">
        <v>5105</v>
      </c>
    </row>
    <row r="1553" spans="1:18" ht="140.25">
      <c r="A1553" s="491" t="s">
        <v>5100</v>
      </c>
      <c r="B1553" s="58" t="s">
        <v>5040</v>
      </c>
      <c r="C1553" s="58" t="s">
        <v>5040</v>
      </c>
      <c r="D1553" s="365" t="s">
        <v>5101</v>
      </c>
      <c r="E1553" s="65"/>
      <c r="F1553" s="364" t="s">
        <v>5102</v>
      </c>
      <c r="G1553" s="364" t="s">
        <v>5106</v>
      </c>
      <c r="H1553" s="365" t="s">
        <v>1351</v>
      </c>
      <c r="I1553" s="366">
        <v>1</v>
      </c>
      <c r="J1553" s="367">
        <v>42384</v>
      </c>
      <c r="K1553" s="367">
        <v>42460</v>
      </c>
      <c r="L1553" s="52">
        <f t="shared" si="170"/>
        <v>10.9</v>
      </c>
      <c r="M1553" s="123"/>
      <c r="N1553" s="54">
        <f t="shared" si="166"/>
        <v>0</v>
      </c>
      <c r="O1553" s="55">
        <f t="shared" si="167"/>
        <v>0</v>
      </c>
      <c r="P1553" s="55">
        <f t="shared" si="168"/>
        <v>0</v>
      </c>
      <c r="Q1553" s="55">
        <f t="shared" si="169"/>
        <v>10.9</v>
      </c>
      <c r="R1553" s="369"/>
    </row>
    <row r="1554" spans="1:18" ht="140.25">
      <c r="A1554" s="491" t="s">
        <v>5100</v>
      </c>
      <c r="B1554" s="58" t="s">
        <v>5040</v>
      </c>
      <c r="C1554" s="58" t="s">
        <v>5040</v>
      </c>
      <c r="D1554" s="365" t="s">
        <v>5101</v>
      </c>
      <c r="E1554" s="65"/>
      <c r="F1554" s="364" t="s">
        <v>5102</v>
      </c>
      <c r="G1554" s="364" t="s">
        <v>5107</v>
      </c>
      <c r="H1554" s="365" t="s">
        <v>615</v>
      </c>
      <c r="I1554" s="366">
        <v>1</v>
      </c>
      <c r="J1554" s="367">
        <v>42384</v>
      </c>
      <c r="K1554" s="367">
        <v>42460</v>
      </c>
      <c r="L1554" s="52">
        <f t="shared" si="170"/>
        <v>10.9</v>
      </c>
      <c r="M1554" s="123"/>
      <c r="N1554" s="54">
        <f t="shared" si="166"/>
        <v>0</v>
      </c>
      <c r="O1554" s="55">
        <f t="shared" si="167"/>
        <v>0</v>
      </c>
      <c r="P1554" s="55">
        <f t="shared" si="168"/>
        <v>0</v>
      </c>
      <c r="Q1554" s="55">
        <f t="shared" si="169"/>
        <v>10.9</v>
      </c>
      <c r="R1554" s="369"/>
    </row>
    <row r="1555" spans="1:18" ht="140.25">
      <c r="A1555" s="491" t="s">
        <v>5100</v>
      </c>
      <c r="B1555" s="58" t="s">
        <v>5040</v>
      </c>
      <c r="C1555" s="58" t="s">
        <v>5040</v>
      </c>
      <c r="D1555" s="365" t="s">
        <v>5101</v>
      </c>
      <c r="E1555" s="337"/>
      <c r="F1555" s="364" t="s">
        <v>5102</v>
      </c>
      <c r="G1555" s="364" t="s">
        <v>5108</v>
      </c>
      <c r="H1555" s="365" t="s">
        <v>1351</v>
      </c>
      <c r="I1555" s="366">
        <v>1</v>
      </c>
      <c r="J1555" s="367">
        <v>42384</v>
      </c>
      <c r="K1555" s="367">
        <v>42460</v>
      </c>
      <c r="L1555" s="52">
        <f t="shared" si="170"/>
        <v>10.9</v>
      </c>
      <c r="M1555" s="123"/>
      <c r="N1555" s="54">
        <f t="shared" si="166"/>
        <v>0</v>
      </c>
      <c r="O1555" s="55">
        <f t="shared" si="167"/>
        <v>0</v>
      </c>
      <c r="P1555" s="55">
        <f t="shared" si="168"/>
        <v>0</v>
      </c>
      <c r="Q1555" s="55">
        <f t="shared" si="169"/>
        <v>10.9</v>
      </c>
      <c r="R1555" s="369"/>
    </row>
    <row r="1556" spans="1:18" ht="127.5">
      <c r="A1556" s="361" t="s">
        <v>5109</v>
      </c>
      <c r="B1556" s="58" t="s">
        <v>5110</v>
      </c>
      <c r="C1556" s="58" t="s">
        <v>5110</v>
      </c>
      <c r="D1556" s="58" t="s">
        <v>5111</v>
      </c>
      <c r="E1556" s="58" t="s">
        <v>5112</v>
      </c>
      <c r="F1556" s="58" t="s">
        <v>5113</v>
      </c>
      <c r="G1556" s="78" t="s">
        <v>5114</v>
      </c>
      <c r="H1556" s="78" t="s">
        <v>168</v>
      </c>
      <c r="I1556" s="50">
        <v>1</v>
      </c>
      <c r="J1556" s="51">
        <v>42278</v>
      </c>
      <c r="K1556" s="51">
        <v>42461</v>
      </c>
      <c r="L1556" s="52">
        <f t="shared" si="170"/>
        <v>26.1</v>
      </c>
      <c r="M1556" s="123"/>
      <c r="N1556" s="54">
        <f>IF(M1556=0,0,+M1556/I1556)</f>
        <v>0</v>
      </c>
      <c r="O1556" s="55">
        <f>ROUND((L1556*N1556),1)</f>
        <v>0</v>
      </c>
      <c r="P1556" s="55">
        <f>IF(K1556&lt;=$D$7,O1556,0)</f>
        <v>0</v>
      </c>
      <c r="Q1556" s="55">
        <f>IF($D$7&gt;=K1556,L1556,0)</f>
        <v>26.1</v>
      </c>
      <c r="R1556" s="56"/>
    </row>
    <row r="1557" spans="1:18" ht="127.5">
      <c r="A1557" s="361" t="s">
        <v>5109</v>
      </c>
      <c r="B1557" s="58" t="s">
        <v>5110</v>
      </c>
      <c r="C1557" s="58" t="s">
        <v>5110</v>
      </c>
      <c r="D1557" s="58" t="s">
        <v>5111</v>
      </c>
      <c r="E1557" s="58" t="s">
        <v>5112</v>
      </c>
      <c r="F1557" s="58" t="s">
        <v>5115</v>
      </c>
      <c r="G1557" s="78" t="s">
        <v>5116</v>
      </c>
      <c r="H1557" s="78" t="s">
        <v>5117</v>
      </c>
      <c r="I1557" s="50">
        <v>1</v>
      </c>
      <c r="J1557" s="51">
        <v>42278</v>
      </c>
      <c r="K1557" s="51">
        <v>42461</v>
      </c>
      <c r="L1557" s="52">
        <f t="shared" si="170"/>
        <v>26.1</v>
      </c>
      <c r="M1557" s="123"/>
      <c r="N1557" s="54">
        <f t="shared" ref="N1557:N1597" si="171">IF(M1557=0,0,+M1557/I1557)</f>
        <v>0</v>
      </c>
      <c r="O1557" s="55">
        <f t="shared" ref="O1557:O1597" si="172">ROUND((L1557*N1557),1)</f>
        <v>0</v>
      </c>
      <c r="P1557" s="55">
        <f t="shared" ref="P1557:P1587" si="173">IF(K1557&lt;=$D$7,O1557,0)</f>
        <v>0</v>
      </c>
      <c r="Q1557" s="55">
        <f t="shared" ref="Q1557:Q1587" si="174">IF($D$7&gt;=K1557,L1557,0)</f>
        <v>26.1</v>
      </c>
      <c r="R1557" s="56"/>
    </row>
    <row r="1558" spans="1:18" ht="127.5">
      <c r="A1558" s="361" t="s">
        <v>5109</v>
      </c>
      <c r="B1558" s="58" t="s">
        <v>5110</v>
      </c>
      <c r="C1558" s="58" t="s">
        <v>5110</v>
      </c>
      <c r="D1558" s="58" t="s">
        <v>5111</v>
      </c>
      <c r="E1558" s="58" t="s">
        <v>5112</v>
      </c>
      <c r="F1558" s="58" t="s">
        <v>5115</v>
      </c>
      <c r="G1558" s="78" t="s">
        <v>5118</v>
      </c>
      <c r="H1558" s="78" t="s">
        <v>5119</v>
      </c>
      <c r="I1558" s="50">
        <v>1</v>
      </c>
      <c r="J1558" s="51">
        <v>42310</v>
      </c>
      <c r="K1558" s="51">
        <v>42461</v>
      </c>
      <c r="L1558" s="52">
        <f t="shared" si="170"/>
        <v>21.6</v>
      </c>
      <c r="M1558" s="123"/>
      <c r="N1558" s="54">
        <f t="shared" si="171"/>
        <v>0</v>
      </c>
      <c r="O1558" s="55">
        <f t="shared" si="172"/>
        <v>0</v>
      </c>
      <c r="P1558" s="55">
        <f t="shared" si="173"/>
        <v>0</v>
      </c>
      <c r="Q1558" s="55">
        <f t="shared" si="174"/>
        <v>21.6</v>
      </c>
      <c r="R1558" s="56"/>
    </row>
    <row r="1559" spans="1:18" ht="204">
      <c r="A1559" s="361" t="s">
        <v>5120</v>
      </c>
      <c r="B1559" s="58" t="s">
        <v>5110</v>
      </c>
      <c r="C1559" s="58" t="s">
        <v>5110</v>
      </c>
      <c r="D1559" s="58" t="s">
        <v>5121</v>
      </c>
      <c r="E1559" s="58" t="s">
        <v>5122</v>
      </c>
      <c r="F1559" s="58" t="s">
        <v>5123</v>
      </c>
      <c r="G1559" s="78" t="s">
        <v>5124</v>
      </c>
      <c r="H1559" s="78" t="s">
        <v>5125</v>
      </c>
      <c r="I1559" s="50">
        <v>2</v>
      </c>
      <c r="J1559" s="51">
        <v>42309</v>
      </c>
      <c r="K1559" s="51">
        <v>42461</v>
      </c>
      <c r="L1559" s="52">
        <f t="shared" si="170"/>
        <v>21.7</v>
      </c>
      <c r="M1559" s="123"/>
      <c r="N1559" s="54">
        <f t="shared" si="171"/>
        <v>0</v>
      </c>
      <c r="O1559" s="55">
        <f t="shared" si="172"/>
        <v>0</v>
      </c>
      <c r="P1559" s="55">
        <f t="shared" si="173"/>
        <v>0</v>
      </c>
      <c r="Q1559" s="55">
        <f t="shared" si="174"/>
        <v>21.7</v>
      </c>
      <c r="R1559" s="56"/>
    </row>
    <row r="1560" spans="1:18" ht="204">
      <c r="A1560" s="361" t="s">
        <v>5120</v>
      </c>
      <c r="B1560" s="58" t="s">
        <v>5110</v>
      </c>
      <c r="C1560" s="58" t="s">
        <v>5110</v>
      </c>
      <c r="D1560" s="58" t="s">
        <v>5121</v>
      </c>
      <c r="E1560" s="58" t="s">
        <v>5122</v>
      </c>
      <c r="F1560" s="58" t="s">
        <v>5126</v>
      </c>
      <c r="G1560" s="78" t="s">
        <v>5127</v>
      </c>
      <c r="H1560" s="78" t="s">
        <v>5128</v>
      </c>
      <c r="I1560" s="50">
        <v>6</v>
      </c>
      <c r="J1560" s="51">
        <v>42278</v>
      </c>
      <c r="K1560" s="51">
        <v>42464</v>
      </c>
      <c r="L1560" s="52">
        <f t="shared" si="170"/>
        <v>26.6</v>
      </c>
      <c r="M1560" s="123"/>
      <c r="N1560" s="54">
        <f t="shared" si="171"/>
        <v>0</v>
      </c>
      <c r="O1560" s="55">
        <f t="shared" si="172"/>
        <v>0</v>
      </c>
      <c r="P1560" s="55">
        <f t="shared" si="173"/>
        <v>0</v>
      </c>
      <c r="Q1560" s="55">
        <f t="shared" si="174"/>
        <v>26.6</v>
      </c>
      <c r="R1560" s="56"/>
    </row>
    <row r="1561" spans="1:18" ht="153">
      <c r="A1561" s="361" t="s">
        <v>5129</v>
      </c>
      <c r="B1561" s="58" t="s">
        <v>5110</v>
      </c>
      <c r="C1561" s="58" t="s">
        <v>5110</v>
      </c>
      <c r="D1561" s="152" t="s">
        <v>5130</v>
      </c>
      <c r="E1561" s="58"/>
      <c r="F1561" s="370" t="s">
        <v>5131</v>
      </c>
      <c r="G1561" s="69" t="s">
        <v>5132</v>
      </c>
      <c r="H1561" s="69" t="s">
        <v>5133</v>
      </c>
      <c r="I1561" s="50">
        <v>6</v>
      </c>
      <c r="J1561" s="51">
        <v>42311</v>
      </c>
      <c r="K1561" s="51">
        <v>42464</v>
      </c>
      <c r="L1561" s="52">
        <f t="shared" si="170"/>
        <v>21.9</v>
      </c>
      <c r="M1561" s="123"/>
      <c r="N1561" s="54">
        <f t="shared" si="171"/>
        <v>0</v>
      </c>
      <c r="O1561" s="55">
        <f t="shared" si="172"/>
        <v>0</v>
      </c>
      <c r="P1561" s="55">
        <f t="shared" si="173"/>
        <v>0</v>
      </c>
      <c r="Q1561" s="55">
        <f t="shared" si="174"/>
        <v>21.9</v>
      </c>
      <c r="R1561" s="56"/>
    </row>
    <row r="1562" spans="1:18" ht="153">
      <c r="A1562" s="361" t="s">
        <v>5129</v>
      </c>
      <c r="B1562" s="58" t="s">
        <v>5110</v>
      </c>
      <c r="C1562" s="58" t="s">
        <v>5110</v>
      </c>
      <c r="D1562" s="152" t="s">
        <v>5130</v>
      </c>
      <c r="E1562" s="58"/>
      <c r="F1562" s="370" t="s">
        <v>5131</v>
      </c>
      <c r="G1562" s="69" t="s">
        <v>5134</v>
      </c>
      <c r="H1562" s="69" t="s">
        <v>5135</v>
      </c>
      <c r="I1562" s="50">
        <v>6</v>
      </c>
      <c r="J1562" s="51">
        <v>42311</v>
      </c>
      <c r="K1562" s="51">
        <v>42461</v>
      </c>
      <c r="L1562" s="52">
        <f t="shared" si="170"/>
        <v>21.4</v>
      </c>
      <c r="M1562" s="123"/>
      <c r="N1562" s="54">
        <f t="shared" si="171"/>
        <v>0</v>
      </c>
      <c r="O1562" s="55">
        <f t="shared" si="172"/>
        <v>0</v>
      </c>
      <c r="P1562" s="55">
        <f t="shared" si="173"/>
        <v>0</v>
      </c>
      <c r="Q1562" s="55">
        <f t="shared" si="174"/>
        <v>21.4</v>
      </c>
      <c r="R1562" s="56"/>
    </row>
    <row r="1563" spans="1:18" ht="89.25">
      <c r="A1563" s="361" t="s">
        <v>5136</v>
      </c>
      <c r="B1563" s="58" t="s">
        <v>5110</v>
      </c>
      <c r="C1563" s="58" t="s">
        <v>5110</v>
      </c>
      <c r="D1563" s="152" t="s">
        <v>5137</v>
      </c>
      <c r="E1563" s="47" t="s">
        <v>5138</v>
      </c>
      <c r="F1563" s="47" t="s">
        <v>5139</v>
      </c>
      <c r="G1563" s="49" t="s">
        <v>5140</v>
      </c>
      <c r="H1563" s="49" t="s">
        <v>5141</v>
      </c>
      <c r="I1563" s="50">
        <v>3</v>
      </c>
      <c r="J1563" s="51">
        <v>42296</v>
      </c>
      <c r="K1563" s="51">
        <v>42369</v>
      </c>
      <c r="L1563" s="52">
        <f t="shared" si="170"/>
        <v>10.4</v>
      </c>
      <c r="M1563" s="123"/>
      <c r="N1563" s="54">
        <f t="shared" si="171"/>
        <v>0</v>
      </c>
      <c r="O1563" s="55">
        <f t="shared" si="172"/>
        <v>0</v>
      </c>
      <c r="P1563" s="55">
        <f t="shared" si="173"/>
        <v>0</v>
      </c>
      <c r="Q1563" s="55">
        <f t="shared" si="174"/>
        <v>10.4</v>
      </c>
      <c r="R1563" s="56"/>
    </row>
    <row r="1564" spans="1:18" ht="89.25">
      <c r="A1564" s="361" t="s">
        <v>5136</v>
      </c>
      <c r="B1564" s="58" t="s">
        <v>5110</v>
      </c>
      <c r="C1564" s="58" t="s">
        <v>5110</v>
      </c>
      <c r="D1564" s="152" t="s">
        <v>5137</v>
      </c>
      <c r="E1564" s="47" t="s">
        <v>5138</v>
      </c>
      <c r="F1564" s="47" t="s">
        <v>5142</v>
      </c>
      <c r="G1564" s="49" t="s">
        <v>5143</v>
      </c>
      <c r="H1564" s="49" t="s">
        <v>5144</v>
      </c>
      <c r="I1564" s="50">
        <v>3</v>
      </c>
      <c r="J1564" s="51">
        <v>42296</v>
      </c>
      <c r="K1564" s="51">
        <v>42369</v>
      </c>
      <c r="L1564" s="52">
        <f t="shared" si="170"/>
        <v>10.4</v>
      </c>
      <c r="M1564" s="123"/>
      <c r="N1564" s="54">
        <f t="shared" si="171"/>
        <v>0</v>
      </c>
      <c r="O1564" s="55">
        <f t="shared" si="172"/>
        <v>0</v>
      </c>
      <c r="P1564" s="55">
        <f t="shared" si="173"/>
        <v>0</v>
      </c>
      <c r="Q1564" s="55">
        <f t="shared" si="174"/>
        <v>10.4</v>
      </c>
      <c r="R1564" s="56"/>
    </row>
    <row r="1565" spans="1:18" ht="89.25">
      <c r="A1565" s="361" t="s">
        <v>5136</v>
      </c>
      <c r="B1565" s="58" t="s">
        <v>5110</v>
      </c>
      <c r="C1565" s="58" t="s">
        <v>5110</v>
      </c>
      <c r="D1565" s="152" t="s">
        <v>5137</v>
      </c>
      <c r="E1565" s="47" t="s">
        <v>5138</v>
      </c>
      <c r="F1565" s="47" t="s">
        <v>5145</v>
      </c>
      <c r="G1565" s="49" t="s">
        <v>5146</v>
      </c>
      <c r="H1565" s="49" t="s">
        <v>5147</v>
      </c>
      <c r="I1565" s="50">
        <v>3</v>
      </c>
      <c r="J1565" s="51">
        <v>42296</v>
      </c>
      <c r="K1565" s="51">
        <v>42369</v>
      </c>
      <c r="L1565" s="52">
        <f t="shared" si="170"/>
        <v>10.4</v>
      </c>
      <c r="M1565" s="123"/>
      <c r="N1565" s="54">
        <f t="shared" si="171"/>
        <v>0</v>
      </c>
      <c r="O1565" s="55">
        <f t="shared" si="172"/>
        <v>0</v>
      </c>
      <c r="P1565" s="55">
        <f t="shared" si="173"/>
        <v>0</v>
      </c>
      <c r="Q1565" s="55">
        <f t="shared" si="174"/>
        <v>10.4</v>
      </c>
      <c r="R1565" s="56"/>
    </row>
    <row r="1566" spans="1:18" ht="178.5">
      <c r="A1566" s="361" t="s">
        <v>5148</v>
      </c>
      <c r="B1566" s="58" t="s">
        <v>5110</v>
      </c>
      <c r="C1566" s="58" t="s">
        <v>5110</v>
      </c>
      <c r="D1566" s="152" t="s">
        <v>5149</v>
      </c>
      <c r="E1566" s="58" t="s">
        <v>5150</v>
      </c>
      <c r="F1566" s="58" t="s">
        <v>5151</v>
      </c>
      <c r="G1566" s="78" t="s">
        <v>5152</v>
      </c>
      <c r="H1566" s="49" t="s">
        <v>5153</v>
      </c>
      <c r="I1566" s="50">
        <v>2</v>
      </c>
      <c r="J1566" s="51">
        <v>42323</v>
      </c>
      <c r="K1566" s="51">
        <v>42643</v>
      </c>
      <c r="L1566" s="52">
        <f t="shared" si="170"/>
        <v>45.7</v>
      </c>
      <c r="M1566" s="123"/>
      <c r="N1566" s="54">
        <f t="shared" si="171"/>
        <v>0</v>
      </c>
      <c r="O1566" s="55">
        <f t="shared" si="172"/>
        <v>0</v>
      </c>
      <c r="P1566" s="55">
        <f t="shared" si="173"/>
        <v>0</v>
      </c>
      <c r="Q1566" s="55">
        <f t="shared" si="174"/>
        <v>45.7</v>
      </c>
      <c r="R1566" s="56"/>
    </row>
    <row r="1567" spans="1:18" ht="178.5">
      <c r="A1567" s="361" t="s">
        <v>5148</v>
      </c>
      <c r="B1567" s="58" t="s">
        <v>5110</v>
      </c>
      <c r="C1567" s="58" t="s">
        <v>5110</v>
      </c>
      <c r="D1567" s="152" t="s">
        <v>5149</v>
      </c>
      <c r="E1567" s="58" t="s">
        <v>5150</v>
      </c>
      <c r="F1567" s="58" t="s">
        <v>5151</v>
      </c>
      <c r="G1567" s="78" t="s">
        <v>5154</v>
      </c>
      <c r="H1567" s="49" t="s">
        <v>5155</v>
      </c>
      <c r="I1567" s="50">
        <v>2</v>
      </c>
      <c r="J1567" s="51">
        <v>42323</v>
      </c>
      <c r="K1567" s="51">
        <v>42643</v>
      </c>
      <c r="L1567" s="52">
        <f t="shared" si="170"/>
        <v>45.7</v>
      </c>
      <c r="M1567" s="123"/>
      <c r="N1567" s="54">
        <f t="shared" si="171"/>
        <v>0</v>
      </c>
      <c r="O1567" s="55">
        <f t="shared" si="172"/>
        <v>0</v>
      </c>
      <c r="P1567" s="55">
        <f t="shared" si="173"/>
        <v>0</v>
      </c>
      <c r="Q1567" s="55">
        <f t="shared" si="174"/>
        <v>45.7</v>
      </c>
      <c r="R1567" s="56"/>
    </row>
    <row r="1568" spans="1:18" ht="178.5">
      <c r="A1568" s="361" t="s">
        <v>5148</v>
      </c>
      <c r="B1568" s="58" t="s">
        <v>5110</v>
      </c>
      <c r="C1568" s="58" t="s">
        <v>5110</v>
      </c>
      <c r="D1568" s="152" t="s">
        <v>5149</v>
      </c>
      <c r="E1568" s="58" t="s">
        <v>5150</v>
      </c>
      <c r="F1568" s="58" t="s">
        <v>5151</v>
      </c>
      <c r="G1568" s="78" t="s">
        <v>5156</v>
      </c>
      <c r="H1568" s="49" t="s">
        <v>5157</v>
      </c>
      <c r="I1568" s="50">
        <v>2</v>
      </c>
      <c r="J1568" s="51">
        <v>42323</v>
      </c>
      <c r="K1568" s="51">
        <v>42643</v>
      </c>
      <c r="L1568" s="52">
        <f t="shared" si="170"/>
        <v>45.7</v>
      </c>
      <c r="M1568" s="123"/>
      <c r="N1568" s="54">
        <f t="shared" si="171"/>
        <v>0</v>
      </c>
      <c r="O1568" s="55">
        <f t="shared" si="172"/>
        <v>0</v>
      </c>
      <c r="P1568" s="55">
        <f t="shared" si="173"/>
        <v>0</v>
      </c>
      <c r="Q1568" s="55">
        <f t="shared" si="174"/>
        <v>45.7</v>
      </c>
      <c r="R1568" s="56"/>
    </row>
    <row r="1569" spans="1:18" ht="178.5">
      <c r="A1569" s="361" t="s">
        <v>5148</v>
      </c>
      <c r="B1569" s="58" t="s">
        <v>5110</v>
      </c>
      <c r="C1569" s="58" t="s">
        <v>5110</v>
      </c>
      <c r="D1569" s="152" t="s">
        <v>5149</v>
      </c>
      <c r="E1569" s="58" t="s">
        <v>5150</v>
      </c>
      <c r="F1569" s="58" t="s">
        <v>5151</v>
      </c>
      <c r="G1569" s="78" t="s">
        <v>5158</v>
      </c>
      <c r="H1569" s="49" t="s">
        <v>5159</v>
      </c>
      <c r="I1569" s="50">
        <v>2</v>
      </c>
      <c r="J1569" s="51">
        <v>42323</v>
      </c>
      <c r="K1569" s="51">
        <v>42643</v>
      </c>
      <c r="L1569" s="52">
        <f t="shared" si="170"/>
        <v>45.7</v>
      </c>
      <c r="M1569" s="123"/>
      <c r="N1569" s="54">
        <f t="shared" si="171"/>
        <v>0</v>
      </c>
      <c r="O1569" s="55">
        <f t="shared" si="172"/>
        <v>0</v>
      </c>
      <c r="P1569" s="55">
        <f t="shared" si="173"/>
        <v>0</v>
      </c>
      <c r="Q1569" s="55">
        <f t="shared" si="174"/>
        <v>45.7</v>
      </c>
      <c r="R1569" s="56"/>
    </row>
    <row r="1570" spans="1:18" ht="178.5">
      <c r="A1570" s="361" t="s">
        <v>5148</v>
      </c>
      <c r="B1570" s="58" t="s">
        <v>5110</v>
      </c>
      <c r="C1570" s="58" t="s">
        <v>5110</v>
      </c>
      <c r="D1570" s="152" t="s">
        <v>5149</v>
      </c>
      <c r="E1570" s="58" t="s">
        <v>5150</v>
      </c>
      <c r="F1570" s="58" t="s">
        <v>5151</v>
      </c>
      <c r="G1570" s="78" t="s">
        <v>5160</v>
      </c>
      <c r="H1570" s="49" t="s">
        <v>5161</v>
      </c>
      <c r="I1570" s="50">
        <v>1</v>
      </c>
      <c r="J1570" s="51">
        <v>42323</v>
      </c>
      <c r="K1570" s="51">
        <v>42643</v>
      </c>
      <c r="L1570" s="52">
        <f t="shared" si="170"/>
        <v>45.7</v>
      </c>
      <c r="M1570" s="123"/>
      <c r="N1570" s="54">
        <f t="shared" si="171"/>
        <v>0</v>
      </c>
      <c r="O1570" s="55">
        <f t="shared" si="172"/>
        <v>0</v>
      </c>
      <c r="P1570" s="55">
        <f t="shared" si="173"/>
        <v>0</v>
      </c>
      <c r="Q1570" s="55">
        <f t="shared" si="174"/>
        <v>45.7</v>
      </c>
      <c r="R1570" s="56"/>
    </row>
    <row r="1571" spans="1:18" ht="102">
      <c r="A1571" s="361" t="s">
        <v>5162</v>
      </c>
      <c r="B1571" s="58" t="s">
        <v>5110</v>
      </c>
      <c r="C1571" s="58" t="s">
        <v>5110</v>
      </c>
      <c r="D1571" s="152" t="s">
        <v>5163</v>
      </c>
      <c r="E1571" s="47" t="s">
        <v>5164</v>
      </c>
      <c r="F1571" s="47" t="s">
        <v>5165</v>
      </c>
      <c r="G1571" s="49" t="s">
        <v>5166</v>
      </c>
      <c r="H1571" s="49" t="s">
        <v>5167</v>
      </c>
      <c r="I1571" s="50">
        <v>1</v>
      </c>
      <c r="J1571" s="51">
        <v>42278</v>
      </c>
      <c r="K1571" s="51">
        <v>42490</v>
      </c>
      <c r="L1571" s="52">
        <f t="shared" si="170"/>
        <v>30.3</v>
      </c>
      <c r="M1571" s="123"/>
      <c r="N1571" s="54">
        <f t="shared" si="171"/>
        <v>0</v>
      </c>
      <c r="O1571" s="55">
        <f t="shared" si="172"/>
        <v>0</v>
      </c>
      <c r="P1571" s="55">
        <f t="shared" si="173"/>
        <v>0</v>
      </c>
      <c r="Q1571" s="55">
        <f t="shared" si="174"/>
        <v>30.3</v>
      </c>
      <c r="R1571" s="56"/>
    </row>
    <row r="1572" spans="1:18" ht="102">
      <c r="A1572" s="361" t="s">
        <v>5162</v>
      </c>
      <c r="B1572" s="58" t="s">
        <v>5110</v>
      </c>
      <c r="C1572" s="58" t="s">
        <v>5110</v>
      </c>
      <c r="D1572" s="152" t="s">
        <v>5163</v>
      </c>
      <c r="E1572" s="47" t="s">
        <v>5164</v>
      </c>
      <c r="F1572" s="47" t="s">
        <v>5165</v>
      </c>
      <c r="G1572" s="49" t="s">
        <v>5168</v>
      </c>
      <c r="H1572" s="49" t="s">
        <v>5169</v>
      </c>
      <c r="I1572" s="50">
        <v>1</v>
      </c>
      <c r="J1572" s="51">
        <v>42278</v>
      </c>
      <c r="K1572" s="51">
        <v>42490</v>
      </c>
      <c r="L1572" s="52">
        <f t="shared" si="170"/>
        <v>30.3</v>
      </c>
      <c r="M1572" s="123"/>
      <c r="N1572" s="54">
        <f t="shared" si="171"/>
        <v>0</v>
      </c>
      <c r="O1572" s="55">
        <f t="shared" si="172"/>
        <v>0</v>
      </c>
      <c r="P1572" s="55">
        <f t="shared" si="173"/>
        <v>0</v>
      </c>
      <c r="Q1572" s="55">
        <f t="shared" si="174"/>
        <v>30.3</v>
      </c>
      <c r="R1572" s="56"/>
    </row>
    <row r="1573" spans="1:18" ht="114.75">
      <c r="A1573" s="361" t="s">
        <v>5170</v>
      </c>
      <c r="B1573" s="58" t="s">
        <v>5110</v>
      </c>
      <c r="C1573" s="58" t="s">
        <v>5110</v>
      </c>
      <c r="D1573" s="152" t="s">
        <v>5171</v>
      </c>
      <c r="E1573" s="47" t="s">
        <v>5172</v>
      </c>
      <c r="F1573" s="47" t="s">
        <v>5173</v>
      </c>
      <c r="G1573" s="49" t="s">
        <v>5174</v>
      </c>
      <c r="H1573" s="49" t="s">
        <v>5175</v>
      </c>
      <c r="I1573" s="50">
        <v>3</v>
      </c>
      <c r="J1573" s="51">
        <v>42354</v>
      </c>
      <c r="K1573" s="51">
        <v>42643</v>
      </c>
      <c r="L1573" s="52">
        <f t="shared" si="170"/>
        <v>41.3</v>
      </c>
      <c r="M1573" s="123"/>
      <c r="N1573" s="54">
        <f t="shared" si="171"/>
        <v>0</v>
      </c>
      <c r="O1573" s="55">
        <f t="shared" si="172"/>
        <v>0</v>
      </c>
      <c r="P1573" s="55">
        <f t="shared" si="173"/>
        <v>0</v>
      </c>
      <c r="Q1573" s="55">
        <f t="shared" si="174"/>
        <v>41.3</v>
      </c>
      <c r="R1573" s="56"/>
    </row>
    <row r="1574" spans="1:18" ht="114.75">
      <c r="A1574" s="361" t="s">
        <v>5170</v>
      </c>
      <c r="B1574" s="58" t="s">
        <v>5110</v>
      </c>
      <c r="C1574" s="58" t="s">
        <v>5110</v>
      </c>
      <c r="D1574" s="152" t="s">
        <v>5171</v>
      </c>
      <c r="E1574" s="47" t="s">
        <v>5172</v>
      </c>
      <c r="F1574" s="47" t="s">
        <v>5176</v>
      </c>
      <c r="G1574" s="49" t="s">
        <v>5177</v>
      </c>
      <c r="H1574" s="49" t="s">
        <v>5178</v>
      </c>
      <c r="I1574" s="175">
        <v>1</v>
      </c>
      <c r="J1574" s="51">
        <v>42296</v>
      </c>
      <c r="K1574" s="51">
        <v>42643</v>
      </c>
      <c r="L1574" s="52">
        <f t="shared" si="170"/>
        <v>49.6</v>
      </c>
      <c r="M1574" s="123"/>
      <c r="N1574" s="54">
        <f t="shared" si="171"/>
        <v>0</v>
      </c>
      <c r="O1574" s="55">
        <f t="shared" si="172"/>
        <v>0</v>
      </c>
      <c r="P1574" s="55">
        <f t="shared" si="173"/>
        <v>0</v>
      </c>
      <c r="Q1574" s="55">
        <f t="shared" si="174"/>
        <v>49.6</v>
      </c>
      <c r="R1574" s="56"/>
    </row>
    <row r="1575" spans="1:18" ht="114.75">
      <c r="A1575" s="361" t="s">
        <v>5170</v>
      </c>
      <c r="B1575" s="58" t="s">
        <v>5110</v>
      </c>
      <c r="C1575" s="58" t="s">
        <v>5110</v>
      </c>
      <c r="D1575" s="152" t="s">
        <v>5171</v>
      </c>
      <c r="E1575" s="47" t="s">
        <v>5172</v>
      </c>
      <c r="F1575" s="47" t="s">
        <v>5179</v>
      </c>
      <c r="G1575" s="49" t="s">
        <v>5180</v>
      </c>
      <c r="H1575" s="50" t="s">
        <v>5181</v>
      </c>
      <c r="I1575" s="50">
        <v>1</v>
      </c>
      <c r="J1575" s="51">
        <v>42296</v>
      </c>
      <c r="K1575" s="51">
        <v>42369</v>
      </c>
      <c r="L1575" s="52">
        <f t="shared" si="170"/>
        <v>10.4</v>
      </c>
      <c r="M1575" s="123"/>
      <c r="N1575" s="54">
        <f t="shared" si="171"/>
        <v>0</v>
      </c>
      <c r="O1575" s="55">
        <f t="shared" si="172"/>
        <v>0</v>
      </c>
      <c r="P1575" s="55">
        <f t="shared" si="173"/>
        <v>0</v>
      </c>
      <c r="Q1575" s="55">
        <f t="shared" si="174"/>
        <v>10.4</v>
      </c>
      <c r="R1575" s="56"/>
    </row>
    <row r="1576" spans="1:18" ht="114.75">
      <c r="A1576" s="361" t="s">
        <v>5170</v>
      </c>
      <c r="B1576" s="58" t="s">
        <v>5110</v>
      </c>
      <c r="C1576" s="58" t="s">
        <v>5110</v>
      </c>
      <c r="D1576" s="152" t="s">
        <v>5171</v>
      </c>
      <c r="E1576" s="47" t="s">
        <v>5172</v>
      </c>
      <c r="F1576" s="47" t="s">
        <v>5182</v>
      </c>
      <c r="G1576" s="49" t="s">
        <v>5183</v>
      </c>
      <c r="H1576" s="50" t="s">
        <v>5184</v>
      </c>
      <c r="I1576" s="50">
        <v>3</v>
      </c>
      <c r="J1576" s="51">
        <v>42296</v>
      </c>
      <c r="K1576" s="51">
        <v>42369</v>
      </c>
      <c r="L1576" s="52">
        <f t="shared" si="170"/>
        <v>10.4</v>
      </c>
      <c r="M1576" s="123"/>
      <c r="N1576" s="54">
        <f t="shared" si="171"/>
        <v>0</v>
      </c>
      <c r="O1576" s="55">
        <f t="shared" si="172"/>
        <v>0</v>
      </c>
      <c r="P1576" s="55">
        <f t="shared" si="173"/>
        <v>0</v>
      </c>
      <c r="Q1576" s="55">
        <f t="shared" si="174"/>
        <v>10.4</v>
      </c>
      <c r="R1576" s="56"/>
    </row>
    <row r="1577" spans="1:18" ht="114.75">
      <c r="A1577" s="361" t="s">
        <v>5170</v>
      </c>
      <c r="B1577" s="58" t="s">
        <v>5110</v>
      </c>
      <c r="C1577" s="58" t="s">
        <v>5110</v>
      </c>
      <c r="D1577" s="152" t="s">
        <v>5171</v>
      </c>
      <c r="E1577" s="47" t="s">
        <v>5172</v>
      </c>
      <c r="F1577" s="47" t="s">
        <v>5185</v>
      </c>
      <c r="G1577" s="49" t="s">
        <v>5186</v>
      </c>
      <c r="H1577" s="50" t="s">
        <v>5187</v>
      </c>
      <c r="I1577" s="372">
        <v>1</v>
      </c>
      <c r="J1577" s="51">
        <v>42296</v>
      </c>
      <c r="K1577" s="51">
        <v>42369</v>
      </c>
      <c r="L1577" s="52">
        <f t="shared" si="170"/>
        <v>10.4</v>
      </c>
      <c r="M1577" s="123"/>
      <c r="N1577" s="54">
        <f t="shared" si="171"/>
        <v>0</v>
      </c>
      <c r="O1577" s="55">
        <f t="shared" si="172"/>
        <v>0</v>
      </c>
      <c r="P1577" s="55">
        <f t="shared" si="173"/>
        <v>0</v>
      </c>
      <c r="Q1577" s="55">
        <f t="shared" si="174"/>
        <v>10.4</v>
      </c>
      <c r="R1577" s="56"/>
    </row>
    <row r="1578" spans="1:18" ht="102">
      <c r="A1578" s="361" t="s">
        <v>5188</v>
      </c>
      <c r="B1578" s="58" t="s">
        <v>5110</v>
      </c>
      <c r="C1578" s="58" t="s">
        <v>5110</v>
      </c>
      <c r="D1578" s="152" t="s">
        <v>5189</v>
      </c>
      <c r="E1578" s="58" t="s">
        <v>5190</v>
      </c>
      <c r="F1578" s="58" t="s">
        <v>5191</v>
      </c>
      <c r="G1578" s="78" t="s">
        <v>5192</v>
      </c>
      <c r="H1578" s="78" t="s">
        <v>5193</v>
      </c>
      <c r="I1578" s="50">
        <v>5</v>
      </c>
      <c r="J1578" s="51">
        <v>42278</v>
      </c>
      <c r="K1578" s="51">
        <v>42459</v>
      </c>
      <c r="L1578" s="52">
        <f t="shared" si="170"/>
        <v>25.9</v>
      </c>
      <c r="M1578" s="123"/>
      <c r="N1578" s="54">
        <f t="shared" si="171"/>
        <v>0</v>
      </c>
      <c r="O1578" s="55">
        <f t="shared" si="172"/>
        <v>0</v>
      </c>
      <c r="P1578" s="55">
        <f t="shared" si="173"/>
        <v>0</v>
      </c>
      <c r="Q1578" s="55">
        <f t="shared" si="174"/>
        <v>25.9</v>
      </c>
      <c r="R1578" s="56"/>
    </row>
    <row r="1579" spans="1:18" ht="102">
      <c r="A1579" s="361" t="s">
        <v>5188</v>
      </c>
      <c r="B1579" s="58" t="s">
        <v>5110</v>
      </c>
      <c r="C1579" s="58" t="s">
        <v>5110</v>
      </c>
      <c r="D1579" s="152" t="s">
        <v>5189</v>
      </c>
      <c r="E1579" s="58" t="s">
        <v>5190</v>
      </c>
      <c r="F1579" s="58" t="s">
        <v>5191</v>
      </c>
      <c r="G1579" s="78" t="s">
        <v>5194</v>
      </c>
      <c r="H1579" s="78" t="s">
        <v>5195</v>
      </c>
      <c r="I1579" s="50">
        <v>5</v>
      </c>
      <c r="J1579" s="51">
        <v>42278</v>
      </c>
      <c r="K1579" s="51">
        <v>42551</v>
      </c>
      <c r="L1579" s="52">
        <f t="shared" si="170"/>
        <v>39</v>
      </c>
      <c r="M1579" s="123"/>
      <c r="N1579" s="54">
        <f t="shared" si="171"/>
        <v>0</v>
      </c>
      <c r="O1579" s="55">
        <f t="shared" si="172"/>
        <v>0</v>
      </c>
      <c r="P1579" s="55">
        <f t="shared" si="173"/>
        <v>0</v>
      </c>
      <c r="Q1579" s="55">
        <f t="shared" si="174"/>
        <v>39</v>
      </c>
      <c r="R1579" s="56"/>
    </row>
    <row r="1580" spans="1:18" ht="102">
      <c r="A1580" s="361" t="s">
        <v>5188</v>
      </c>
      <c r="B1580" s="58" t="s">
        <v>5110</v>
      </c>
      <c r="C1580" s="58" t="s">
        <v>5110</v>
      </c>
      <c r="D1580" s="152" t="s">
        <v>5189</v>
      </c>
      <c r="E1580" s="58" t="s">
        <v>5190</v>
      </c>
      <c r="F1580" s="68" t="s">
        <v>5196</v>
      </c>
      <c r="G1580" s="69" t="s">
        <v>5197</v>
      </c>
      <c r="H1580" s="69" t="s">
        <v>5198</v>
      </c>
      <c r="I1580" s="50">
        <v>3</v>
      </c>
      <c r="J1580" s="51">
        <v>42278</v>
      </c>
      <c r="K1580" s="51">
        <v>42369</v>
      </c>
      <c r="L1580" s="52">
        <f t="shared" si="170"/>
        <v>13</v>
      </c>
      <c r="M1580" s="123"/>
      <c r="N1580" s="54">
        <f t="shared" si="171"/>
        <v>0</v>
      </c>
      <c r="O1580" s="55">
        <f t="shared" si="172"/>
        <v>0</v>
      </c>
      <c r="P1580" s="55">
        <f t="shared" si="173"/>
        <v>0</v>
      </c>
      <c r="Q1580" s="55">
        <f t="shared" si="174"/>
        <v>13</v>
      </c>
      <c r="R1580" s="56"/>
    </row>
    <row r="1581" spans="1:18" ht="409.5">
      <c r="A1581" s="361" t="s">
        <v>5199</v>
      </c>
      <c r="B1581" s="58" t="s">
        <v>5110</v>
      </c>
      <c r="C1581" s="58" t="s">
        <v>5110</v>
      </c>
      <c r="D1581" s="152" t="s">
        <v>5200</v>
      </c>
      <c r="E1581" s="58"/>
      <c r="F1581" s="68" t="s">
        <v>5196</v>
      </c>
      <c r="G1581" s="69" t="s">
        <v>5201</v>
      </c>
      <c r="H1581" s="69" t="s">
        <v>5198</v>
      </c>
      <c r="I1581" s="50">
        <v>3</v>
      </c>
      <c r="J1581" s="51">
        <v>42278</v>
      </c>
      <c r="K1581" s="51">
        <v>42369</v>
      </c>
      <c r="L1581" s="52">
        <f t="shared" si="170"/>
        <v>13</v>
      </c>
      <c r="M1581" s="123"/>
      <c r="N1581" s="54">
        <f t="shared" si="171"/>
        <v>0</v>
      </c>
      <c r="O1581" s="55">
        <f t="shared" si="172"/>
        <v>0</v>
      </c>
      <c r="P1581" s="55">
        <f t="shared" si="173"/>
        <v>0</v>
      </c>
      <c r="Q1581" s="55">
        <f t="shared" si="174"/>
        <v>13</v>
      </c>
      <c r="R1581" s="56"/>
    </row>
    <row r="1582" spans="1:18" ht="409.5">
      <c r="A1582" s="361" t="s">
        <v>5199</v>
      </c>
      <c r="B1582" s="58" t="s">
        <v>5110</v>
      </c>
      <c r="C1582" s="58" t="s">
        <v>5110</v>
      </c>
      <c r="D1582" s="152" t="s">
        <v>5200</v>
      </c>
      <c r="E1582" s="58"/>
      <c r="F1582" s="68" t="s">
        <v>5202</v>
      </c>
      <c r="G1582" s="69" t="s">
        <v>5203</v>
      </c>
      <c r="H1582" s="69" t="s">
        <v>5204</v>
      </c>
      <c r="I1582" s="50">
        <v>1</v>
      </c>
      <c r="J1582" s="51">
        <v>42278</v>
      </c>
      <c r="K1582" s="51">
        <v>42307</v>
      </c>
      <c r="L1582" s="52">
        <f t="shared" si="170"/>
        <v>4.0999999999999996</v>
      </c>
      <c r="M1582" s="123"/>
      <c r="N1582" s="54">
        <f t="shared" si="171"/>
        <v>0</v>
      </c>
      <c r="O1582" s="55">
        <f t="shared" si="172"/>
        <v>0</v>
      </c>
      <c r="P1582" s="55">
        <f t="shared" si="173"/>
        <v>0</v>
      </c>
      <c r="Q1582" s="55">
        <f t="shared" si="174"/>
        <v>4.0999999999999996</v>
      </c>
      <c r="R1582" s="56"/>
    </row>
    <row r="1583" spans="1:18" ht="409.5">
      <c r="A1583" s="361" t="s">
        <v>5199</v>
      </c>
      <c r="B1583" s="58" t="s">
        <v>5110</v>
      </c>
      <c r="C1583" s="58" t="s">
        <v>5110</v>
      </c>
      <c r="D1583" s="152" t="s">
        <v>5200</v>
      </c>
      <c r="E1583" s="58"/>
      <c r="F1583" s="68" t="s">
        <v>5205</v>
      </c>
      <c r="G1583" s="69" t="s">
        <v>5206</v>
      </c>
      <c r="H1583" s="69" t="s">
        <v>5207</v>
      </c>
      <c r="I1583" s="50">
        <v>3</v>
      </c>
      <c r="J1583" s="51">
        <v>42278</v>
      </c>
      <c r="K1583" s="51">
        <v>42369</v>
      </c>
      <c r="L1583" s="52">
        <f t="shared" si="170"/>
        <v>13</v>
      </c>
      <c r="M1583" s="123"/>
      <c r="N1583" s="54">
        <f t="shared" si="171"/>
        <v>0</v>
      </c>
      <c r="O1583" s="55">
        <f t="shared" si="172"/>
        <v>0</v>
      </c>
      <c r="P1583" s="55">
        <f t="shared" si="173"/>
        <v>0</v>
      </c>
      <c r="Q1583" s="55">
        <f t="shared" si="174"/>
        <v>13</v>
      </c>
      <c r="R1583" s="56"/>
    </row>
    <row r="1584" spans="1:18" ht="409.5">
      <c r="A1584" s="361" t="s">
        <v>5199</v>
      </c>
      <c r="B1584" s="58" t="s">
        <v>5110</v>
      </c>
      <c r="C1584" s="58" t="s">
        <v>5110</v>
      </c>
      <c r="D1584" s="152" t="s">
        <v>5200</v>
      </c>
      <c r="E1584" s="58"/>
      <c r="F1584" s="68" t="s">
        <v>5208</v>
      </c>
      <c r="G1584" s="69" t="s">
        <v>5209</v>
      </c>
      <c r="H1584" s="69" t="s">
        <v>5210</v>
      </c>
      <c r="I1584" s="50">
        <v>6</v>
      </c>
      <c r="J1584" s="51">
        <v>42278</v>
      </c>
      <c r="K1584" s="51">
        <v>42369</v>
      </c>
      <c r="L1584" s="52">
        <f t="shared" si="170"/>
        <v>13</v>
      </c>
      <c r="M1584" s="123"/>
      <c r="N1584" s="54">
        <f t="shared" si="171"/>
        <v>0</v>
      </c>
      <c r="O1584" s="55">
        <f t="shared" si="172"/>
        <v>0</v>
      </c>
      <c r="P1584" s="55">
        <f t="shared" si="173"/>
        <v>0</v>
      </c>
      <c r="Q1584" s="55">
        <f t="shared" si="174"/>
        <v>13</v>
      </c>
      <c r="R1584" s="56"/>
    </row>
    <row r="1585" spans="1:18" ht="409.5">
      <c r="A1585" s="361" t="s">
        <v>5199</v>
      </c>
      <c r="B1585" s="58" t="s">
        <v>5110</v>
      </c>
      <c r="C1585" s="58" t="s">
        <v>5110</v>
      </c>
      <c r="D1585" s="152" t="s">
        <v>5200</v>
      </c>
      <c r="E1585" s="58"/>
      <c r="F1585" s="68" t="s">
        <v>5211</v>
      </c>
      <c r="G1585" s="51" t="s">
        <v>5212</v>
      </c>
      <c r="H1585" s="51" t="s">
        <v>5213</v>
      </c>
      <c r="I1585" s="62">
        <v>2</v>
      </c>
      <c r="J1585" s="63">
        <v>42278</v>
      </c>
      <c r="K1585" s="63">
        <v>42308</v>
      </c>
      <c r="L1585" s="52">
        <f t="shared" si="170"/>
        <v>4.3</v>
      </c>
      <c r="M1585" s="123"/>
      <c r="N1585" s="54">
        <f t="shared" si="171"/>
        <v>0</v>
      </c>
      <c r="O1585" s="55">
        <f t="shared" si="172"/>
        <v>0</v>
      </c>
      <c r="P1585" s="55">
        <f t="shared" si="173"/>
        <v>0</v>
      </c>
      <c r="Q1585" s="55">
        <f t="shared" si="174"/>
        <v>4.3</v>
      </c>
      <c r="R1585" s="56"/>
    </row>
    <row r="1586" spans="1:18" ht="409.5">
      <c r="A1586" s="361" t="s">
        <v>5199</v>
      </c>
      <c r="B1586" s="58" t="s">
        <v>5110</v>
      </c>
      <c r="C1586" s="58" t="s">
        <v>5110</v>
      </c>
      <c r="D1586" s="152" t="s">
        <v>5200</v>
      </c>
      <c r="E1586" s="58"/>
      <c r="F1586" s="68" t="s">
        <v>5214</v>
      </c>
      <c r="G1586" s="69" t="s">
        <v>5215</v>
      </c>
      <c r="H1586" s="69" t="s">
        <v>5216</v>
      </c>
      <c r="I1586" s="62">
        <v>3</v>
      </c>
      <c r="J1586" s="63">
        <v>42278</v>
      </c>
      <c r="K1586" s="63">
        <v>42369</v>
      </c>
      <c r="L1586" s="52">
        <f t="shared" si="170"/>
        <v>13</v>
      </c>
      <c r="M1586" s="123"/>
      <c r="N1586" s="54">
        <f t="shared" si="171"/>
        <v>0</v>
      </c>
      <c r="O1586" s="55">
        <f t="shared" si="172"/>
        <v>0</v>
      </c>
      <c r="P1586" s="55">
        <f t="shared" si="173"/>
        <v>0</v>
      </c>
      <c r="Q1586" s="55">
        <f t="shared" si="174"/>
        <v>13</v>
      </c>
      <c r="R1586" s="56"/>
    </row>
    <row r="1587" spans="1:18" ht="216.75">
      <c r="A1587" s="361" t="s">
        <v>5217</v>
      </c>
      <c r="B1587" s="58" t="s">
        <v>5110</v>
      </c>
      <c r="C1587" s="58" t="s">
        <v>5110</v>
      </c>
      <c r="D1587" s="152" t="s">
        <v>5218</v>
      </c>
      <c r="E1587" s="58"/>
      <c r="F1587" s="68" t="s">
        <v>5219</v>
      </c>
      <c r="G1587" s="68" t="s">
        <v>5220</v>
      </c>
      <c r="H1587" s="69" t="s">
        <v>5221</v>
      </c>
      <c r="I1587" s="62">
        <v>6</v>
      </c>
      <c r="J1587" s="63">
        <v>42278</v>
      </c>
      <c r="K1587" s="63">
        <v>42490</v>
      </c>
      <c r="L1587" s="52">
        <f t="shared" si="170"/>
        <v>30.3</v>
      </c>
      <c r="M1587" s="123"/>
      <c r="N1587" s="54">
        <f t="shared" si="171"/>
        <v>0</v>
      </c>
      <c r="O1587" s="55">
        <f t="shared" si="172"/>
        <v>0</v>
      </c>
      <c r="P1587" s="55">
        <f t="shared" si="173"/>
        <v>0</v>
      </c>
      <c r="Q1587" s="55">
        <f t="shared" si="174"/>
        <v>30.3</v>
      </c>
      <c r="R1587" s="56"/>
    </row>
    <row r="1588" spans="1:18" ht="229.5">
      <c r="A1588" s="468" t="s">
        <v>5222</v>
      </c>
      <c r="B1588" s="58" t="s">
        <v>5110</v>
      </c>
      <c r="C1588" s="58" t="s">
        <v>5110</v>
      </c>
      <c r="D1588" s="152" t="s">
        <v>5223</v>
      </c>
      <c r="E1588" s="58" t="s">
        <v>5224</v>
      </c>
      <c r="F1588" s="151" t="s">
        <v>5225</v>
      </c>
      <c r="G1588" s="151" t="s">
        <v>5226</v>
      </c>
      <c r="H1588" s="78" t="s">
        <v>5227</v>
      </c>
      <c r="I1588" s="79">
        <v>10</v>
      </c>
      <c r="J1588" s="304">
        <v>41913</v>
      </c>
      <c r="K1588" s="304">
        <v>42003</v>
      </c>
      <c r="L1588" s="52">
        <f t="shared" si="170"/>
        <v>12.9</v>
      </c>
      <c r="M1588" s="123"/>
      <c r="N1588" s="54">
        <f t="shared" si="171"/>
        <v>0</v>
      </c>
      <c r="O1588" s="55">
        <f t="shared" si="172"/>
        <v>0</v>
      </c>
      <c r="P1588" s="55">
        <f>IF(K1588&lt;=$D$7,O1588,0)</f>
        <v>0</v>
      </c>
      <c r="Q1588" s="55">
        <f>IF($D$7&gt;=K1588,L1588,0)</f>
        <v>12.9</v>
      </c>
      <c r="R1588" s="56" t="s">
        <v>5228</v>
      </c>
    </row>
    <row r="1589" spans="1:18" ht="229.5">
      <c r="A1589" s="468" t="s">
        <v>5222</v>
      </c>
      <c r="B1589" s="58" t="s">
        <v>5110</v>
      </c>
      <c r="C1589" s="58" t="s">
        <v>5110</v>
      </c>
      <c r="D1589" s="152" t="s">
        <v>5223</v>
      </c>
      <c r="E1589" s="58" t="s">
        <v>5224</v>
      </c>
      <c r="F1589" s="151" t="s">
        <v>5225</v>
      </c>
      <c r="G1589" s="151" t="s">
        <v>5226</v>
      </c>
      <c r="H1589" s="78" t="s">
        <v>5229</v>
      </c>
      <c r="I1589" s="79">
        <v>10</v>
      </c>
      <c r="J1589" s="304">
        <v>41913</v>
      </c>
      <c r="K1589" s="304">
        <v>42003</v>
      </c>
      <c r="L1589" s="52">
        <f t="shared" si="170"/>
        <v>12.9</v>
      </c>
      <c r="M1589" s="123"/>
      <c r="N1589" s="54">
        <f t="shared" si="171"/>
        <v>0</v>
      </c>
      <c r="O1589" s="55">
        <f t="shared" si="172"/>
        <v>0</v>
      </c>
      <c r="P1589" s="55">
        <f t="shared" ref="P1589:P1597" si="175">IF(K1589&lt;=$D$7,O1589,0)</f>
        <v>0</v>
      </c>
      <c r="Q1589" s="55">
        <f t="shared" ref="Q1589:Q1597" si="176">IF($D$7&gt;=K1589,L1589,0)</f>
        <v>12.9</v>
      </c>
      <c r="R1589" s="56" t="s">
        <v>5230</v>
      </c>
    </row>
    <row r="1590" spans="1:18" ht="229.5">
      <c r="A1590" s="468" t="s">
        <v>5222</v>
      </c>
      <c r="B1590" s="58" t="s">
        <v>5110</v>
      </c>
      <c r="C1590" s="58" t="s">
        <v>5110</v>
      </c>
      <c r="D1590" s="152" t="s">
        <v>5223</v>
      </c>
      <c r="E1590" s="58" t="s">
        <v>5224</v>
      </c>
      <c r="F1590" s="151" t="s">
        <v>5225</v>
      </c>
      <c r="G1590" s="151" t="s">
        <v>5226</v>
      </c>
      <c r="H1590" s="78" t="s">
        <v>5231</v>
      </c>
      <c r="I1590" s="79">
        <v>20</v>
      </c>
      <c r="J1590" s="304">
        <v>41913</v>
      </c>
      <c r="K1590" s="304">
        <v>42003</v>
      </c>
      <c r="L1590" s="52">
        <f t="shared" si="170"/>
        <v>12.9</v>
      </c>
      <c r="M1590" s="123"/>
      <c r="N1590" s="54">
        <f t="shared" si="171"/>
        <v>0</v>
      </c>
      <c r="O1590" s="55">
        <f t="shared" si="172"/>
        <v>0</v>
      </c>
      <c r="P1590" s="55">
        <f t="shared" si="175"/>
        <v>0</v>
      </c>
      <c r="Q1590" s="55">
        <f t="shared" si="176"/>
        <v>12.9</v>
      </c>
      <c r="R1590" s="56" t="s">
        <v>5232</v>
      </c>
    </row>
    <row r="1591" spans="1:18" ht="229.5">
      <c r="A1591" s="468" t="s">
        <v>5222</v>
      </c>
      <c r="B1591" s="58" t="s">
        <v>5110</v>
      </c>
      <c r="C1591" s="58" t="s">
        <v>5110</v>
      </c>
      <c r="D1591" s="152" t="s">
        <v>5223</v>
      </c>
      <c r="E1591" s="58" t="s">
        <v>5224</v>
      </c>
      <c r="F1591" s="151" t="s">
        <v>5225</v>
      </c>
      <c r="G1591" s="151" t="s">
        <v>5226</v>
      </c>
      <c r="H1591" s="78" t="s">
        <v>5233</v>
      </c>
      <c r="I1591" s="79">
        <v>2</v>
      </c>
      <c r="J1591" s="304">
        <v>41913</v>
      </c>
      <c r="K1591" s="304">
        <v>42003</v>
      </c>
      <c r="L1591" s="52">
        <f t="shared" si="170"/>
        <v>12.9</v>
      </c>
      <c r="M1591" s="123"/>
      <c r="N1591" s="54">
        <f t="shared" si="171"/>
        <v>0</v>
      </c>
      <c r="O1591" s="55">
        <f t="shared" si="172"/>
        <v>0</v>
      </c>
      <c r="P1591" s="55">
        <f t="shared" si="175"/>
        <v>0</v>
      </c>
      <c r="Q1591" s="55">
        <f t="shared" si="176"/>
        <v>12.9</v>
      </c>
      <c r="R1591" s="56" t="s">
        <v>5234</v>
      </c>
    </row>
    <row r="1592" spans="1:18" ht="229.5">
      <c r="A1592" s="468" t="s">
        <v>5222</v>
      </c>
      <c r="B1592" s="58" t="s">
        <v>5110</v>
      </c>
      <c r="C1592" s="58" t="s">
        <v>5110</v>
      </c>
      <c r="D1592" s="152" t="s">
        <v>5223</v>
      </c>
      <c r="E1592" s="58" t="s">
        <v>5224</v>
      </c>
      <c r="F1592" s="58" t="s">
        <v>5235</v>
      </c>
      <c r="G1592" s="58" t="s">
        <v>5236</v>
      </c>
      <c r="H1592" s="78" t="s">
        <v>5237</v>
      </c>
      <c r="I1592" s="79">
        <v>2</v>
      </c>
      <c r="J1592" s="304">
        <v>41913</v>
      </c>
      <c r="K1592" s="304">
        <v>41942</v>
      </c>
      <c r="L1592" s="52">
        <f t="shared" si="170"/>
        <v>4.0999999999999996</v>
      </c>
      <c r="M1592" s="123"/>
      <c r="N1592" s="54">
        <f t="shared" si="171"/>
        <v>0</v>
      </c>
      <c r="O1592" s="55">
        <f t="shared" si="172"/>
        <v>0</v>
      </c>
      <c r="P1592" s="55">
        <f t="shared" si="175"/>
        <v>0</v>
      </c>
      <c r="Q1592" s="55">
        <f t="shared" si="176"/>
        <v>4.0999999999999996</v>
      </c>
      <c r="R1592" s="56" t="s">
        <v>5238</v>
      </c>
    </row>
    <row r="1593" spans="1:18" ht="229.5">
      <c r="A1593" s="468" t="s">
        <v>5222</v>
      </c>
      <c r="B1593" s="58" t="s">
        <v>5110</v>
      </c>
      <c r="C1593" s="58" t="s">
        <v>5110</v>
      </c>
      <c r="D1593" s="152" t="s">
        <v>5223</v>
      </c>
      <c r="E1593" s="58" t="s">
        <v>5224</v>
      </c>
      <c r="F1593" s="151" t="s">
        <v>5239</v>
      </c>
      <c r="G1593" s="151" t="s">
        <v>5240</v>
      </c>
      <c r="H1593" s="78" t="s">
        <v>5241</v>
      </c>
      <c r="I1593" s="79">
        <v>2</v>
      </c>
      <c r="J1593" s="304">
        <v>41913</v>
      </c>
      <c r="K1593" s="304">
        <v>42003</v>
      </c>
      <c r="L1593" s="52">
        <f t="shared" si="170"/>
        <v>12.9</v>
      </c>
      <c r="M1593" s="123"/>
      <c r="N1593" s="54">
        <f t="shared" si="171"/>
        <v>0</v>
      </c>
      <c r="O1593" s="55">
        <f t="shared" si="172"/>
        <v>0</v>
      </c>
      <c r="P1593" s="55">
        <f t="shared" si="175"/>
        <v>0</v>
      </c>
      <c r="Q1593" s="55">
        <f t="shared" si="176"/>
        <v>12.9</v>
      </c>
      <c r="R1593" s="56" t="s">
        <v>5242</v>
      </c>
    </row>
    <row r="1594" spans="1:18" ht="229.5">
      <c r="A1594" s="468" t="s">
        <v>5222</v>
      </c>
      <c r="B1594" s="58" t="s">
        <v>5110</v>
      </c>
      <c r="C1594" s="58" t="s">
        <v>5110</v>
      </c>
      <c r="D1594" s="152" t="s">
        <v>5223</v>
      </c>
      <c r="E1594" s="58" t="s">
        <v>5224</v>
      </c>
      <c r="F1594" s="151" t="s">
        <v>5239</v>
      </c>
      <c r="G1594" s="151" t="s">
        <v>5240</v>
      </c>
      <c r="H1594" s="78" t="s">
        <v>5243</v>
      </c>
      <c r="I1594" s="79">
        <v>3</v>
      </c>
      <c r="J1594" s="304">
        <v>41913</v>
      </c>
      <c r="K1594" s="304">
        <v>42003</v>
      </c>
      <c r="L1594" s="52">
        <f t="shared" si="170"/>
        <v>12.9</v>
      </c>
      <c r="M1594" s="123"/>
      <c r="N1594" s="54">
        <f t="shared" si="171"/>
        <v>0</v>
      </c>
      <c r="O1594" s="55">
        <f t="shared" si="172"/>
        <v>0</v>
      </c>
      <c r="P1594" s="55">
        <f t="shared" si="175"/>
        <v>0</v>
      </c>
      <c r="Q1594" s="55">
        <f t="shared" si="176"/>
        <v>12.9</v>
      </c>
      <c r="R1594" s="56" t="s">
        <v>5244</v>
      </c>
    </row>
    <row r="1595" spans="1:18" ht="229.5">
      <c r="A1595" s="468" t="s">
        <v>5222</v>
      </c>
      <c r="B1595" s="58" t="s">
        <v>5110</v>
      </c>
      <c r="C1595" s="58" t="s">
        <v>5110</v>
      </c>
      <c r="D1595" s="152" t="s">
        <v>5223</v>
      </c>
      <c r="E1595" s="58" t="s">
        <v>5224</v>
      </c>
      <c r="F1595" s="151" t="s">
        <v>5239</v>
      </c>
      <c r="G1595" s="151" t="s">
        <v>5240</v>
      </c>
      <c r="H1595" s="78" t="s">
        <v>5245</v>
      </c>
      <c r="I1595" s="79">
        <v>1</v>
      </c>
      <c r="J1595" s="304">
        <v>41913</v>
      </c>
      <c r="K1595" s="304">
        <v>42003</v>
      </c>
      <c r="L1595" s="52">
        <f t="shared" si="170"/>
        <v>12.9</v>
      </c>
      <c r="M1595" s="123"/>
      <c r="N1595" s="54">
        <f t="shared" si="171"/>
        <v>0</v>
      </c>
      <c r="O1595" s="55">
        <f t="shared" si="172"/>
        <v>0</v>
      </c>
      <c r="P1595" s="55">
        <f t="shared" si="175"/>
        <v>0</v>
      </c>
      <c r="Q1595" s="55">
        <f t="shared" si="176"/>
        <v>12.9</v>
      </c>
      <c r="R1595" s="56" t="s">
        <v>5246</v>
      </c>
    </row>
    <row r="1596" spans="1:18" ht="229.5">
      <c r="A1596" s="468" t="s">
        <v>5222</v>
      </c>
      <c r="B1596" s="58" t="s">
        <v>5110</v>
      </c>
      <c r="C1596" s="58" t="s">
        <v>5110</v>
      </c>
      <c r="D1596" s="152" t="s">
        <v>5223</v>
      </c>
      <c r="E1596" s="58" t="s">
        <v>5224</v>
      </c>
      <c r="F1596" s="58" t="s">
        <v>5247</v>
      </c>
      <c r="G1596" s="58" t="s">
        <v>5248</v>
      </c>
      <c r="H1596" s="78" t="s">
        <v>5249</v>
      </c>
      <c r="I1596" s="79">
        <v>3</v>
      </c>
      <c r="J1596" s="304">
        <v>42278</v>
      </c>
      <c r="K1596" s="304">
        <v>42368</v>
      </c>
      <c r="L1596" s="52">
        <f t="shared" si="170"/>
        <v>12.9</v>
      </c>
      <c r="M1596" s="123"/>
      <c r="N1596" s="54">
        <f t="shared" si="171"/>
        <v>0</v>
      </c>
      <c r="O1596" s="55">
        <f t="shared" si="172"/>
        <v>0</v>
      </c>
      <c r="P1596" s="55">
        <f t="shared" si="175"/>
        <v>0</v>
      </c>
      <c r="Q1596" s="55">
        <f t="shared" si="176"/>
        <v>12.9</v>
      </c>
      <c r="R1596" s="56"/>
    </row>
    <row r="1597" spans="1:18" ht="229.5">
      <c r="A1597" s="468" t="s">
        <v>5222</v>
      </c>
      <c r="B1597" s="58" t="s">
        <v>5110</v>
      </c>
      <c r="C1597" s="58" t="s">
        <v>5110</v>
      </c>
      <c r="D1597" s="152" t="s">
        <v>5223</v>
      </c>
      <c r="E1597" s="58" t="s">
        <v>5224</v>
      </c>
      <c r="F1597" s="58" t="s">
        <v>5247</v>
      </c>
      <c r="G1597" s="58" t="s">
        <v>5248</v>
      </c>
      <c r="H1597" s="78" t="s">
        <v>5250</v>
      </c>
      <c r="I1597" s="79">
        <v>3</v>
      </c>
      <c r="J1597" s="304">
        <v>42278</v>
      </c>
      <c r="K1597" s="304">
        <v>42368</v>
      </c>
      <c r="L1597" s="52">
        <f t="shared" si="170"/>
        <v>12.9</v>
      </c>
      <c r="M1597" s="123"/>
      <c r="N1597" s="54">
        <f t="shared" si="171"/>
        <v>0</v>
      </c>
      <c r="O1597" s="55">
        <f t="shared" si="172"/>
        <v>0</v>
      </c>
      <c r="P1597" s="55">
        <f t="shared" si="175"/>
        <v>0</v>
      </c>
      <c r="Q1597" s="55">
        <f t="shared" si="176"/>
        <v>12.9</v>
      </c>
      <c r="R1597" s="236"/>
    </row>
    <row r="1598" spans="1:18" ht="178.5">
      <c r="A1598" s="453" t="s">
        <v>5251</v>
      </c>
      <c r="B1598" s="104" t="s">
        <v>5252</v>
      </c>
      <c r="C1598" s="104" t="s">
        <v>5252</v>
      </c>
      <c r="D1598" s="104" t="s">
        <v>5253</v>
      </c>
      <c r="E1598" s="104" t="s">
        <v>5254</v>
      </c>
      <c r="F1598" s="104" t="s">
        <v>5255</v>
      </c>
      <c r="G1598" s="104" t="s">
        <v>5256</v>
      </c>
      <c r="H1598" s="104" t="s">
        <v>5257</v>
      </c>
      <c r="I1598" s="104">
        <v>1</v>
      </c>
      <c r="J1598" s="185">
        <v>42278</v>
      </c>
      <c r="K1598" s="185">
        <v>42338</v>
      </c>
      <c r="L1598" s="52">
        <f t="shared" si="170"/>
        <v>8.6</v>
      </c>
      <c r="M1598" s="187"/>
      <c r="N1598" s="188">
        <f>IF(M1598=0,0,+M1598/I1598)</f>
        <v>0</v>
      </c>
      <c r="O1598" s="186">
        <f>ROUND((L1598*N1598),1)</f>
        <v>0</v>
      </c>
      <c r="P1598" s="186">
        <f>IF(K1598&lt;=$D$7,O1598,0)</f>
        <v>0</v>
      </c>
      <c r="Q1598" s="186">
        <f>IF($D$7&gt;=K1598,L1598,0)</f>
        <v>8.6</v>
      </c>
      <c r="R1598" s="189"/>
    </row>
    <row r="1599" spans="1:18" ht="178.5">
      <c r="A1599" s="453" t="s">
        <v>5251</v>
      </c>
      <c r="B1599" s="104" t="s">
        <v>5252</v>
      </c>
      <c r="C1599" s="104" t="s">
        <v>5252</v>
      </c>
      <c r="D1599" s="104" t="s">
        <v>5253</v>
      </c>
      <c r="E1599" s="104" t="s">
        <v>5254</v>
      </c>
      <c r="F1599" s="104" t="s">
        <v>5255</v>
      </c>
      <c r="G1599" s="104" t="s">
        <v>5258</v>
      </c>
      <c r="H1599" s="104" t="s">
        <v>5259</v>
      </c>
      <c r="I1599" s="104">
        <v>6</v>
      </c>
      <c r="J1599" s="185">
        <v>42278</v>
      </c>
      <c r="K1599" s="185">
        <v>42459</v>
      </c>
      <c r="L1599" s="52">
        <f t="shared" si="170"/>
        <v>25.9</v>
      </c>
      <c r="M1599" s="187"/>
      <c r="N1599" s="188">
        <f t="shared" ref="N1599:N1662" si="177">IF(M1599=0,0,+M1599/I1599)</f>
        <v>0</v>
      </c>
      <c r="O1599" s="186">
        <f t="shared" ref="O1599:O1662" si="178">ROUND((L1599*N1599),1)</f>
        <v>0</v>
      </c>
      <c r="P1599" s="186">
        <f t="shared" ref="P1599:P1662" si="179">IF(K1599&lt;=$D$7,O1599,0)</f>
        <v>0</v>
      </c>
      <c r="Q1599" s="186">
        <f t="shared" ref="Q1599:Q1662" si="180">IF($D$7&gt;=K1599,L1599,0)</f>
        <v>25.9</v>
      </c>
      <c r="R1599" s="189"/>
    </row>
    <row r="1600" spans="1:18" ht="178.5">
      <c r="A1600" s="453" t="s">
        <v>5251</v>
      </c>
      <c r="B1600" s="104" t="s">
        <v>5252</v>
      </c>
      <c r="C1600" s="104" t="s">
        <v>5252</v>
      </c>
      <c r="D1600" s="104" t="s">
        <v>5253</v>
      </c>
      <c r="E1600" s="104" t="s">
        <v>5254</v>
      </c>
      <c r="F1600" s="104" t="s">
        <v>5260</v>
      </c>
      <c r="G1600" s="104" t="s">
        <v>5261</v>
      </c>
      <c r="H1600" s="104" t="s">
        <v>5262</v>
      </c>
      <c r="I1600" s="93">
        <v>1</v>
      </c>
      <c r="J1600" s="185">
        <v>42278</v>
      </c>
      <c r="K1600" s="185">
        <v>42338</v>
      </c>
      <c r="L1600" s="52">
        <f t="shared" si="170"/>
        <v>8.6</v>
      </c>
      <c r="M1600" s="187"/>
      <c r="N1600" s="188">
        <f t="shared" si="177"/>
        <v>0</v>
      </c>
      <c r="O1600" s="186">
        <f t="shared" si="178"/>
        <v>0</v>
      </c>
      <c r="P1600" s="186">
        <f t="shared" si="179"/>
        <v>0</v>
      </c>
      <c r="Q1600" s="186">
        <f t="shared" si="180"/>
        <v>8.6</v>
      </c>
      <c r="R1600" s="189"/>
    </row>
    <row r="1601" spans="1:18" ht="178.5">
      <c r="A1601" s="453" t="s">
        <v>5251</v>
      </c>
      <c r="B1601" s="104" t="s">
        <v>5252</v>
      </c>
      <c r="C1601" s="104" t="s">
        <v>5252</v>
      </c>
      <c r="D1601" s="104" t="s">
        <v>5253</v>
      </c>
      <c r="E1601" s="104" t="s">
        <v>5254</v>
      </c>
      <c r="F1601" s="104" t="s">
        <v>5263</v>
      </c>
      <c r="G1601" s="104" t="s">
        <v>5264</v>
      </c>
      <c r="H1601" s="104" t="s">
        <v>5265</v>
      </c>
      <c r="I1601" s="104">
        <v>2</v>
      </c>
      <c r="J1601" s="185">
        <v>42278</v>
      </c>
      <c r="K1601" s="185">
        <v>42369</v>
      </c>
      <c r="L1601" s="52">
        <f t="shared" si="170"/>
        <v>13</v>
      </c>
      <c r="M1601" s="187"/>
      <c r="N1601" s="188">
        <f t="shared" si="177"/>
        <v>0</v>
      </c>
      <c r="O1601" s="186">
        <f t="shared" si="178"/>
        <v>0</v>
      </c>
      <c r="P1601" s="186">
        <f t="shared" si="179"/>
        <v>0</v>
      </c>
      <c r="Q1601" s="186">
        <f t="shared" si="180"/>
        <v>13</v>
      </c>
      <c r="R1601" s="189"/>
    </row>
    <row r="1602" spans="1:18" ht="127.5">
      <c r="A1602" s="453" t="s">
        <v>5266</v>
      </c>
      <c r="B1602" s="104" t="s">
        <v>5252</v>
      </c>
      <c r="C1602" s="104" t="s">
        <v>5252</v>
      </c>
      <c r="D1602" s="104" t="s">
        <v>5267</v>
      </c>
      <c r="E1602" s="104" t="s">
        <v>5268</v>
      </c>
      <c r="F1602" s="104" t="s">
        <v>5269</v>
      </c>
      <c r="G1602" s="104" t="s">
        <v>5270</v>
      </c>
      <c r="H1602" s="104" t="s">
        <v>5271</v>
      </c>
      <c r="I1602" s="104">
        <v>1</v>
      </c>
      <c r="J1602" s="185">
        <v>42278</v>
      </c>
      <c r="K1602" s="185">
        <v>42369</v>
      </c>
      <c r="L1602" s="52">
        <f t="shared" si="170"/>
        <v>13</v>
      </c>
      <c r="M1602" s="187"/>
      <c r="N1602" s="188">
        <f t="shared" si="177"/>
        <v>0</v>
      </c>
      <c r="O1602" s="186">
        <f t="shared" si="178"/>
        <v>0</v>
      </c>
      <c r="P1602" s="186">
        <f t="shared" si="179"/>
        <v>0</v>
      </c>
      <c r="Q1602" s="186">
        <f t="shared" si="180"/>
        <v>13</v>
      </c>
      <c r="R1602" s="189"/>
    </row>
    <row r="1603" spans="1:18" ht="76.5">
      <c r="A1603" s="453" t="s">
        <v>5266</v>
      </c>
      <c r="B1603" s="104" t="s">
        <v>5252</v>
      </c>
      <c r="C1603" s="104" t="s">
        <v>5252</v>
      </c>
      <c r="D1603" s="104" t="s">
        <v>5267</v>
      </c>
      <c r="E1603" s="104" t="s">
        <v>5268</v>
      </c>
      <c r="F1603" s="104" t="s">
        <v>5272</v>
      </c>
      <c r="G1603" s="104" t="s">
        <v>5273</v>
      </c>
      <c r="H1603" s="104" t="s">
        <v>5274</v>
      </c>
      <c r="I1603" s="104">
        <v>1</v>
      </c>
      <c r="J1603" s="185">
        <v>42278</v>
      </c>
      <c r="K1603" s="185">
        <v>42643</v>
      </c>
      <c r="L1603" s="52">
        <f t="shared" ref="L1603:L1666" si="181">ROUND(((K1603-J1603)/7),1)</f>
        <v>52.1</v>
      </c>
      <c r="M1603" s="187"/>
      <c r="N1603" s="188">
        <f t="shared" si="177"/>
        <v>0</v>
      </c>
      <c r="O1603" s="186">
        <f t="shared" si="178"/>
        <v>0</v>
      </c>
      <c r="P1603" s="186">
        <f t="shared" si="179"/>
        <v>0</v>
      </c>
      <c r="Q1603" s="186">
        <f t="shared" si="180"/>
        <v>52.1</v>
      </c>
      <c r="R1603" s="189"/>
    </row>
    <row r="1604" spans="1:18" ht="76.5">
      <c r="A1604" s="453" t="s">
        <v>5266</v>
      </c>
      <c r="B1604" s="104" t="s">
        <v>5252</v>
      </c>
      <c r="C1604" s="104" t="s">
        <v>5252</v>
      </c>
      <c r="D1604" s="104" t="s">
        <v>5267</v>
      </c>
      <c r="E1604" s="104" t="s">
        <v>5268</v>
      </c>
      <c r="F1604" s="104" t="s">
        <v>5275</v>
      </c>
      <c r="G1604" s="104" t="s">
        <v>5276</v>
      </c>
      <c r="H1604" s="104" t="s">
        <v>5277</v>
      </c>
      <c r="I1604" s="104">
        <v>1</v>
      </c>
      <c r="J1604" s="185">
        <v>42278</v>
      </c>
      <c r="K1604" s="185">
        <v>42643</v>
      </c>
      <c r="L1604" s="52">
        <f t="shared" si="181"/>
        <v>52.1</v>
      </c>
      <c r="M1604" s="187"/>
      <c r="N1604" s="188">
        <f t="shared" si="177"/>
        <v>0</v>
      </c>
      <c r="O1604" s="186">
        <f t="shared" si="178"/>
        <v>0</v>
      </c>
      <c r="P1604" s="186">
        <f t="shared" si="179"/>
        <v>0</v>
      </c>
      <c r="Q1604" s="186">
        <f t="shared" si="180"/>
        <v>52.1</v>
      </c>
      <c r="R1604" s="189"/>
    </row>
    <row r="1605" spans="1:18" ht="114.75">
      <c r="A1605" s="453" t="s">
        <v>5278</v>
      </c>
      <c r="B1605" s="104" t="s">
        <v>5252</v>
      </c>
      <c r="C1605" s="104" t="s">
        <v>5252</v>
      </c>
      <c r="D1605" s="104" t="s">
        <v>5279</v>
      </c>
      <c r="E1605" s="105" t="s">
        <v>5280</v>
      </c>
      <c r="F1605" s="104" t="s">
        <v>5281</v>
      </c>
      <c r="G1605" s="104" t="s">
        <v>5282</v>
      </c>
      <c r="H1605" s="93" t="s">
        <v>5283</v>
      </c>
      <c r="I1605" s="104">
        <v>1</v>
      </c>
      <c r="J1605" s="185">
        <v>42278</v>
      </c>
      <c r="K1605" s="185">
        <v>42369</v>
      </c>
      <c r="L1605" s="52">
        <f t="shared" si="181"/>
        <v>13</v>
      </c>
      <c r="M1605" s="187"/>
      <c r="N1605" s="188">
        <f t="shared" si="177"/>
        <v>0</v>
      </c>
      <c r="O1605" s="186">
        <f t="shared" si="178"/>
        <v>0</v>
      </c>
      <c r="P1605" s="186">
        <f t="shared" si="179"/>
        <v>0</v>
      </c>
      <c r="Q1605" s="186">
        <f t="shared" si="180"/>
        <v>13</v>
      </c>
      <c r="R1605" s="189"/>
    </row>
    <row r="1606" spans="1:18" ht="267.75">
      <c r="A1606" s="453" t="s">
        <v>5284</v>
      </c>
      <c r="B1606" s="104" t="s">
        <v>5252</v>
      </c>
      <c r="C1606" s="104" t="s">
        <v>5252</v>
      </c>
      <c r="D1606" s="104" t="s">
        <v>5285</v>
      </c>
      <c r="E1606" s="104" t="s">
        <v>5286</v>
      </c>
      <c r="F1606" s="104" t="s">
        <v>5287</v>
      </c>
      <c r="G1606" s="93" t="s">
        <v>5288</v>
      </c>
      <c r="H1606" s="104" t="s">
        <v>5289</v>
      </c>
      <c r="I1606" s="104">
        <v>1</v>
      </c>
      <c r="J1606" s="185">
        <v>42278</v>
      </c>
      <c r="K1606" s="185">
        <v>42368</v>
      </c>
      <c r="L1606" s="52">
        <f t="shared" si="181"/>
        <v>12.9</v>
      </c>
      <c r="M1606" s="187"/>
      <c r="N1606" s="188">
        <f t="shared" si="177"/>
        <v>0</v>
      </c>
      <c r="O1606" s="186">
        <f t="shared" si="178"/>
        <v>0</v>
      </c>
      <c r="P1606" s="186">
        <f t="shared" si="179"/>
        <v>0</v>
      </c>
      <c r="Q1606" s="186">
        <f t="shared" si="180"/>
        <v>12.9</v>
      </c>
      <c r="R1606" s="189"/>
    </row>
    <row r="1607" spans="1:18" ht="267.75">
      <c r="A1607" s="453" t="s">
        <v>5284</v>
      </c>
      <c r="B1607" s="104"/>
      <c r="C1607" s="104" t="s">
        <v>5252</v>
      </c>
      <c r="D1607" s="104" t="s">
        <v>5285</v>
      </c>
      <c r="E1607" s="104" t="s">
        <v>5286</v>
      </c>
      <c r="F1607" s="104" t="s">
        <v>5287</v>
      </c>
      <c r="G1607" s="93" t="s">
        <v>5290</v>
      </c>
      <c r="H1607" s="104" t="s">
        <v>5291</v>
      </c>
      <c r="I1607" s="104">
        <v>2</v>
      </c>
      <c r="J1607" s="185">
        <v>42278</v>
      </c>
      <c r="K1607" s="185">
        <v>42551</v>
      </c>
      <c r="L1607" s="52">
        <f t="shared" si="181"/>
        <v>39</v>
      </c>
      <c r="M1607" s="187"/>
      <c r="N1607" s="188">
        <f t="shared" si="177"/>
        <v>0</v>
      </c>
      <c r="O1607" s="186">
        <f t="shared" si="178"/>
        <v>0</v>
      </c>
      <c r="P1607" s="186">
        <f t="shared" si="179"/>
        <v>0</v>
      </c>
      <c r="Q1607" s="186">
        <f t="shared" si="180"/>
        <v>39</v>
      </c>
      <c r="R1607" s="189"/>
    </row>
    <row r="1608" spans="1:18" ht="229.5">
      <c r="A1608" s="453" t="s">
        <v>5292</v>
      </c>
      <c r="B1608" s="104" t="s">
        <v>5252</v>
      </c>
      <c r="C1608" s="104" t="s">
        <v>5252</v>
      </c>
      <c r="D1608" s="104" t="s">
        <v>5293</v>
      </c>
      <c r="E1608" s="104" t="s">
        <v>5294</v>
      </c>
      <c r="F1608" s="104" t="s">
        <v>5295</v>
      </c>
      <c r="G1608" s="93" t="s">
        <v>5296</v>
      </c>
      <c r="H1608" s="104" t="s">
        <v>5297</v>
      </c>
      <c r="I1608" s="104">
        <v>1</v>
      </c>
      <c r="J1608" s="185">
        <v>42278</v>
      </c>
      <c r="K1608" s="185">
        <v>42369</v>
      </c>
      <c r="L1608" s="52">
        <f t="shared" si="181"/>
        <v>13</v>
      </c>
      <c r="M1608" s="187"/>
      <c r="N1608" s="188">
        <f t="shared" si="177"/>
        <v>0</v>
      </c>
      <c r="O1608" s="186">
        <f t="shared" si="178"/>
        <v>0</v>
      </c>
      <c r="P1608" s="186">
        <f t="shared" si="179"/>
        <v>0</v>
      </c>
      <c r="Q1608" s="186">
        <f t="shared" si="180"/>
        <v>13</v>
      </c>
      <c r="R1608" s="189"/>
    </row>
    <row r="1609" spans="1:18" ht="229.5">
      <c r="A1609" s="453" t="s">
        <v>5292</v>
      </c>
      <c r="B1609" s="104" t="s">
        <v>5252</v>
      </c>
      <c r="C1609" s="104" t="s">
        <v>5252</v>
      </c>
      <c r="D1609" s="104" t="s">
        <v>5293</v>
      </c>
      <c r="E1609" s="104" t="s">
        <v>5294</v>
      </c>
      <c r="F1609" s="104" t="s">
        <v>5295</v>
      </c>
      <c r="G1609" s="104" t="s">
        <v>5298</v>
      </c>
      <c r="H1609" s="104" t="s">
        <v>5299</v>
      </c>
      <c r="I1609" s="104">
        <v>1</v>
      </c>
      <c r="J1609" s="185">
        <v>42278</v>
      </c>
      <c r="K1609" s="185">
        <v>42338</v>
      </c>
      <c r="L1609" s="52">
        <f t="shared" si="181"/>
        <v>8.6</v>
      </c>
      <c r="M1609" s="187"/>
      <c r="N1609" s="188">
        <f t="shared" si="177"/>
        <v>0</v>
      </c>
      <c r="O1609" s="186">
        <f t="shared" si="178"/>
        <v>0</v>
      </c>
      <c r="P1609" s="186">
        <f t="shared" si="179"/>
        <v>0</v>
      </c>
      <c r="Q1609" s="186">
        <f t="shared" si="180"/>
        <v>8.6</v>
      </c>
      <c r="R1609" s="189"/>
    </row>
    <row r="1610" spans="1:18" ht="229.5">
      <c r="A1610" s="453" t="s">
        <v>5292</v>
      </c>
      <c r="B1610" s="104" t="s">
        <v>5252</v>
      </c>
      <c r="C1610" s="104" t="s">
        <v>5252</v>
      </c>
      <c r="D1610" s="104" t="s">
        <v>5293</v>
      </c>
      <c r="E1610" s="104" t="s">
        <v>5294</v>
      </c>
      <c r="F1610" s="104" t="s">
        <v>5295</v>
      </c>
      <c r="G1610" s="104" t="s">
        <v>5300</v>
      </c>
      <c r="H1610" s="104" t="s">
        <v>5301</v>
      </c>
      <c r="I1610" s="104">
        <v>1</v>
      </c>
      <c r="J1610" s="185">
        <v>42278</v>
      </c>
      <c r="K1610" s="185">
        <v>42369</v>
      </c>
      <c r="L1610" s="52">
        <f t="shared" si="181"/>
        <v>13</v>
      </c>
      <c r="M1610" s="187"/>
      <c r="N1610" s="188">
        <f t="shared" si="177"/>
        <v>0</v>
      </c>
      <c r="O1610" s="186">
        <f t="shared" si="178"/>
        <v>0</v>
      </c>
      <c r="P1610" s="186">
        <f t="shared" si="179"/>
        <v>0</v>
      </c>
      <c r="Q1610" s="186">
        <f t="shared" si="180"/>
        <v>13</v>
      </c>
      <c r="R1610" s="189"/>
    </row>
    <row r="1611" spans="1:18" ht="229.5">
      <c r="A1611" s="453" t="s">
        <v>5292</v>
      </c>
      <c r="B1611" s="104" t="s">
        <v>5252</v>
      </c>
      <c r="C1611" s="104" t="s">
        <v>5252</v>
      </c>
      <c r="D1611" s="104" t="s">
        <v>5293</v>
      </c>
      <c r="E1611" s="104" t="s">
        <v>5294</v>
      </c>
      <c r="F1611" s="104" t="s">
        <v>5302</v>
      </c>
      <c r="G1611" s="104" t="s">
        <v>5303</v>
      </c>
      <c r="H1611" s="104" t="s">
        <v>5304</v>
      </c>
      <c r="I1611" s="104">
        <v>1</v>
      </c>
      <c r="J1611" s="185">
        <v>42278</v>
      </c>
      <c r="K1611" s="185">
        <v>42369</v>
      </c>
      <c r="L1611" s="52">
        <f t="shared" si="181"/>
        <v>13</v>
      </c>
      <c r="M1611" s="187"/>
      <c r="N1611" s="188">
        <f t="shared" si="177"/>
        <v>0</v>
      </c>
      <c r="O1611" s="186">
        <f t="shared" si="178"/>
        <v>0</v>
      </c>
      <c r="P1611" s="186">
        <f t="shared" si="179"/>
        <v>0</v>
      </c>
      <c r="Q1611" s="186">
        <f t="shared" si="180"/>
        <v>13</v>
      </c>
      <c r="R1611" s="189"/>
    </row>
    <row r="1612" spans="1:18" ht="114.75">
      <c r="A1612" s="453" t="s">
        <v>5305</v>
      </c>
      <c r="B1612" s="104" t="s">
        <v>5252</v>
      </c>
      <c r="C1612" s="104" t="s">
        <v>5252</v>
      </c>
      <c r="D1612" s="104" t="s">
        <v>5306</v>
      </c>
      <c r="E1612" s="104" t="s">
        <v>5307</v>
      </c>
      <c r="F1612" s="104" t="s">
        <v>5308</v>
      </c>
      <c r="G1612" s="104" t="s">
        <v>5309</v>
      </c>
      <c r="H1612" s="104" t="s">
        <v>5310</v>
      </c>
      <c r="I1612" s="104">
        <v>1</v>
      </c>
      <c r="J1612" s="185">
        <v>42278</v>
      </c>
      <c r="K1612" s="185">
        <v>42338</v>
      </c>
      <c r="L1612" s="52">
        <f t="shared" si="181"/>
        <v>8.6</v>
      </c>
      <c r="M1612" s="187"/>
      <c r="N1612" s="188">
        <f t="shared" si="177"/>
        <v>0</v>
      </c>
      <c r="O1612" s="186">
        <f t="shared" si="178"/>
        <v>0</v>
      </c>
      <c r="P1612" s="186">
        <f t="shared" si="179"/>
        <v>0</v>
      </c>
      <c r="Q1612" s="186">
        <f t="shared" si="180"/>
        <v>8.6</v>
      </c>
      <c r="R1612" s="189"/>
    </row>
    <row r="1613" spans="1:18" ht="114.75">
      <c r="A1613" s="453" t="s">
        <v>5305</v>
      </c>
      <c r="B1613" s="104" t="s">
        <v>5252</v>
      </c>
      <c r="C1613" s="104" t="s">
        <v>5252</v>
      </c>
      <c r="D1613" s="104" t="s">
        <v>5306</v>
      </c>
      <c r="E1613" s="104" t="s">
        <v>5307</v>
      </c>
      <c r="F1613" s="104" t="s">
        <v>5311</v>
      </c>
      <c r="G1613" s="104" t="s">
        <v>5312</v>
      </c>
      <c r="H1613" s="104" t="s">
        <v>5313</v>
      </c>
      <c r="I1613" s="104">
        <v>1</v>
      </c>
      <c r="J1613" s="185">
        <v>42278</v>
      </c>
      <c r="K1613" s="185">
        <v>42338</v>
      </c>
      <c r="L1613" s="52">
        <f t="shared" si="181"/>
        <v>8.6</v>
      </c>
      <c r="M1613" s="187"/>
      <c r="N1613" s="188">
        <f t="shared" si="177"/>
        <v>0</v>
      </c>
      <c r="O1613" s="186">
        <f t="shared" si="178"/>
        <v>0</v>
      </c>
      <c r="P1613" s="186">
        <f t="shared" si="179"/>
        <v>0</v>
      </c>
      <c r="Q1613" s="186">
        <f t="shared" si="180"/>
        <v>8.6</v>
      </c>
      <c r="R1613" s="189"/>
    </row>
    <row r="1614" spans="1:18" ht="114.75">
      <c r="A1614" s="453" t="s">
        <v>5305</v>
      </c>
      <c r="B1614" s="104" t="s">
        <v>5252</v>
      </c>
      <c r="C1614" s="104" t="s">
        <v>5252</v>
      </c>
      <c r="D1614" s="104" t="s">
        <v>5306</v>
      </c>
      <c r="E1614" s="104" t="s">
        <v>5307</v>
      </c>
      <c r="F1614" s="104" t="s">
        <v>5311</v>
      </c>
      <c r="G1614" s="104" t="s">
        <v>5314</v>
      </c>
      <c r="H1614" s="104" t="s">
        <v>5315</v>
      </c>
      <c r="I1614" s="104">
        <v>1</v>
      </c>
      <c r="J1614" s="185">
        <v>42278</v>
      </c>
      <c r="K1614" s="185">
        <v>42338</v>
      </c>
      <c r="L1614" s="52">
        <f t="shared" si="181"/>
        <v>8.6</v>
      </c>
      <c r="M1614" s="187"/>
      <c r="N1614" s="188">
        <f t="shared" si="177"/>
        <v>0</v>
      </c>
      <c r="O1614" s="186">
        <f t="shared" si="178"/>
        <v>0</v>
      </c>
      <c r="P1614" s="186">
        <f t="shared" si="179"/>
        <v>0</v>
      </c>
      <c r="Q1614" s="186">
        <f t="shared" si="180"/>
        <v>8.6</v>
      </c>
      <c r="R1614" s="189"/>
    </row>
    <row r="1615" spans="1:18" ht="127.5">
      <c r="A1615" s="453" t="s">
        <v>5316</v>
      </c>
      <c r="B1615" s="104" t="s">
        <v>5252</v>
      </c>
      <c r="C1615" s="104" t="s">
        <v>5252</v>
      </c>
      <c r="D1615" s="104" t="s">
        <v>5317</v>
      </c>
      <c r="E1615" s="104" t="s">
        <v>5318</v>
      </c>
      <c r="F1615" s="104" t="s">
        <v>5319</v>
      </c>
      <c r="G1615" s="104" t="s">
        <v>5320</v>
      </c>
      <c r="H1615" s="104" t="s">
        <v>5321</v>
      </c>
      <c r="I1615" s="104">
        <v>11</v>
      </c>
      <c r="J1615" s="185">
        <v>42278</v>
      </c>
      <c r="K1615" s="185">
        <v>42643</v>
      </c>
      <c r="L1615" s="52">
        <f t="shared" si="181"/>
        <v>52.1</v>
      </c>
      <c r="M1615" s="187"/>
      <c r="N1615" s="188">
        <f t="shared" si="177"/>
        <v>0</v>
      </c>
      <c r="O1615" s="186">
        <f t="shared" si="178"/>
        <v>0</v>
      </c>
      <c r="P1615" s="186">
        <f t="shared" si="179"/>
        <v>0</v>
      </c>
      <c r="Q1615" s="186">
        <f t="shared" si="180"/>
        <v>52.1</v>
      </c>
      <c r="R1615" s="189"/>
    </row>
    <row r="1616" spans="1:18" ht="89.25">
      <c r="A1616" s="453" t="s">
        <v>5322</v>
      </c>
      <c r="B1616" s="104" t="s">
        <v>5252</v>
      </c>
      <c r="C1616" s="104" t="s">
        <v>5252</v>
      </c>
      <c r="D1616" s="104" t="s">
        <v>5323</v>
      </c>
      <c r="E1616" s="104" t="s">
        <v>5324</v>
      </c>
      <c r="F1616" s="104" t="s">
        <v>5325</v>
      </c>
      <c r="G1616" s="104" t="s">
        <v>5326</v>
      </c>
      <c r="H1616" s="104" t="s">
        <v>5327</v>
      </c>
      <c r="I1616" s="104">
        <v>4</v>
      </c>
      <c r="J1616" s="185">
        <v>42278</v>
      </c>
      <c r="K1616" s="185">
        <v>42429</v>
      </c>
      <c r="L1616" s="52">
        <f t="shared" si="181"/>
        <v>21.6</v>
      </c>
      <c r="M1616" s="187"/>
      <c r="N1616" s="188">
        <f t="shared" si="177"/>
        <v>0</v>
      </c>
      <c r="O1616" s="186">
        <f t="shared" si="178"/>
        <v>0</v>
      </c>
      <c r="P1616" s="186">
        <f t="shared" si="179"/>
        <v>0</v>
      </c>
      <c r="Q1616" s="186">
        <f t="shared" si="180"/>
        <v>21.6</v>
      </c>
      <c r="R1616" s="189"/>
    </row>
    <row r="1617" spans="1:18" ht="89.25">
      <c r="A1617" s="453" t="s">
        <v>5322</v>
      </c>
      <c r="B1617" s="104" t="s">
        <v>5252</v>
      </c>
      <c r="C1617" s="104" t="s">
        <v>5252</v>
      </c>
      <c r="D1617" s="104" t="s">
        <v>5323</v>
      </c>
      <c r="E1617" s="104" t="s">
        <v>5324</v>
      </c>
      <c r="F1617" s="104" t="s">
        <v>5328</v>
      </c>
      <c r="G1617" s="104" t="s">
        <v>3377</v>
      </c>
      <c r="H1617" s="104" t="s">
        <v>5329</v>
      </c>
      <c r="I1617" s="104">
        <v>1</v>
      </c>
      <c r="J1617" s="185">
        <v>42278</v>
      </c>
      <c r="K1617" s="185">
        <v>42643</v>
      </c>
      <c r="L1617" s="52">
        <f t="shared" si="181"/>
        <v>52.1</v>
      </c>
      <c r="M1617" s="187"/>
      <c r="N1617" s="188">
        <f t="shared" si="177"/>
        <v>0</v>
      </c>
      <c r="O1617" s="186">
        <f t="shared" si="178"/>
        <v>0</v>
      </c>
      <c r="P1617" s="186">
        <f t="shared" si="179"/>
        <v>0</v>
      </c>
      <c r="Q1617" s="186">
        <f t="shared" si="180"/>
        <v>52.1</v>
      </c>
      <c r="R1617" s="189"/>
    </row>
    <row r="1618" spans="1:18" ht="102">
      <c r="A1618" s="453" t="s">
        <v>5330</v>
      </c>
      <c r="B1618" s="104" t="s">
        <v>5252</v>
      </c>
      <c r="C1618" s="104" t="s">
        <v>5252</v>
      </c>
      <c r="D1618" s="104" t="s">
        <v>5331</v>
      </c>
      <c r="E1618" s="104" t="s">
        <v>5332</v>
      </c>
      <c r="F1618" s="104" t="s">
        <v>5333</v>
      </c>
      <c r="G1618" s="104" t="s">
        <v>5334</v>
      </c>
      <c r="H1618" s="104" t="s">
        <v>5304</v>
      </c>
      <c r="I1618" s="104">
        <v>1</v>
      </c>
      <c r="J1618" s="185">
        <v>42278</v>
      </c>
      <c r="K1618" s="185">
        <v>42368</v>
      </c>
      <c r="L1618" s="52">
        <f t="shared" si="181"/>
        <v>12.9</v>
      </c>
      <c r="M1618" s="187"/>
      <c r="N1618" s="188">
        <f t="shared" si="177"/>
        <v>0</v>
      </c>
      <c r="O1618" s="186">
        <f t="shared" si="178"/>
        <v>0</v>
      </c>
      <c r="P1618" s="186">
        <f t="shared" si="179"/>
        <v>0</v>
      </c>
      <c r="Q1618" s="186">
        <f t="shared" si="180"/>
        <v>12.9</v>
      </c>
      <c r="R1618" s="326"/>
    </row>
    <row r="1619" spans="1:18" ht="127.5">
      <c r="A1619" s="453" t="s">
        <v>5335</v>
      </c>
      <c r="B1619" s="104" t="s">
        <v>5252</v>
      </c>
      <c r="C1619" s="104" t="s">
        <v>5252</v>
      </c>
      <c r="D1619" s="104" t="s">
        <v>5336</v>
      </c>
      <c r="E1619" s="104" t="s">
        <v>5337</v>
      </c>
      <c r="F1619" s="104" t="s">
        <v>5338</v>
      </c>
      <c r="G1619" s="93" t="s">
        <v>5334</v>
      </c>
      <c r="H1619" s="104" t="s">
        <v>5304</v>
      </c>
      <c r="I1619" s="104">
        <v>1</v>
      </c>
      <c r="J1619" s="185">
        <v>42278</v>
      </c>
      <c r="K1619" s="185">
        <v>42429</v>
      </c>
      <c r="L1619" s="52">
        <f t="shared" si="181"/>
        <v>21.6</v>
      </c>
      <c r="M1619" s="187"/>
      <c r="N1619" s="188">
        <f t="shared" si="177"/>
        <v>0</v>
      </c>
      <c r="O1619" s="186">
        <f t="shared" si="178"/>
        <v>0</v>
      </c>
      <c r="P1619" s="186">
        <f t="shared" si="179"/>
        <v>0</v>
      </c>
      <c r="Q1619" s="186">
        <f t="shared" si="180"/>
        <v>21.6</v>
      </c>
      <c r="R1619" s="326"/>
    </row>
    <row r="1620" spans="1:18" ht="89.25">
      <c r="A1620" s="453" t="s">
        <v>5339</v>
      </c>
      <c r="B1620" s="104" t="s">
        <v>5252</v>
      </c>
      <c r="C1620" s="104" t="s">
        <v>5252</v>
      </c>
      <c r="D1620" s="104" t="s">
        <v>5340</v>
      </c>
      <c r="E1620" s="104" t="s">
        <v>5341</v>
      </c>
      <c r="F1620" s="104" t="s">
        <v>5342</v>
      </c>
      <c r="G1620" s="104" t="s">
        <v>5343</v>
      </c>
      <c r="H1620" s="104" t="s">
        <v>5344</v>
      </c>
      <c r="I1620" s="104">
        <v>3</v>
      </c>
      <c r="J1620" s="185">
        <v>42278</v>
      </c>
      <c r="K1620" s="185">
        <v>42551</v>
      </c>
      <c r="L1620" s="52">
        <f t="shared" si="181"/>
        <v>39</v>
      </c>
      <c r="M1620" s="187"/>
      <c r="N1620" s="188">
        <f t="shared" si="177"/>
        <v>0</v>
      </c>
      <c r="O1620" s="186">
        <f t="shared" si="178"/>
        <v>0</v>
      </c>
      <c r="P1620" s="186">
        <f t="shared" si="179"/>
        <v>0</v>
      </c>
      <c r="Q1620" s="186">
        <f t="shared" si="180"/>
        <v>39</v>
      </c>
      <c r="R1620" s="326"/>
    </row>
    <row r="1621" spans="1:18" ht="89.25">
      <c r="A1621" s="453" t="s">
        <v>5339</v>
      </c>
      <c r="B1621" s="104"/>
      <c r="C1621" s="104" t="s">
        <v>5252</v>
      </c>
      <c r="D1621" s="104" t="s">
        <v>5340</v>
      </c>
      <c r="E1621" s="104" t="s">
        <v>5341</v>
      </c>
      <c r="F1621" s="104" t="s">
        <v>5342</v>
      </c>
      <c r="G1621" s="104" t="s">
        <v>5345</v>
      </c>
      <c r="H1621" s="104" t="s">
        <v>5346</v>
      </c>
      <c r="I1621" s="104">
        <v>6</v>
      </c>
      <c r="J1621" s="185">
        <v>42278</v>
      </c>
      <c r="K1621" s="185">
        <v>42551</v>
      </c>
      <c r="L1621" s="52">
        <f t="shared" si="181"/>
        <v>39</v>
      </c>
      <c r="M1621" s="187"/>
      <c r="N1621" s="188">
        <f t="shared" si="177"/>
        <v>0</v>
      </c>
      <c r="O1621" s="186">
        <f t="shared" si="178"/>
        <v>0</v>
      </c>
      <c r="P1621" s="186">
        <f t="shared" si="179"/>
        <v>0</v>
      </c>
      <c r="Q1621" s="186">
        <f t="shared" si="180"/>
        <v>39</v>
      </c>
      <c r="R1621" s="326"/>
    </row>
    <row r="1622" spans="1:18" ht="63.75">
      <c r="A1622" s="453" t="s">
        <v>5347</v>
      </c>
      <c r="B1622" s="104" t="s">
        <v>5252</v>
      </c>
      <c r="C1622" s="104" t="s">
        <v>5252</v>
      </c>
      <c r="D1622" s="104" t="s">
        <v>5348</v>
      </c>
      <c r="E1622" s="104" t="s">
        <v>5349</v>
      </c>
      <c r="F1622" s="104" t="s">
        <v>5350</v>
      </c>
      <c r="G1622" s="104" t="s">
        <v>5351</v>
      </c>
      <c r="H1622" s="104" t="s">
        <v>5352</v>
      </c>
      <c r="I1622" s="104">
        <v>6</v>
      </c>
      <c r="J1622" s="373">
        <v>42278</v>
      </c>
      <c r="K1622" s="185">
        <v>42459</v>
      </c>
      <c r="L1622" s="52">
        <f t="shared" si="181"/>
        <v>25.9</v>
      </c>
      <c r="M1622" s="187"/>
      <c r="N1622" s="188">
        <f t="shared" si="177"/>
        <v>0</v>
      </c>
      <c r="O1622" s="186">
        <f t="shared" si="178"/>
        <v>0</v>
      </c>
      <c r="P1622" s="186">
        <f t="shared" si="179"/>
        <v>0</v>
      </c>
      <c r="Q1622" s="186">
        <f t="shared" si="180"/>
        <v>25.9</v>
      </c>
      <c r="R1622" s="326"/>
    </row>
    <row r="1623" spans="1:18" ht="63.75">
      <c r="A1623" s="453" t="s">
        <v>5347</v>
      </c>
      <c r="B1623" s="104" t="s">
        <v>5252</v>
      </c>
      <c r="C1623" s="104" t="s">
        <v>5252</v>
      </c>
      <c r="D1623" s="104" t="s">
        <v>5353</v>
      </c>
      <c r="E1623" s="104" t="s">
        <v>5354</v>
      </c>
      <c r="F1623" s="104" t="s">
        <v>5350</v>
      </c>
      <c r="G1623" s="104" t="s">
        <v>5355</v>
      </c>
      <c r="H1623" s="104" t="s">
        <v>5356</v>
      </c>
      <c r="I1623" s="104">
        <v>6</v>
      </c>
      <c r="J1623" s="373">
        <v>42278</v>
      </c>
      <c r="K1623" s="185">
        <v>42459</v>
      </c>
      <c r="L1623" s="52">
        <f t="shared" si="181"/>
        <v>25.9</v>
      </c>
      <c r="M1623" s="187"/>
      <c r="N1623" s="188">
        <f t="shared" si="177"/>
        <v>0</v>
      </c>
      <c r="O1623" s="186">
        <f t="shared" si="178"/>
        <v>0</v>
      </c>
      <c r="P1623" s="186">
        <f t="shared" si="179"/>
        <v>0</v>
      </c>
      <c r="Q1623" s="186">
        <f t="shared" si="180"/>
        <v>25.9</v>
      </c>
      <c r="R1623" s="326"/>
    </row>
    <row r="1624" spans="1:18" ht="89.25">
      <c r="A1624" s="453" t="s">
        <v>5357</v>
      </c>
      <c r="B1624" s="104" t="s">
        <v>5252</v>
      </c>
      <c r="C1624" s="104" t="s">
        <v>5252</v>
      </c>
      <c r="D1624" s="104" t="s">
        <v>5358</v>
      </c>
      <c r="E1624" s="104" t="s">
        <v>5359</v>
      </c>
      <c r="F1624" s="104" t="s">
        <v>5360</v>
      </c>
      <c r="G1624" s="104" t="s">
        <v>5361</v>
      </c>
      <c r="H1624" s="104" t="s">
        <v>5362</v>
      </c>
      <c r="I1624" s="104">
        <v>1</v>
      </c>
      <c r="J1624" s="373">
        <v>42278</v>
      </c>
      <c r="K1624" s="185">
        <v>42338</v>
      </c>
      <c r="L1624" s="52">
        <f t="shared" si="181"/>
        <v>8.6</v>
      </c>
      <c r="M1624" s="187"/>
      <c r="N1624" s="188">
        <f t="shared" si="177"/>
        <v>0</v>
      </c>
      <c r="O1624" s="186">
        <f t="shared" si="178"/>
        <v>0</v>
      </c>
      <c r="P1624" s="186">
        <f t="shared" si="179"/>
        <v>0</v>
      </c>
      <c r="Q1624" s="186">
        <f t="shared" si="180"/>
        <v>8.6</v>
      </c>
      <c r="R1624" s="326"/>
    </row>
    <row r="1625" spans="1:18" ht="89.25">
      <c r="A1625" s="453" t="s">
        <v>5357</v>
      </c>
      <c r="B1625" s="104" t="s">
        <v>5252</v>
      </c>
      <c r="C1625" s="104" t="s">
        <v>5252</v>
      </c>
      <c r="D1625" s="104" t="s">
        <v>5358</v>
      </c>
      <c r="E1625" s="104" t="s">
        <v>5359</v>
      </c>
      <c r="F1625" s="104" t="s">
        <v>5363</v>
      </c>
      <c r="G1625" s="104" t="s">
        <v>5364</v>
      </c>
      <c r="H1625" s="104" t="s">
        <v>5365</v>
      </c>
      <c r="I1625" s="104">
        <v>1</v>
      </c>
      <c r="J1625" s="373">
        <v>42278</v>
      </c>
      <c r="K1625" s="185">
        <v>42307</v>
      </c>
      <c r="L1625" s="52">
        <f t="shared" si="181"/>
        <v>4.0999999999999996</v>
      </c>
      <c r="M1625" s="187"/>
      <c r="N1625" s="188">
        <f t="shared" si="177"/>
        <v>0</v>
      </c>
      <c r="O1625" s="186">
        <f t="shared" si="178"/>
        <v>0</v>
      </c>
      <c r="P1625" s="186">
        <f t="shared" si="179"/>
        <v>0</v>
      </c>
      <c r="Q1625" s="186">
        <f t="shared" si="180"/>
        <v>4.0999999999999996</v>
      </c>
      <c r="R1625" s="326"/>
    </row>
    <row r="1626" spans="1:18" ht="63.75">
      <c r="A1626" s="453" t="s">
        <v>5366</v>
      </c>
      <c r="B1626" s="104" t="s">
        <v>5252</v>
      </c>
      <c r="C1626" s="104" t="s">
        <v>5252</v>
      </c>
      <c r="D1626" s="104" t="s">
        <v>5367</v>
      </c>
      <c r="E1626" s="104" t="s">
        <v>5368</v>
      </c>
      <c r="F1626" s="104" t="s">
        <v>5369</v>
      </c>
      <c r="G1626" s="104" t="s">
        <v>5370</v>
      </c>
      <c r="H1626" s="104" t="s">
        <v>5371</v>
      </c>
      <c r="I1626" s="104">
        <v>3</v>
      </c>
      <c r="J1626" s="373">
        <v>42278</v>
      </c>
      <c r="K1626" s="185">
        <v>42459</v>
      </c>
      <c r="L1626" s="52">
        <f t="shared" si="181"/>
        <v>25.9</v>
      </c>
      <c r="M1626" s="187"/>
      <c r="N1626" s="188">
        <f t="shared" si="177"/>
        <v>0</v>
      </c>
      <c r="O1626" s="186">
        <f t="shared" si="178"/>
        <v>0</v>
      </c>
      <c r="P1626" s="186">
        <f t="shared" si="179"/>
        <v>0</v>
      </c>
      <c r="Q1626" s="186">
        <f t="shared" si="180"/>
        <v>25.9</v>
      </c>
      <c r="R1626" s="326"/>
    </row>
    <row r="1627" spans="1:18" ht="140.25">
      <c r="A1627" s="453" t="s">
        <v>5372</v>
      </c>
      <c r="B1627" s="104" t="s">
        <v>5252</v>
      </c>
      <c r="C1627" s="104" t="s">
        <v>5252</v>
      </c>
      <c r="D1627" s="104" t="s">
        <v>5373</v>
      </c>
      <c r="E1627" s="104" t="s">
        <v>5374</v>
      </c>
      <c r="F1627" s="104" t="s">
        <v>5375</v>
      </c>
      <c r="G1627" s="104" t="s">
        <v>5376</v>
      </c>
      <c r="H1627" s="104" t="s">
        <v>5377</v>
      </c>
      <c r="I1627" s="104">
        <v>6</v>
      </c>
      <c r="J1627" s="373">
        <v>42278</v>
      </c>
      <c r="K1627" s="185">
        <v>42318</v>
      </c>
      <c r="L1627" s="52">
        <f t="shared" si="181"/>
        <v>5.7</v>
      </c>
      <c r="M1627" s="187"/>
      <c r="N1627" s="188">
        <f t="shared" si="177"/>
        <v>0</v>
      </c>
      <c r="O1627" s="186">
        <f t="shared" si="178"/>
        <v>0</v>
      </c>
      <c r="P1627" s="186">
        <f t="shared" si="179"/>
        <v>0</v>
      </c>
      <c r="Q1627" s="186">
        <f t="shared" si="180"/>
        <v>5.7</v>
      </c>
      <c r="R1627" s="326"/>
    </row>
    <row r="1628" spans="1:18" ht="140.25">
      <c r="A1628" s="453" t="s">
        <v>5372</v>
      </c>
      <c r="B1628" s="104" t="s">
        <v>5252</v>
      </c>
      <c r="C1628" s="104" t="s">
        <v>5252</v>
      </c>
      <c r="D1628" s="104" t="s">
        <v>5373</v>
      </c>
      <c r="E1628" s="104" t="s">
        <v>5374</v>
      </c>
      <c r="F1628" s="104" t="s">
        <v>5375</v>
      </c>
      <c r="G1628" s="104" t="s">
        <v>5378</v>
      </c>
      <c r="H1628" s="104" t="s">
        <v>5379</v>
      </c>
      <c r="I1628" s="104">
        <v>6</v>
      </c>
      <c r="J1628" s="373">
        <v>42278</v>
      </c>
      <c r="K1628" s="185">
        <v>42309</v>
      </c>
      <c r="L1628" s="52">
        <f t="shared" si="181"/>
        <v>4.4000000000000004</v>
      </c>
      <c r="M1628" s="187"/>
      <c r="N1628" s="188">
        <f t="shared" si="177"/>
        <v>0</v>
      </c>
      <c r="O1628" s="186">
        <f t="shared" si="178"/>
        <v>0</v>
      </c>
      <c r="P1628" s="186">
        <f t="shared" si="179"/>
        <v>0</v>
      </c>
      <c r="Q1628" s="186">
        <f t="shared" si="180"/>
        <v>4.4000000000000004</v>
      </c>
      <c r="R1628" s="326"/>
    </row>
    <row r="1629" spans="1:18" ht="140.25">
      <c r="A1629" s="453" t="s">
        <v>5372</v>
      </c>
      <c r="B1629" s="104" t="s">
        <v>5252</v>
      </c>
      <c r="C1629" s="104" t="s">
        <v>5252</v>
      </c>
      <c r="D1629" s="104" t="s">
        <v>5373</v>
      </c>
      <c r="E1629" s="104" t="s">
        <v>5374</v>
      </c>
      <c r="F1629" s="104" t="s">
        <v>5375</v>
      </c>
      <c r="G1629" s="104" t="s">
        <v>5380</v>
      </c>
      <c r="H1629" s="104" t="s">
        <v>5381</v>
      </c>
      <c r="I1629" s="104">
        <v>4</v>
      </c>
      <c r="J1629" s="373">
        <v>42278</v>
      </c>
      <c r="K1629" s="185">
        <v>42429</v>
      </c>
      <c r="L1629" s="52">
        <f t="shared" si="181"/>
        <v>21.6</v>
      </c>
      <c r="M1629" s="187"/>
      <c r="N1629" s="188">
        <f t="shared" si="177"/>
        <v>0</v>
      </c>
      <c r="O1629" s="186">
        <f t="shared" si="178"/>
        <v>0</v>
      </c>
      <c r="P1629" s="186">
        <f t="shared" si="179"/>
        <v>0</v>
      </c>
      <c r="Q1629" s="186">
        <f t="shared" si="180"/>
        <v>21.6</v>
      </c>
      <c r="R1629" s="326"/>
    </row>
    <row r="1630" spans="1:18" ht="102">
      <c r="A1630" s="453" t="s">
        <v>5382</v>
      </c>
      <c r="B1630" s="104" t="s">
        <v>5252</v>
      </c>
      <c r="C1630" s="104" t="s">
        <v>5252</v>
      </c>
      <c r="D1630" s="104" t="s">
        <v>5383</v>
      </c>
      <c r="E1630" s="104" t="s">
        <v>5384</v>
      </c>
      <c r="F1630" s="104" t="s">
        <v>5385</v>
      </c>
      <c r="G1630" s="104" t="s">
        <v>5386</v>
      </c>
      <c r="H1630" s="104" t="s">
        <v>5387</v>
      </c>
      <c r="I1630" s="104">
        <v>1</v>
      </c>
      <c r="J1630" s="373">
        <v>42278</v>
      </c>
      <c r="K1630" s="185">
        <v>42369</v>
      </c>
      <c r="L1630" s="52">
        <f t="shared" si="181"/>
        <v>13</v>
      </c>
      <c r="M1630" s="187"/>
      <c r="N1630" s="188">
        <f t="shared" si="177"/>
        <v>0</v>
      </c>
      <c r="O1630" s="186">
        <f t="shared" si="178"/>
        <v>0</v>
      </c>
      <c r="P1630" s="186">
        <f t="shared" si="179"/>
        <v>0</v>
      </c>
      <c r="Q1630" s="186">
        <f t="shared" si="180"/>
        <v>13</v>
      </c>
      <c r="R1630" s="326"/>
    </row>
    <row r="1631" spans="1:18" ht="369.75">
      <c r="A1631" s="453" t="s">
        <v>5388</v>
      </c>
      <c r="B1631" s="104" t="s">
        <v>5252</v>
      </c>
      <c r="C1631" s="104" t="s">
        <v>5252</v>
      </c>
      <c r="D1631" s="93" t="s">
        <v>5389</v>
      </c>
      <c r="E1631" s="104" t="s">
        <v>5390</v>
      </c>
      <c r="F1631" s="277" t="s">
        <v>5391</v>
      </c>
      <c r="G1631" s="277" t="s">
        <v>5392</v>
      </c>
      <c r="H1631" s="277" t="s">
        <v>5393</v>
      </c>
      <c r="I1631" s="277">
        <v>5</v>
      </c>
      <c r="J1631" s="211">
        <v>42278</v>
      </c>
      <c r="K1631" s="330">
        <v>42459</v>
      </c>
      <c r="L1631" s="52">
        <f t="shared" si="181"/>
        <v>25.9</v>
      </c>
      <c r="M1631" s="187"/>
      <c r="N1631" s="188">
        <f t="shared" si="177"/>
        <v>0</v>
      </c>
      <c r="O1631" s="186">
        <f t="shared" si="178"/>
        <v>0</v>
      </c>
      <c r="P1631" s="186">
        <f t="shared" si="179"/>
        <v>0</v>
      </c>
      <c r="Q1631" s="186">
        <f t="shared" si="180"/>
        <v>25.9</v>
      </c>
      <c r="R1631" s="374"/>
    </row>
    <row r="1632" spans="1:18" ht="369.75">
      <c r="A1632" s="453" t="s">
        <v>5388</v>
      </c>
      <c r="B1632" s="104" t="s">
        <v>5252</v>
      </c>
      <c r="C1632" s="104" t="s">
        <v>5252</v>
      </c>
      <c r="D1632" s="93" t="s">
        <v>5394</v>
      </c>
      <c r="E1632" s="104" t="s">
        <v>5390</v>
      </c>
      <c r="F1632" s="277" t="s">
        <v>5395</v>
      </c>
      <c r="G1632" s="277" t="s">
        <v>5396</v>
      </c>
      <c r="H1632" s="277" t="s">
        <v>5397</v>
      </c>
      <c r="I1632" s="375">
        <v>5</v>
      </c>
      <c r="J1632" s="211">
        <v>42278</v>
      </c>
      <c r="K1632" s="211">
        <v>42459</v>
      </c>
      <c r="L1632" s="52">
        <f t="shared" si="181"/>
        <v>25.9</v>
      </c>
      <c r="M1632" s="187"/>
      <c r="N1632" s="188">
        <f t="shared" si="177"/>
        <v>0</v>
      </c>
      <c r="O1632" s="186">
        <f t="shared" si="178"/>
        <v>0</v>
      </c>
      <c r="P1632" s="186">
        <f t="shared" si="179"/>
        <v>0</v>
      </c>
      <c r="Q1632" s="186">
        <f t="shared" si="180"/>
        <v>25.9</v>
      </c>
      <c r="R1632" s="374"/>
    </row>
    <row r="1633" spans="1:18" ht="369.75">
      <c r="A1633" s="453" t="s">
        <v>5388</v>
      </c>
      <c r="B1633" s="104" t="s">
        <v>5252</v>
      </c>
      <c r="C1633" s="104" t="s">
        <v>5252</v>
      </c>
      <c r="D1633" s="93" t="s">
        <v>5394</v>
      </c>
      <c r="E1633" s="104" t="s">
        <v>5390</v>
      </c>
      <c r="F1633" s="277" t="s">
        <v>5398</v>
      </c>
      <c r="G1633" s="93" t="s">
        <v>5399</v>
      </c>
      <c r="H1633" s="93" t="s">
        <v>5400</v>
      </c>
      <c r="I1633" s="375">
        <v>5</v>
      </c>
      <c r="J1633" s="376">
        <v>42278</v>
      </c>
      <c r="K1633" s="211">
        <v>42459</v>
      </c>
      <c r="L1633" s="52">
        <f t="shared" si="181"/>
        <v>25.9</v>
      </c>
      <c r="M1633" s="187"/>
      <c r="N1633" s="188">
        <f t="shared" si="177"/>
        <v>0</v>
      </c>
      <c r="O1633" s="186">
        <f t="shared" si="178"/>
        <v>0</v>
      </c>
      <c r="P1633" s="186">
        <f t="shared" si="179"/>
        <v>0</v>
      </c>
      <c r="Q1633" s="186">
        <f t="shared" si="180"/>
        <v>25.9</v>
      </c>
      <c r="R1633" s="374"/>
    </row>
    <row r="1634" spans="1:18" ht="369.75">
      <c r="A1634" s="453" t="s">
        <v>5388</v>
      </c>
      <c r="B1634" s="104" t="s">
        <v>5252</v>
      </c>
      <c r="C1634" s="104" t="s">
        <v>5252</v>
      </c>
      <c r="D1634" s="93" t="s">
        <v>5394</v>
      </c>
      <c r="E1634" s="104" t="s">
        <v>5390</v>
      </c>
      <c r="F1634" s="277" t="s">
        <v>5401</v>
      </c>
      <c r="G1634" s="93" t="s">
        <v>5402</v>
      </c>
      <c r="H1634" s="93" t="s">
        <v>5403</v>
      </c>
      <c r="I1634" s="375">
        <v>5</v>
      </c>
      <c r="J1634" s="376">
        <v>42278</v>
      </c>
      <c r="K1634" s="211">
        <v>42459</v>
      </c>
      <c r="L1634" s="52">
        <f t="shared" si="181"/>
        <v>25.9</v>
      </c>
      <c r="M1634" s="187"/>
      <c r="N1634" s="188">
        <f t="shared" si="177"/>
        <v>0</v>
      </c>
      <c r="O1634" s="186">
        <f t="shared" si="178"/>
        <v>0</v>
      </c>
      <c r="P1634" s="186">
        <f t="shared" si="179"/>
        <v>0</v>
      </c>
      <c r="Q1634" s="186">
        <f t="shared" si="180"/>
        <v>25.9</v>
      </c>
      <c r="R1634" s="374"/>
    </row>
    <row r="1635" spans="1:18" ht="369.75">
      <c r="A1635" s="453" t="s">
        <v>5388</v>
      </c>
      <c r="B1635" s="104" t="s">
        <v>5252</v>
      </c>
      <c r="C1635" s="104" t="s">
        <v>5252</v>
      </c>
      <c r="D1635" s="93" t="s">
        <v>5404</v>
      </c>
      <c r="E1635" s="104" t="s">
        <v>5390</v>
      </c>
      <c r="F1635" s="277" t="s">
        <v>5405</v>
      </c>
      <c r="G1635" s="277" t="s">
        <v>5406</v>
      </c>
      <c r="H1635" s="277" t="s">
        <v>5407</v>
      </c>
      <c r="I1635" s="277">
        <v>1</v>
      </c>
      <c r="J1635" s="211">
        <v>42278</v>
      </c>
      <c r="K1635" s="211">
        <v>42338</v>
      </c>
      <c r="L1635" s="52">
        <f t="shared" si="181"/>
        <v>8.6</v>
      </c>
      <c r="M1635" s="187"/>
      <c r="N1635" s="188">
        <f t="shared" si="177"/>
        <v>0</v>
      </c>
      <c r="O1635" s="186">
        <f t="shared" si="178"/>
        <v>0</v>
      </c>
      <c r="P1635" s="186">
        <f t="shared" si="179"/>
        <v>0</v>
      </c>
      <c r="Q1635" s="186">
        <f t="shared" si="180"/>
        <v>8.6</v>
      </c>
      <c r="R1635" s="374"/>
    </row>
    <row r="1636" spans="1:18" ht="369.75">
      <c r="A1636" s="453" t="s">
        <v>5388</v>
      </c>
      <c r="B1636" s="104" t="s">
        <v>5252</v>
      </c>
      <c r="C1636" s="104" t="s">
        <v>5252</v>
      </c>
      <c r="D1636" s="93" t="s">
        <v>5404</v>
      </c>
      <c r="E1636" s="104" t="s">
        <v>5390</v>
      </c>
      <c r="F1636" s="93" t="s">
        <v>5408</v>
      </c>
      <c r="G1636" s="277" t="s">
        <v>5409</v>
      </c>
      <c r="H1636" s="277" t="s">
        <v>5410</v>
      </c>
      <c r="I1636" s="277">
        <v>5</v>
      </c>
      <c r="J1636" s="376">
        <v>42278</v>
      </c>
      <c r="K1636" s="211">
        <v>42459</v>
      </c>
      <c r="L1636" s="52">
        <f t="shared" si="181"/>
        <v>25.9</v>
      </c>
      <c r="M1636" s="187"/>
      <c r="N1636" s="188">
        <f t="shared" si="177"/>
        <v>0</v>
      </c>
      <c r="O1636" s="186">
        <f t="shared" si="178"/>
        <v>0</v>
      </c>
      <c r="P1636" s="186">
        <f t="shared" si="179"/>
        <v>0</v>
      </c>
      <c r="Q1636" s="186">
        <f t="shared" si="180"/>
        <v>25.9</v>
      </c>
      <c r="R1636" s="374"/>
    </row>
    <row r="1637" spans="1:18" ht="369.75">
      <c r="A1637" s="453" t="s">
        <v>5388</v>
      </c>
      <c r="B1637" s="104" t="s">
        <v>5252</v>
      </c>
      <c r="C1637" s="104" t="s">
        <v>5252</v>
      </c>
      <c r="D1637" s="93" t="s">
        <v>5404</v>
      </c>
      <c r="E1637" s="104" t="s">
        <v>5390</v>
      </c>
      <c r="F1637" s="93" t="s">
        <v>5408</v>
      </c>
      <c r="G1637" s="277" t="s">
        <v>5411</v>
      </c>
      <c r="H1637" s="277" t="s">
        <v>5412</v>
      </c>
      <c r="I1637" s="277">
        <v>5</v>
      </c>
      <c r="J1637" s="376">
        <v>42278</v>
      </c>
      <c r="K1637" s="211">
        <v>42459</v>
      </c>
      <c r="L1637" s="52">
        <f t="shared" si="181"/>
        <v>25.9</v>
      </c>
      <c r="M1637" s="187"/>
      <c r="N1637" s="188">
        <f t="shared" si="177"/>
        <v>0</v>
      </c>
      <c r="O1637" s="186">
        <f t="shared" si="178"/>
        <v>0</v>
      </c>
      <c r="P1637" s="186">
        <f t="shared" si="179"/>
        <v>0</v>
      </c>
      <c r="Q1637" s="186">
        <f t="shared" si="180"/>
        <v>25.9</v>
      </c>
      <c r="R1637" s="374"/>
    </row>
    <row r="1638" spans="1:18" ht="369.75">
      <c r="A1638" s="453" t="s">
        <v>5388</v>
      </c>
      <c r="B1638" s="104" t="s">
        <v>5252</v>
      </c>
      <c r="C1638" s="104" t="s">
        <v>5252</v>
      </c>
      <c r="D1638" s="93" t="s">
        <v>5404</v>
      </c>
      <c r="E1638" s="104" t="s">
        <v>5390</v>
      </c>
      <c r="F1638" s="277" t="s">
        <v>5405</v>
      </c>
      <c r="G1638" s="277" t="s">
        <v>5413</v>
      </c>
      <c r="H1638" s="277" t="s">
        <v>5414</v>
      </c>
      <c r="I1638" s="277">
        <v>5</v>
      </c>
      <c r="J1638" s="211">
        <v>42278</v>
      </c>
      <c r="K1638" s="211">
        <v>42459</v>
      </c>
      <c r="L1638" s="52">
        <f t="shared" si="181"/>
        <v>25.9</v>
      </c>
      <c r="M1638" s="187"/>
      <c r="N1638" s="188">
        <f t="shared" si="177"/>
        <v>0</v>
      </c>
      <c r="O1638" s="186">
        <f t="shared" si="178"/>
        <v>0</v>
      </c>
      <c r="P1638" s="186">
        <f t="shared" si="179"/>
        <v>0</v>
      </c>
      <c r="Q1638" s="186">
        <f t="shared" si="180"/>
        <v>25.9</v>
      </c>
      <c r="R1638" s="374"/>
    </row>
    <row r="1639" spans="1:18" ht="140.25">
      <c r="A1639" s="453" t="s">
        <v>5415</v>
      </c>
      <c r="B1639" s="104" t="s">
        <v>5252</v>
      </c>
      <c r="C1639" s="104" t="s">
        <v>5252</v>
      </c>
      <c r="D1639" s="104" t="s">
        <v>5416</v>
      </c>
      <c r="E1639" s="104" t="s">
        <v>5417</v>
      </c>
      <c r="F1639" s="96" t="s">
        <v>5418</v>
      </c>
      <c r="G1639" s="96" t="s">
        <v>5419</v>
      </c>
      <c r="H1639" s="96" t="s">
        <v>5420</v>
      </c>
      <c r="I1639" s="377">
        <v>5</v>
      </c>
      <c r="J1639" s="376">
        <v>42278</v>
      </c>
      <c r="K1639" s="330">
        <v>42459</v>
      </c>
      <c r="L1639" s="52">
        <f t="shared" si="181"/>
        <v>25.9</v>
      </c>
      <c r="M1639" s="187"/>
      <c r="N1639" s="188">
        <f t="shared" si="177"/>
        <v>0</v>
      </c>
      <c r="O1639" s="186">
        <f t="shared" si="178"/>
        <v>0</v>
      </c>
      <c r="P1639" s="186">
        <f t="shared" si="179"/>
        <v>0</v>
      </c>
      <c r="Q1639" s="186">
        <f t="shared" si="180"/>
        <v>25.9</v>
      </c>
      <c r="R1639" s="374"/>
    </row>
    <row r="1640" spans="1:18" ht="140.25">
      <c r="A1640" s="453" t="s">
        <v>5415</v>
      </c>
      <c r="B1640" s="104" t="s">
        <v>5252</v>
      </c>
      <c r="C1640" s="104" t="s">
        <v>5252</v>
      </c>
      <c r="D1640" s="104" t="s">
        <v>5416</v>
      </c>
      <c r="E1640" s="104" t="s">
        <v>5417</v>
      </c>
      <c r="F1640" s="96" t="s">
        <v>5418</v>
      </c>
      <c r="G1640" s="96" t="s">
        <v>5421</v>
      </c>
      <c r="H1640" s="96" t="s">
        <v>5422</v>
      </c>
      <c r="I1640" s="377">
        <v>5</v>
      </c>
      <c r="J1640" s="376">
        <v>42278</v>
      </c>
      <c r="K1640" s="211">
        <v>42459</v>
      </c>
      <c r="L1640" s="52">
        <f t="shared" si="181"/>
        <v>25.9</v>
      </c>
      <c r="M1640" s="187"/>
      <c r="N1640" s="188">
        <f t="shared" si="177"/>
        <v>0</v>
      </c>
      <c r="O1640" s="186">
        <f t="shared" si="178"/>
        <v>0</v>
      </c>
      <c r="P1640" s="186">
        <f t="shared" si="179"/>
        <v>0</v>
      </c>
      <c r="Q1640" s="186">
        <f t="shared" si="180"/>
        <v>25.9</v>
      </c>
      <c r="R1640" s="374"/>
    </row>
    <row r="1641" spans="1:18" ht="229.5">
      <c r="A1641" s="453" t="s">
        <v>5423</v>
      </c>
      <c r="B1641" s="104" t="s">
        <v>5252</v>
      </c>
      <c r="C1641" s="104" t="s">
        <v>5252</v>
      </c>
      <c r="D1641" s="104" t="s">
        <v>5424</v>
      </c>
      <c r="E1641" s="104" t="s">
        <v>5425</v>
      </c>
      <c r="F1641" s="104" t="s">
        <v>5426</v>
      </c>
      <c r="G1641" s="93" t="s">
        <v>5427</v>
      </c>
      <c r="H1641" s="104" t="s">
        <v>5428</v>
      </c>
      <c r="I1641" s="269">
        <v>1</v>
      </c>
      <c r="J1641" s="185">
        <v>42278</v>
      </c>
      <c r="K1641" s="270">
        <v>42338</v>
      </c>
      <c r="L1641" s="52">
        <f t="shared" si="181"/>
        <v>8.6</v>
      </c>
      <c r="M1641" s="187"/>
      <c r="N1641" s="188">
        <f t="shared" si="177"/>
        <v>0</v>
      </c>
      <c r="O1641" s="186">
        <f t="shared" si="178"/>
        <v>0</v>
      </c>
      <c r="P1641" s="186">
        <f t="shared" si="179"/>
        <v>0</v>
      </c>
      <c r="Q1641" s="186">
        <f t="shared" si="180"/>
        <v>8.6</v>
      </c>
      <c r="R1641" s="374"/>
    </row>
    <row r="1642" spans="1:18" ht="229.5">
      <c r="A1642" s="453" t="s">
        <v>5423</v>
      </c>
      <c r="B1642" s="104" t="s">
        <v>5252</v>
      </c>
      <c r="C1642" s="104" t="s">
        <v>5252</v>
      </c>
      <c r="D1642" s="104" t="s">
        <v>5424</v>
      </c>
      <c r="E1642" s="104" t="s">
        <v>5425</v>
      </c>
      <c r="F1642" s="104" t="s">
        <v>5426</v>
      </c>
      <c r="G1642" s="93" t="s">
        <v>5429</v>
      </c>
      <c r="H1642" s="378" t="s">
        <v>5430</v>
      </c>
      <c r="I1642" s="269">
        <v>4</v>
      </c>
      <c r="J1642" s="185">
        <v>42278</v>
      </c>
      <c r="K1642" s="270">
        <v>42614</v>
      </c>
      <c r="L1642" s="52">
        <f t="shared" si="181"/>
        <v>48</v>
      </c>
      <c r="M1642" s="187"/>
      <c r="N1642" s="188">
        <f t="shared" si="177"/>
        <v>0</v>
      </c>
      <c r="O1642" s="186">
        <f t="shared" si="178"/>
        <v>0</v>
      </c>
      <c r="P1642" s="186">
        <f t="shared" si="179"/>
        <v>0</v>
      </c>
      <c r="Q1642" s="186">
        <f t="shared" si="180"/>
        <v>48</v>
      </c>
      <c r="R1642" s="374"/>
    </row>
    <row r="1643" spans="1:18" ht="89.25">
      <c r="A1643" s="453" t="s">
        <v>5431</v>
      </c>
      <c r="B1643" s="104" t="s">
        <v>5252</v>
      </c>
      <c r="C1643" s="104" t="s">
        <v>5252</v>
      </c>
      <c r="D1643" s="104" t="s">
        <v>5432</v>
      </c>
      <c r="E1643" s="104" t="s">
        <v>5433</v>
      </c>
      <c r="F1643" s="104" t="s">
        <v>5434</v>
      </c>
      <c r="G1643" s="93" t="s">
        <v>5435</v>
      </c>
      <c r="H1643" s="104" t="s">
        <v>5436</v>
      </c>
      <c r="I1643" s="269">
        <v>6</v>
      </c>
      <c r="J1643" s="185">
        <v>42278</v>
      </c>
      <c r="K1643" s="270">
        <v>42353</v>
      </c>
      <c r="L1643" s="52">
        <f t="shared" si="181"/>
        <v>10.7</v>
      </c>
      <c r="M1643" s="187"/>
      <c r="N1643" s="188">
        <f t="shared" si="177"/>
        <v>0</v>
      </c>
      <c r="O1643" s="186">
        <f t="shared" si="178"/>
        <v>0</v>
      </c>
      <c r="P1643" s="186">
        <f t="shared" si="179"/>
        <v>0</v>
      </c>
      <c r="Q1643" s="186">
        <f t="shared" si="180"/>
        <v>10.7</v>
      </c>
      <c r="R1643" s="374"/>
    </row>
    <row r="1644" spans="1:18" ht="89.25">
      <c r="A1644" s="453" t="s">
        <v>5431</v>
      </c>
      <c r="B1644" s="104" t="s">
        <v>5252</v>
      </c>
      <c r="C1644" s="104" t="s">
        <v>5252</v>
      </c>
      <c r="D1644" s="104" t="s">
        <v>5432</v>
      </c>
      <c r="E1644" s="104" t="s">
        <v>5433</v>
      </c>
      <c r="F1644" s="184" t="s">
        <v>5437</v>
      </c>
      <c r="G1644" s="93" t="s">
        <v>5438</v>
      </c>
      <c r="H1644" s="104" t="s">
        <v>5439</v>
      </c>
      <c r="I1644" s="269">
        <v>6</v>
      </c>
      <c r="J1644" s="185">
        <v>42278</v>
      </c>
      <c r="K1644" s="270">
        <v>42353</v>
      </c>
      <c r="L1644" s="52">
        <f t="shared" si="181"/>
        <v>10.7</v>
      </c>
      <c r="M1644" s="187"/>
      <c r="N1644" s="188">
        <f t="shared" si="177"/>
        <v>0</v>
      </c>
      <c r="O1644" s="186">
        <f t="shared" si="178"/>
        <v>0</v>
      </c>
      <c r="P1644" s="186">
        <f t="shared" si="179"/>
        <v>0</v>
      </c>
      <c r="Q1644" s="186">
        <f t="shared" si="180"/>
        <v>10.7</v>
      </c>
      <c r="R1644" s="379"/>
    </row>
    <row r="1645" spans="1:18" ht="216.75">
      <c r="A1645" s="453" t="s">
        <v>5440</v>
      </c>
      <c r="B1645" s="104" t="s">
        <v>5252</v>
      </c>
      <c r="C1645" s="104" t="s">
        <v>5252</v>
      </c>
      <c r="D1645" s="104" t="s">
        <v>5441</v>
      </c>
      <c r="E1645" s="104" t="s">
        <v>5442</v>
      </c>
      <c r="F1645" s="104" t="s">
        <v>5443</v>
      </c>
      <c r="G1645" s="104" t="s">
        <v>5444</v>
      </c>
      <c r="H1645" s="104" t="s">
        <v>5445</v>
      </c>
      <c r="I1645" s="269">
        <v>138</v>
      </c>
      <c r="J1645" s="376">
        <v>42278</v>
      </c>
      <c r="K1645" s="330">
        <v>42643</v>
      </c>
      <c r="L1645" s="52">
        <f t="shared" si="181"/>
        <v>52.1</v>
      </c>
      <c r="M1645" s="187"/>
      <c r="N1645" s="188">
        <f t="shared" si="177"/>
        <v>0</v>
      </c>
      <c r="O1645" s="186">
        <f t="shared" si="178"/>
        <v>0</v>
      </c>
      <c r="P1645" s="186">
        <f t="shared" si="179"/>
        <v>0</v>
      </c>
      <c r="Q1645" s="186">
        <f t="shared" si="180"/>
        <v>52.1</v>
      </c>
      <c r="R1645" s="374"/>
    </row>
    <row r="1646" spans="1:18" ht="216.75">
      <c r="A1646" s="453" t="s">
        <v>5440</v>
      </c>
      <c r="B1646" s="104" t="s">
        <v>5252</v>
      </c>
      <c r="C1646" s="104" t="s">
        <v>5252</v>
      </c>
      <c r="D1646" s="104" t="s">
        <v>5441</v>
      </c>
      <c r="E1646" s="104" t="s">
        <v>5442</v>
      </c>
      <c r="F1646" s="104" t="s">
        <v>5443</v>
      </c>
      <c r="G1646" s="104" t="s">
        <v>5446</v>
      </c>
      <c r="H1646" s="104" t="s">
        <v>5447</v>
      </c>
      <c r="I1646" s="269">
        <v>68</v>
      </c>
      <c r="J1646" s="376">
        <v>42278</v>
      </c>
      <c r="K1646" s="330">
        <v>42643</v>
      </c>
      <c r="L1646" s="52">
        <f t="shared" si="181"/>
        <v>52.1</v>
      </c>
      <c r="M1646" s="187"/>
      <c r="N1646" s="188">
        <f t="shared" si="177"/>
        <v>0</v>
      </c>
      <c r="O1646" s="186">
        <f t="shared" si="178"/>
        <v>0</v>
      </c>
      <c r="P1646" s="186">
        <f t="shared" si="179"/>
        <v>0</v>
      </c>
      <c r="Q1646" s="186">
        <f t="shared" si="180"/>
        <v>52.1</v>
      </c>
      <c r="R1646" s="374"/>
    </row>
    <row r="1647" spans="1:18" ht="409.5">
      <c r="A1647" s="492" t="s">
        <v>1026</v>
      </c>
      <c r="B1647" s="94" t="s">
        <v>5448</v>
      </c>
      <c r="C1647" s="104" t="s">
        <v>5252</v>
      </c>
      <c r="D1647" s="94" t="s">
        <v>5449</v>
      </c>
      <c r="E1647" s="93" t="s">
        <v>5450</v>
      </c>
      <c r="F1647" s="93" t="s">
        <v>5451</v>
      </c>
      <c r="G1647" s="93" t="s">
        <v>5452</v>
      </c>
      <c r="H1647" s="93" t="s">
        <v>970</v>
      </c>
      <c r="I1647" s="277">
        <v>1</v>
      </c>
      <c r="J1647" s="376">
        <v>42278</v>
      </c>
      <c r="K1647" s="270">
        <v>42400</v>
      </c>
      <c r="L1647" s="52">
        <f t="shared" si="181"/>
        <v>17.399999999999999</v>
      </c>
      <c r="M1647" s="187"/>
      <c r="N1647" s="188">
        <f t="shared" si="177"/>
        <v>0</v>
      </c>
      <c r="O1647" s="186">
        <f t="shared" si="178"/>
        <v>0</v>
      </c>
      <c r="P1647" s="186">
        <f t="shared" si="179"/>
        <v>0</v>
      </c>
      <c r="Q1647" s="186">
        <f t="shared" si="180"/>
        <v>17.399999999999999</v>
      </c>
      <c r="R1647" s="321"/>
    </row>
    <row r="1648" spans="1:18" ht="409.5">
      <c r="A1648" s="492" t="s">
        <v>1026</v>
      </c>
      <c r="B1648" s="94" t="s">
        <v>5448</v>
      </c>
      <c r="C1648" s="104" t="s">
        <v>5252</v>
      </c>
      <c r="D1648" s="94" t="s">
        <v>5449</v>
      </c>
      <c r="E1648" s="93" t="s">
        <v>5450</v>
      </c>
      <c r="F1648" s="93" t="s">
        <v>5451</v>
      </c>
      <c r="G1648" s="93" t="s">
        <v>5453</v>
      </c>
      <c r="H1648" s="93" t="s">
        <v>970</v>
      </c>
      <c r="I1648" s="277">
        <v>1</v>
      </c>
      <c r="J1648" s="376">
        <v>42278</v>
      </c>
      <c r="K1648" s="270">
        <v>42369</v>
      </c>
      <c r="L1648" s="52">
        <f t="shared" si="181"/>
        <v>13</v>
      </c>
      <c r="M1648" s="187"/>
      <c r="N1648" s="188">
        <f t="shared" si="177"/>
        <v>0</v>
      </c>
      <c r="O1648" s="186">
        <f t="shared" si="178"/>
        <v>0</v>
      </c>
      <c r="P1648" s="186">
        <f t="shared" si="179"/>
        <v>0</v>
      </c>
      <c r="Q1648" s="186">
        <f t="shared" si="180"/>
        <v>13</v>
      </c>
      <c r="R1648" s="321"/>
    </row>
    <row r="1649" spans="1:18" ht="178.5">
      <c r="A1649" s="473" t="s">
        <v>1066</v>
      </c>
      <c r="B1649" s="104" t="s">
        <v>5448</v>
      </c>
      <c r="C1649" s="104" t="s">
        <v>5252</v>
      </c>
      <c r="D1649" s="94" t="s">
        <v>5454</v>
      </c>
      <c r="E1649" s="104" t="s">
        <v>5455</v>
      </c>
      <c r="F1649" s="104" t="s">
        <v>5456</v>
      </c>
      <c r="G1649" s="104" t="s">
        <v>5457</v>
      </c>
      <c r="H1649" s="93" t="s">
        <v>5327</v>
      </c>
      <c r="I1649" s="277">
        <v>1</v>
      </c>
      <c r="J1649" s="376">
        <v>42278</v>
      </c>
      <c r="K1649" s="270">
        <v>42338</v>
      </c>
      <c r="L1649" s="52">
        <f t="shared" si="181"/>
        <v>8.6</v>
      </c>
      <c r="M1649" s="187"/>
      <c r="N1649" s="188">
        <f t="shared" si="177"/>
        <v>0</v>
      </c>
      <c r="O1649" s="186">
        <f t="shared" si="178"/>
        <v>0</v>
      </c>
      <c r="P1649" s="186">
        <f t="shared" si="179"/>
        <v>0</v>
      </c>
      <c r="Q1649" s="186">
        <f t="shared" si="180"/>
        <v>8.6</v>
      </c>
      <c r="R1649" s="189"/>
    </row>
    <row r="1650" spans="1:18" ht="178.5">
      <c r="A1650" s="473" t="s">
        <v>1066</v>
      </c>
      <c r="B1650" s="104" t="s">
        <v>5448</v>
      </c>
      <c r="C1650" s="104" t="s">
        <v>5252</v>
      </c>
      <c r="D1650" s="94" t="s">
        <v>5454</v>
      </c>
      <c r="E1650" s="104" t="s">
        <v>5455</v>
      </c>
      <c r="F1650" s="104" t="s">
        <v>5456</v>
      </c>
      <c r="G1650" s="104" t="s">
        <v>5458</v>
      </c>
      <c r="H1650" s="93" t="s">
        <v>692</v>
      </c>
      <c r="I1650" s="277">
        <v>15</v>
      </c>
      <c r="J1650" s="376">
        <v>42278</v>
      </c>
      <c r="K1650" s="270">
        <v>42459</v>
      </c>
      <c r="L1650" s="52">
        <f t="shared" si="181"/>
        <v>25.9</v>
      </c>
      <c r="M1650" s="187"/>
      <c r="N1650" s="188">
        <f t="shared" si="177"/>
        <v>0</v>
      </c>
      <c r="O1650" s="186">
        <f t="shared" si="178"/>
        <v>0</v>
      </c>
      <c r="P1650" s="186">
        <f t="shared" si="179"/>
        <v>0</v>
      </c>
      <c r="Q1650" s="186">
        <f t="shared" si="180"/>
        <v>25.9</v>
      </c>
      <c r="R1650" s="189"/>
    </row>
    <row r="1651" spans="1:18" ht="280.5">
      <c r="A1651" s="473" t="s">
        <v>2461</v>
      </c>
      <c r="B1651" s="104" t="s">
        <v>5448</v>
      </c>
      <c r="C1651" s="104" t="s">
        <v>5252</v>
      </c>
      <c r="D1651" s="93" t="s">
        <v>5459</v>
      </c>
      <c r="E1651" s="104" t="s">
        <v>5460</v>
      </c>
      <c r="F1651" s="104" t="s">
        <v>5461</v>
      </c>
      <c r="G1651" s="104" t="s">
        <v>5462</v>
      </c>
      <c r="H1651" s="93" t="s">
        <v>5463</v>
      </c>
      <c r="I1651" s="277">
        <v>1</v>
      </c>
      <c r="J1651" s="376">
        <v>42278</v>
      </c>
      <c r="K1651" s="270">
        <v>42369</v>
      </c>
      <c r="L1651" s="52">
        <f t="shared" si="181"/>
        <v>13</v>
      </c>
      <c r="M1651" s="187"/>
      <c r="N1651" s="188">
        <f t="shared" si="177"/>
        <v>0</v>
      </c>
      <c r="O1651" s="186">
        <f t="shared" si="178"/>
        <v>0</v>
      </c>
      <c r="P1651" s="186">
        <f t="shared" si="179"/>
        <v>0</v>
      </c>
      <c r="Q1651" s="186">
        <f t="shared" si="180"/>
        <v>13</v>
      </c>
      <c r="R1651" s="189"/>
    </row>
    <row r="1652" spans="1:18" ht="280.5">
      <c r="A1652" s="473" t="s">
        <v>2461</v>
      </c>
      <c r="B1652" s="104" t="s">
        <v>5448</v>
      </c>
      <c r="C1652" s="104" t="s">
        <v>5252</v>
      </c>
      <c r="D1652" s="93" t="s">
        <v>5459</v>
      </c>
      <c r="E1652" s="104" t="s">
        <v>5460</v>
      </c>
      <c r="F1652" s="104" t="s">
        <v>5461</v>
      </c>
      <c r="G1652" s="104" t="s">
        <v>5464</v>
      </c>
      <c r="H1652" s="93" t="s">
        <v>5465</v>
      </c>
      <c r="I1652" s="277">
        <v>15</v>
      </c>
      <c r="J1652" s="376">
        <v>42278</v>
      </c>
      <c r="K1652" s="270">
        <v>42582</v>
      </c>
      <c r="L1652" s="52">
        <f t="shared" si="181"/>
        <v>43.4</v>
      </c>
      <c r="M1652" s="187"/>
      <c r="N1652" s="188">
        <f t="shared" si="177"/>
        <v>0</v>
      </c>
      <c r="O1652" s="186">
        <f t="shared" si="178"/>
        <v>0</v>
      </c>
      <c r="P1652" s="186">
        <f t="shared" si="179"/>
        <v>0</v>
      </c>
      <c r="Q1652" s="186">
        <f t="shared" si="180"/>
        <v>43.4</v>
      </c>
      <c r="R1652" s="189"/>
    </row>
    <row r="1653" spans="1:18" ht="280.5">
      <c r="A1653" s="473" t="s">
        <v>2461</v>
      </c>
      <c r="B1653" s="104" t="s">
        <v>5448</v>
      </c>
      <c r="C1653" s="104" t="s">
        <v>5252</v>
      </c>
      <c r="D1653" s="93" t="s">
        <v>5459</v>
      </c>
      <c r="E1653" s="104" t="s">
        <v>5460</v>
      </c>
      <c r="F1653" s="104" t="s">
        <v>5461</v>
      </c>
      <c r="G1653" s="104" t="s">
        <v>5466</v>
      </c>
      <c r="H1653" s="93" t="s">
        <v>5467</v>
      </c>
      <c r="I1653" s="277">
        <v>1</v>
      </c>
      <c r="J1653" s="376">
        <v>42278</v>
      </c>
      <c r="K1653" s="270">
        <v>42400</v>
      </c>
      <c r="L1653" s="52">
        <f t="shared" si="181"/>
        <v>17.399999999999999</v>
      </c>
      <c r="M1653" s="187"/>
      <c r="N1653" s="188">
        <f t="shared" si="177"/>
        <v>0</v>
      </c>
      <c r="O1653" s="186">
        <f t="shared" si="178"/>
        <v>0</v>
      </c>
      <c r="P1653" s="186">
        <f t="shared" si="179"/>
        <v>0</v>
      </c>
      <c r="Q1653" s="186">
        <f t="shared" si="180"/>
        <v>17.399999999999999</v>
      </c>
      <c r="R1653" s="189"/>
    </row>
    <row r="1654" spans="1:18" ht="153">
      <c r="A1654" s="473" t="s">
        <v>5468</v>
      </c>
      <c r="B1654" s="104" t="s">
        <v>5448</v>
      </c>
      <c r="C1654" s="104" t="s">
        <v>5252</v>
      </c>
      <c r="D1654" s="94" t="s">
        <v>5469</v>
      </c>
      <c r="E1654" s="104" t="s">
        <v>5470</v>
      </c>
      <c r="F1654" s="104" t="s">
        <v>5471</v>
      </c>
      <c r="G1654" s="104" t="s">
        <v>5472</v>
      </c>
      <c r="H1654" s="93" t="s">
        <v>5473</v>
      </c>
      <c r="I1654" s="277">
        <v>15</v>
      </c>
      <c r="J1654" s="376">
        <v>42278</v>
      </c>
      <c r="K1654" s="185">
        <v>42459</v>
      </c>
      <c r="L1654" s="52">
        <f t="shared" si="181"/>
        <v>25.9</v>
      </c>
      <c r="M1654" s="187"/>
      <c r="N1654" s="188">
        <f t="shared" si="177"/>
        <v>0</v>
      </c>
      <c r="O1654" s="186">
        <f t="shared" si="178"/>
        <v>0</v>
      </c>
      <c r="P1654" s="186">
        <f t="shared" si="179"/>
        <v>0</v>
      </c>
      <c r="Q1654" s="186">
        <f t="shared" si="180"/>
        <v>25.9</v>
      </c>
      <c r="R1654" s="189"/>
    </row>
    <row r="1655" spans="1:18" ht="153">
      <c r="A1655" s="473" t="s">
        <v>5468</v>
      </c>
      <c r="B1655" s="104" t="s">
        <v>5448</v>
      </c>
      <c r="C1655" s="104" t="s">
        <v>5252</v>
      </c>
      <c r="D1655" s="94" t="s">
        <v>5469</v>
      </c>
      <c r="E1655" s="104" t="s">
        <v>5470</v>
      </c>
      <c r="F1655" s="104" t="s">
        <v>5471</v>
      </c>
      <c r="G1655" s="134" t="s">
        <v>5474</v>
      </c>
      <c r="H1655" s="93" t="s">
        <v>5473</v>
      </c>
      <c r="I1655" s="277">
        <v>252</v>
      </c>
      <c r="J1655" s="376">
        <v>42278</v>
      </c>
      <c r="K1655" s="185">
        <v>42459</v>
      </c>
      <c r="L1655" s="52">
        <f t="shared" si="181"/>
        <v>25.9</v>
      </c>
      <c r="M1655" s="187"/>
      <c r="N1655" s="188">
        <f t="shared" si="177"/>
        <v>0</v>
      </c>
      <c r="O1655" s="186">
        <f t="shared" si="178"/>
        <v>0</v>
      </c>
      <c r="P1655" s="186">
        <f t="shared" si="179"/>
        <v>0</v>
      </c>
      <c r="Q1655" s="186">
        <f t="shared" si="180"/>
        <v>25.9</v>
      </c>
      <c r="R1655" s="189"/>
    </row>
    <row r="1656" spans="1:18" ht="165.75">
      <c r="A1656" s="473" t="s">
        <v>5475</v>
      </c>
      <c r="B1656" s="104" t="s">
        <v>5448</v>
      </c>
      <c r="C1656" s="104" t="s">
        <v>5252</v>
      </c>
      <c r="D1656" s="94" t="s">
        <v>5476</v>
      </c>
      <c r="E1656" s="104" t="s">
        <v>5477</v>
      </c>
      <c r="F1656" s="104" t="s">
        <v>5478</v>
      </c>
      <c r="G1656" s="104" t="s">
        <v>5479</v>
      </c>
      <c r="H1656" s="93" t="s">
        <v>970</v>
      </c>
      <c r="I1656" s="277">
        <v>1</v>
      </c>
      <c r="J1656" s="376">
        <v>42278</v>
      </c>
      <c r="K1656" s="185">
        <v>42459</v>
      </c>
      <c r="L1656" s="52">
        <f t="shared" si="181"/>
        <v>25.9</v>
      </c>
      <c r="M1656" s="187"/>
      <c r="N1656" s="188">
        <f t="shared" si="177"/>
        <v>0</v>
      </c>
      <c r="O1656" s="186">
        <f t="shared" si="178"/>
        <v>0</v>
      </c>
      <c r="P1656" s="186">
        <f t="shared" si="179"/>
        <v>0</v>
      </c>
      <c r="Q1656" s="186">
        <f t="shared" si="180"/>
        <v>25.9</v>
      </c>
      <c r="R1656" s="189"/>
    </row>
    <row r="1657" spans="1:18" ht="165.75">
      <c r="A1657" s="473" t="s">
        <v>5475</v>
      </c>
      <c r="B1657" s="104" t="s">
        <v>5448</v>
      </c>
      <c r="C1657" s="104" t="s">
        <v>5252</v>
      </c>
      <c r="D1657" s="94" t="s">
        <v>5476</v>
      </c>
      <c r="E1657" s="104" t="s">
        <v>5477</v>
      </c>
      <c r="F1657" s="104" t="s">
        <v>5480</v>
      </c>
      <c r="G1657" s="104" t="s">
        <v>5481</v>
      </c>
      <c r="H1657" s="104" t="s">
        <v>5482</v>
      </c>
      <c r="I1657" s="277">
        <v>6</v>
      </c>
      <c r="J1657" s="376">
        <v>42278</v>
      </c>
      <c r="K1657" s="270">
        <v>42369</v>
      </c>
      <c r="L1657" s="52">
        <f t="shared" si="181"/>
        <v>13</v>
      </c>
      <c r="M1657" s="187"/>
      <c r="N1657" s="188">
        <f t="shared" si="177"/>
        <v>0</v>
      </c>
      <c r="O1657" s="186">
        <f t="shared" si="178"/>
        <v>0</v>
      </c>
      <c r="P1657" s="186">
        <f t="shared" si="179"/>
        <v>0</v>
      </c>
      <c r="Q1657" s="186">
        <f t="shared" si="180"/>
        <v>13</v>
      </c>
      <c r="R1657" s="189"/>
    </row>
    <row r="1658" spans="1:18" ht="293.25">
      <c r="A1658" s="473" t="s">
        <v>5483</v>
      </c>
      <c r="B1658" s="93" t="s">
        <v>5448</v>
      </c>
      <c r="C1658" s="104" t="s">
        <v>5252</v>
      </c>
      <c r="D1658" s="93" t="s">
        <v>5484</v>
      </c>
      <c r="E1658" s="93" t="s">
        <v>5485</v>
      </c>
      <c r="F1658" s="96" t="s">
        <v>5486</v>
      </c>
      <c r="G1658" s="93" t="s">
        <v>5487</v>
      </c>
      <c r="H1658" s="93" t="s">
        <v>1672</v>
      </c>
      <c r="I1658" s="277">
        <v>16</v>
      </c>
      <c r="J1658" s="376">
        <v>42278</v>
      </c>
      <c r="K1658" s="270">
        <v>42551</v>
      </c>
      <c r="L1658" s="52">
        <f t="shared" si="181"/>
        <v>39</v>
      </c>
      <c r="M1658" s="187"/>
      <c r="N1658" s="188">
        <f t="shared" si="177"/>
        <v>0</v>
      </c>
      <c r="O1658" s="186">
        <f t="shared" si="178"/>
        <v>0</v>
      </c>
      <c r="P1658" s="186">
        <f t="shared" si="179"/>
        <v>0</v>
      </c>
      <c r="Q1658" s="186">
        <f t="shared" si="180"/>
        <v>39</v>
      </c>
      <c r="R1658" s="189"/>
    </row>
    <row r="1659" spans="1:18" ht="293.25">
      <c r="A1659" s="473" t="s">
        <v>5483</v>
      </c>
      <c r="B1659" s="93" t="s">
        <v>5448</v>
      </c>
      <c r="C1659" s="104" t="s">
        <v>5252</v>
      </c>
      <c r="D1659" s="93" t="s">
        <v>5484</v>
      </c>
      <c r="E1659" s="93" t="s">
        <v>5485</v>
      </c>
      <c r="F1659" s="96" t="s">
        <v>5486</v>
      </c>
      <c r="G1659" s="93" t="s">
        <v>5488</v>
      </c>
      <c r="H1659" s="93" t="s">
        <v>5489</v>
      </c>
      <c r="I1659" s="277">
        <v>43</v>
      </c>
      <c r="J1659" s="185">
        <v>42278</v>
      </c>
      <c r="K1659" s="270">
        <v>42369</v>
      </c>
      <c r="L1659" s="52">
        <f t="shared" si="181"/>
        <v>13</v>
      </c>
      <c r="M1659" s="187"/>
      <c r="N1659" s="188">
        <f t="shared" si="177"/>
        <v>0</v>
      </c>
      <c r="O1659" s="186">
        <f t="shared" si="178"/>
        <v>0</v>
      </c>
      <c r="P1659" s="186">
        <f t="shared" si="179"/>
        <v>0</v>
      </c>
      <c r="Q1659" s="186">
        <f t="shared" si="180"/>
        <v>13</v>
      </c>
      <c r="R1659" s="189"/>
    </row>
    <row r="1660" spans="1:18" ht="409.5">
      <c r="A1660" s="473" t="s">
        <v>2466</v>
      </c>
      <c r="B1660" s="104" t="s">
        <v>5448</v>
      </c>
      <c r="C1660" s="104" t="s">
        <v>5252</v>
      </c>
      <c r="D1660" s="93" t="s">
        <v>5490</v>
      </c>
      <c r="E1660" s="204" t="s">
        <v>5491</v>
      </c>
      <c r="F1660" s="104" t="s">
        <v>5492</v>
      </c>
      <c r="G1660" s="104" t="s">
        <v>5493</v>
      </c>
      <c r="H1660" s="93" t="s">
        <v>5494</v>
      </c>
      <c r="I1660" s="277">
        <v>14</v>
      </c>
      <c r="J1660" s="185">
        <v>42278</v>
      </c>
      <c r="K1660" s="270">
        <v>42369</v>
      </c>
      <c r="L1660" s="52">
        <f t="shared" si="181"/>
        <v>13</v>
      </c>
      <c r="M1660" s="187"/>
      <c r="N1660" s="188">
        <f t="shared" si="177"/>
        <v>0</v>
      </c>
      <c r="O1660" s="186">
        <f t="shared" si="178"/>
        <v>0</v>
      </c>
      <c r="P1660" s="186">
        <f t="shared" si="179"/>
        <v>0</v>
      </c>
      <c r="Q1660" s="186">
        <f t="shared" si="180"/>
        <v>13</v>
      </c>
      <c r="R1660" s="380"/>
    </row>
    <row r="1661" spans="1:18" ht="409.5">
      <c r="A1661" s="473" t="s">
        <v>5495</v>
      </c>
      <c r="B1661" s="104" t="s">
        <v>5448</v>
      </c>
      <c r="C1661" s="104" t="s">
        <v>5252</v>
      </c>
      <c r="D1661" s="48" t="s">
        <v>5496</v>
      </c>
      <c r="E1661" s="48" t="s">
        <v>5497</v>
      </c>
      <c r="F1661" s="381" t="s">
        <v>5498</v>
      </c>
      <c r="G1661" s="277" t="s">
        <v>5499</v>
      </c>
      <c r="H1661" s="277" t="s">
        <v>5500</v>
      </c>
      <c r="I1661" s="382">
        <v>2</v>
      </c>
      <c r="J1661" s="185">
        <v>42278</v>
      </c>
      <c r="K1661" s="270">
        <v>42643</v>
      </c>
      <c r="L1661" s="52">
        <f t="shared" si="181"/>
        <v>52.1</v>
      </c>
      <c r="M1661" s="187"/>
      <c r="N1661" s="188">
        <f t="shared" si="177"/>
        <v>0</v>
      </c>
      <c r="O1661" s="186">
        <f t="shared" si="178"/>
        <v>0</v>
      </c>
      <c r="P1661" s="186">
        <f t="shared" si="179"/>
        <v>0</v>
      </c>
      <c r="Q1661" s="186">
        <f t="shared" si="180"/>
        <v>52.1</v>
      </c>
      <c r="R1661" s="383"/>
    </row>
    <row r="1662" spans="1:18" ht="409.5">
      <c r="A1662" s="473" t="s">
        <v>5495</v>
      </c>
      <c r="B1662" s="104" t="s">
        <v>5448</v>
      </c>
      <c r="C1662" s="104" t="s">
        <v>5252</v>
      </c>
      <c r="D1662" s="48" t="s">
        <v>5496</v>
      </c>
      <c r="E1662" s="48" t="s">
        <v>5497</v>
      </c>
      <c r="F1662" s="381" t="s">
        <v>5498</v>
      </c>
      <c r="G1662" s="277" t="s">
        <v>5501</v>
      </c>
      <c r="H1662" s="277" t="s">
        <v>5502</v>
      </c>
      <c r="I1662" s="382">
        <v>1</v>
      </c>
      <c r="J1662" s="185">
        <v>42370</v>
      </c>
      <c r="K1662" s="185">
        <v>42459</v>
      </c>
      <c r="L1662" s="52">
        <f t="shared" si="181"/>
        <v>12.7</v>
      </c>
      <c r="M1662" s="187"/>
      <c r="N1662" s="188">
        <f t="shared" si="177"/>
        <v>0</v>
      </c>
      <c r="O1662" s="186">
        <f t="shared" si="178"/>
        <v>0</v>
      </c>
      <c r="P1662" s="186">
        <f t="shared" si="179"/>
        <v>0</v>
      </c>
      <c r="Q1662" s="186">
        <f t="shared" si="180"/>
        <v>12.7</v>
      </c>
      <c r="R1662" s="383"/>
    </row>
    <row r="1663" spans="1:18" ht="409.5">
      <c r="A1663" s="473" t="s">
        <v>5495</v>
      </c>
      <c r="B1663" s="104" t="s">
        <v>5448</v>
      </c>
      <c r="C1663" s="104" t="s">
        <v>5252</v>
      </c>
      <c r="D1663" s="48" t="s">
        <v>5496</v>
      </c>
      <c r="E1663" s="48" t="s">
        <v>5497</v>
      </c>
      <c r="F1663" s="381" t="s">
        <v>5498</v>
      </c>
      <c r="G1663" s="277" t="s">
        <v>5503</v>
      </c>
      <c r="H1663" s="277" t="s">
        <v>5504</v>
      </c>
      <c r="I1663" s="382">
        <v>1</v>
      </c>
      <c r="J1663" s="185">
        <v>42370</v>
      </c>
      <c r="K1663" s="185">
        <v>42459</v>
      </c>
      <c r="L1663" s="52">
        <f t="shared" si="181"/>
        <v>12.7</v>
      </c>
      <c r="M1663" s="187"/>
      <c r="N1663" s="188">
        <f t="shared" ref="N1663:N1666" si="182">IF(M1663=0,0,+M1663/I1663)</f>
        <v>0</v>
      </c>
      <c r="O1663" s="186">
        <f t="shared" ref="O1663:O1666" si="183">ROUND((L1663*N1663),1)</f>
        <v>0</v>
      </c>
      <c r="P1663" s="186">
        <f t="shared" ref="P1663:P1666" si="184">IF(K1663&lt;=$D$7,O1663,0)</f>
        <v>0</v>
      </c>
      <c r="Q1663" s="186">
        <f t="shared" ref="Q1663:Q1666" si="185">IF($D$7&gt;=K1663,L1663,0)</f>
        <v>12.7</v>
      </c>
      <c r="R1663" s="383"/>
    </row>
    <row r="1664" spans="1:18" ht="409.5">
      <c r="A1664" s="473" t="s">
        <v>5495</v>
      </c>
      <c r="B1664" s="104" t="s">
        <v>5448</v>
      </c>
      <c r="C1664" s="104" t="s">
        <v>5252</v>
      </c>
      <c r="D1664" s="48" t="s">
        <v>5496</v>
      </c>
      <c r="E1664" s="48" t="s">
        <v>5497</v>
      </c>
      <c r="F1664" s="381" t="s">
        <v>5498</v>
      </c>
      <c r="G1664" s="277" t="s">
        <v>5505</v>
      </c>
      <c r="H1664" s="277" t="s">
        <v>5506</v>
      </c>
      <c r="I1664" s="382">
        <v>1</v>
      </c>
      <c r="J1664" s="185">
        <v>42370</v>
      </c>
      <c r="K1664" s="185">
        <v>42735</v>
      </c>
      <c r="L1664" s="52">
        <f t="shared" si="181"/>
        <v>52.1</v>
      </c>
      <c r="M1664" s="187"/>
      <c r="N1664" s="188">
        <f t="shared" si="182"/>
        <v>0</v>
      </c>
      <c r="O1664" s="186">
        <f t="shared" si="183"/>
        <v>0</v>
      </c>
      <c r="P1664" s="186">
        <f t="shared" si="184"/>
        <v>0</v>
      </c>
      <c r="Q1664" s="186">
        <f t="shared" si="185"/>
        <v>52.1</v>
      </c>
      <c r="R1664" s="383"/>
    </row>
    <row r="1665" spans="1:18" ht="409.5">
      <c r="A1665" s="473" t="s">
        <v>5507</v>
      </c>
      <c r="B1665" s="104" t="s">
        <v>5448</v>
      </c>
      <c r="C1665" s="104" t="s">
        <v>5252</v>
      </c>
      <c r="D1665" s="96" t="s">
        <v>5508</v>
      </c>
      <c r="E1665" s="93" t="s">
        <v>5509</v>
      </c>
      <c r="F1665" s="93" t="s">
        <v>5510</v>
      </c>
      <c r="G1665" s="93" t="s">
        <v>5511</v>
      </c>
      <c r="H1665" s="93" t="s">
        <v>157</v>
      </c>
      <c r="I1665" s="277">
        <v>1</v>
      </c>
      <c r="J1665" s="376">
        <v>42278</v>
      </c>
      <c r="K1665" s="270">
        <v>42369</v>
      </c>
      <c r="L1665" s="52">
        <f t="shared" si="181"/>
        <v>13</v>
      </c>
      <c r="M1665" s="187"/>
      <c r="N1665" s="188">
        <f t="shared" si="182"/>
        <v>0</v>
      </c>
      <c r="O1665" s="186">
        <f t="shared" si="183"/>
        <v>0</v>
      </c>
      <c r="P1665" s="186">
        <f t="shared" si="184"/>
        <v>0</v>
      </c>
      <c r="Q1665" s="186">
        <f t="shared" si="185"/>
        <v>13</v>
      </c>
      <c r="R1665" s="380"/>
    </row>
    <row r="1666" spans="1:18" ht="331.5">
      <c r="A1666" s="473" t="s">
        <v>2483</v>
      </c>
      <c r="B1666" s="104" t="s">
        <v>5448</v>
      </c>
      <c r="C1666" s="104" t="s">
        <v>5252</v>
      </c>
      <c r="D1666" s="493" t="s">
        <v>5512</v>
      </c>
      <c r="E1666" s="204" t="s">
        <v>5513</v>
      </c>
      <c r="F1666" s="204" t="s">
        <v>5514</v>
      </c>
      <c r="G1666" s="277" t="s">
        <v>5515</v>
      </c>
      <c r="H1666" s="93" t="s">
        <v>5516</v>
      </c>
      <c r="I1666" s="277">
        <v>1</v>
      </c>
      <c r="J1666" s="376">
        <v>42278</v>
      </c>
      <c r="K1666" s="270">
        <v>42459</v>
      </c>
      <c r="L1666" s="52">
        <f t="shared" si="181"/>
        <v>25.9</v>
      </c>
      <c r="M1666" s="187"/>
      <c r="N1666" s="188">
        <f t="shared" si="182"/>
        <v>0</v>
      </c>
      <c r="O1666" s="186">
        <f t="shared" si="183"/>
        <v>0</v>
      </c>
      <c r="P1666" s="186">
        <f t="shared" si="184"/>
        <v>0</v>
      </c>
      <c r="Q1666" s="186">
        <f t="shared" si="185"/>
        <v>25.9</v>
      </c>
      <c r="R1666" s="383"/>
    </row>
    <row r="1667" spans="1:18" ht="255">
      <c r="A1667" s="453" t="s">
        <v>5517</v>
      </c>
      <c r="B1667" s="104" t="s">
        <v>5518</v>
      </c>
      <c r="C1667" s="104" t="s">
        <v>5518</v>
      </c>
      <c r="D1667" s="104" t="s">
        <v>5519</v>
      </c>
      <c r="E1667" s="104" t="s">
        <v>5520</v>
      </c>
      <c r="F1667" s="104" t="s">
        <v>5521</v>
      </c>
      <c r="G1667" s="104" t="s">
        <v>5522</v>
      </c>
      <c r="H1667" s="104" t="s">
        <v>5523</v>
      </c>
      <c r="I1667" s="104">
        <v>2</v>
      </c>
      <c r="J1667" s="185">
        <v>42338</v>
      </c>
      <c r="K1667" s="185">
        <v>42459</v>
      </c>
      <c r="L1667" s="52">
        <f t="shared" ref="L1667:L1730" si="186">ROUND(((K1667-J1667)/7),1)</f>
        <v>17.3</v>
      </c>
      <c r="M1667" s="187"/>
      <c r="N1667" s="188">
        <f>IF(M1667=0,0,+M1667/I1667)</f>
        <v>0</v>
      </c>
      <c r="O1667" s="186">
        <f>ROUND((L1667*N1667),1)</f>
        <v>0</v>
      </c>
      <c r="P1667" s="186">
        <f>IF(K1667&lt;=$D$7,O1667,0)</f>
        <v>0</v>
      </c>
      <c r="Q1667" s="186">
        <f>IF($D$7&gt;=K1667,L1667,0)</f>
        <v>17.3</v>
      </c>
      <c r="R1667" s="189"/>
    </row>
    <row r="1668" spans="1:18" ht="242.25">
      <c r="A1668" s="453" t="s">
        <v>5524</v>
      </c>
      <c r="B1668" s="104" t="s">
        <v>5518</v>
      </c>
      <c r="C1668" s="104" t="s">
        <v>5518</v>
      </c>
      <c r="D1668" s="104" t="s">
        <v>5525</v>
      </c>
      <c r="E1668" s="104" t="s">
        <v>5526</v>
      </c>
      <c r="F1668" s="104" t="s">
        <v>5527</v>
      </c>
      <c r="G1668" s="104" t="s">
        <v>5528</v>
      </c>
      <c r="H1668" s="104" t="s">
        <v>5529</v>
      </c>
      <c r="I1668" s="104">
        <v>1</v>
      </c>
      <c r="J1668" s="185">
        <v>42125</v>
      </c>
      <c r="K1668" s="185">
        <v>42490</v>
      </c>
      <c r="L1668" s="52">
        <f t="shared" si="186"/>
        <v>52.1</v>
      </c>
      <c r="M1668" s="187"/>
      <c r="N1668" s="188">
        <f>IF(M1668=0,0,+M1668/I1668)</f>
        <v>0</v>
      </c>
      <c r="O1668" s="186">
        <f>ROUND((L1668*N1668),1)</f>
        <v>0</v>
      </c>
      <c r="P1668" s="186">
        <f>IF(K1668&lt;=$D$7,O1668,0)</f>
        <v>0</v>
      </c>
      <c r="Q1668" s="186">
        <f>IF($D$7&gt;=K1668,L1668,0)</f>
        <v>52.1</v>
      </c>
      <c r="R1668" s="189"/>
    </row>
    <row r="1669" spans="1:18" ht="409.5">
      <c r="A1669" s="453" t="s">
        <v>5530</v>
      </c>
      <c r="B1669" s="104" t="s">
        <v>5518</v>
      </c>
      <c r="C1669" s="104" t="s">
        <v>5518</v>
      </c>
      <c r="D1669" s="94" t="s">
        <v>5531</v>
      </c>
      <c r="E1669" s="104" t="s">
        <v>5532</v>
      </c>
      <c r="F1669" s="104" t="s">
        <v>5533</v>
      </c>
      <c r="G1669" s="104" t="s">
        <v>5534</v>
      </c>
      <c r="H1669" s="104" t="s">
        <v>5535</v>
      </c>
      <c r="I1669" s="104">
        <v>1</v>
      </c>
      <c r="J1669" s="185">
        <v>41886</v>
      </c>
      <c r="K1669" s="185">
        <v>42308</v>
      </c>
      <c r="L1669" s="52">
        <f t="shared" si="186"/>
        <v>60.3</v>
      </c>
      <c r="M1669" s="187"/>
      <c r="N1669" s="188">
        <f>IF(M1669=0,0,+M1669/I1669)</f>
        <v>0</v>
      </c>
      <c r="O1669" s="186">
        <f>ROUND((L1669*N1669),1)</f>
        <v>0</v>
      </c>
      <c r="P1669" s="186">
        <f>IF(K1669&lt;=$D$7,O1669,0)</f>
        <v>0</v>
      </c>
      <c r="Q1669" s="186">
        <f>IF($D$7&gt;=K1669,L1669,0)</f>
        <v>60.3</v>
      </c>
      <c r="R1669" s="189"/>
    </row>
    <row r="1670" spans="1:18" ht="409.5">
      <c r="A1670" s="453" t="s">
        <v>5536</v>
      </c>
      <c r="B1670" s="104" t="s">
        <v>5518</v>
      </c>
      <c r="C1670" s="104" t="s">
        <v>5518</v>
      </c>
      <c r="D1670" s="184" t="s">
        <v>5537</v>
      </c>
      <c r="E1670" s="104" t="s">
        <v>5538</v>
      </c>
      <c r="F1670" s="104" t="s">
        <v>5539</v>
      </c>
      <c r="G1670" s="104" t="s">
        <v>5540</v>
      </c>
      <c r="H1670" s="104" t="s">
        <v>5541</v>
      </c>
      <c r="I1670" s="104">
        <v>4</v>
      </c>
      <c r="J1670" s="185">
        <v>42369</v>
      </c>
      <c r="K1670" s="185">
        <v>42735</v>
      </c>
      <c r="L1670" s="52">
        <f t="shared" si="186"/>
        <v>52.3</v>
      </c>
      <c r="M1670" s="187"/>
      <c r="N1670" s="188">
        <f t="shared" ref="N1670" si="187">IF(M1670=0,0,+M1670/I1670)</f>
        <v>0</v>
      </c>
      <c r="O1670" s="186">
        <f t="shared" ref="O1670" si="188">ROUND((L1670*N1670),1)</f>
        <v>0</v>
      </c>
      <c r="P1670" s="186">
        <f t="shared" ref="P1670" si="189">IF(K1670&lt;=$D$7,O1670,0)</f>
        <v>0</v>
      </c>
      <c r="Q1670" s="186">
        <f t="shared" ref="Q1670" si="190">IF($D$7&gt;=K1670,L1670,0)</f>
        <v>52.3</v>
      </c>
      <c r="R1670" s="189"/>
    </row>
    <row r="1671" spans="1:18" ht="216.75">
      <c r="A1671" s="451" t="s">
        <v>5542</v>
      </c>
      <c r="B1671" s="93" t="s">
        <v>5543</v>
      </c>
      <c r="C1671" s="93" t="s">
        <v>5543</v>
      </c>
      <c r="D1671" s="93" t="s">
        <v>5544</v>
      </c>
      <c r="E1671" s="93" t="s">
        <v>5545</v>
      </c>
      <c r="F1671" s="93" t="s">
        <v>5546</v>
      </c>
      <c r="G1671" s="93" t="s">
        <v>5547</v>
      </c>
      <c r="H1671" s="93" t="s">
        <v>5548</v>
      </c>
      <c r="I1671" s="93">
        <v>1</v>
      </c>
      <c r="J1671" s="185">
        <v>42278</v>
      </c>
      <c r="K1671" s="185">
        <v>42643</v>
      </c>
      <c r="L1671" s="52">
        <f t="shared" si="186"/>
        <v>52.1</v>
      </c>
      <c r="M1671" s="258"/>
      <c r="N1671" s="188">
        <f>IF(M1671=0,0,+M1671/I1671)</f>
        <v>0</v>
      </c>
      <c r="O1671" s="186">
        <f>ROUND((L1671*N1671),1)</f>
        <v>0</v>
      </c>
      <c r="P1671" s="186">
        <f>IF(K1671&lt;=$D$7,O1671,0)</f>
        <v>0</v>
      </c>
      <c r="Q1671" s="186">
        <f>IF($D$7&gt;=K1671,L1671,0)</f>
        <v>52.1</v>
      </c>
      <c r="R1671" s="189"/>
    </row>
    <row r="1672" spans="1:18" ht="216.75">
      <c r="A1672" s="478" t="s">
        <v>5542</v>
      </c>
      <c r="B1672" s="206" t="s">
        <v>5543</v>
      </c>
      <c r="C1672" s="93" t="s">
        <v>5543</v>
      </c>
      <c r="D1672" s="206" t="s">
        <v>5544</v>
      </c>
      <c r="E1672" s="206" t="s">
        <v>5545</v>
      </c>
      <c r="F1672" s="206" t="s">
        <v>5546</v>
      </c>
      <c r="G1672" s="206" t="s">
        <v>5549</v>
      </c>
      <c r="H1672" s="206" t="s">
        <v>615</v>
      </c>
      <c r="I1672" s="206">
        <v>1</v>
      </c>
      <c r="J1672" s="256">
        <v>42278</v>
      </c>
      <c r="K1672" s="256">
        <v>42643</v>
      </c>
      <c r="L1672" s="52">
        <f t="shared" si="186"/>
        <v>52.1</v>
      </c>
      <c r="M1672" s="258"/>
      <c r="N1672" s="188">
        <f t="shared" ref="N1672:N1700" si="191">IF(M1672=0,0,+M1672/I1672)</f>
        <v>0</v>
      </c>
      <c r="O1672" s="186">
        <f t="shared" ref="O1672:O1700" si="192">ROUND((L1672*N1672),1)</f>
        <v>0</v>
      </c>
      <c r="P1672" s="186">
        <f t="shared" ref="P1672:P1700" si="193">IF(K1672&lt;=$D$7,O1672,0)</f>
        <v>0</v>
      </c>
      <c r="Q1672" s="186">
        <f t="shared" ref="Q1672:Q1700" si="194">IF($D$7&gt;=K1672,L1672,0)</f>
        <v>52.1</v>
      </c>
      <c r="R1672" s="262"/>
    </row>
    <row r="1673" spans="1:18" ht="216.75">
      <c r="A1673" s="478" t="s">
        <v>5542</v>
      </c>
      <c r="B1673" s="206" t="s">
        <v>5543</v>
      </c>
      <c r="C1673" s="93" t="s">
        <v>5543</v>
      </c>
      <c r="D1673" s="206" t="s">
        <v>5544</v>
      </c>
      <c r="E1673" s="206" t="s">
        <v>5545</v>
      </c>
      <c r="F1673" s="206" t="s">
        <v>5546</v>
      </c>
      <c r="G1673" s="206" t="s">
        <v>5637</v>
      </c>
      <c r="H1673" s="206" t="s">
        <v>615</v>
      </c>
      <c r="I1673" s="206">
        <v>1</v>
      </c>
      <c r="J1673" s="256">
        <v>42309</v>
      </c>
      <c r="K1673" s="256">
        <v>42643</v>
      </c>
      <c r="L1673" s="52">
        <f t="shared" si="186"/>
        <v>47.7</v>
      </c>
      <c r="M1673" s="258"/>
      <c r="N1673" s="188">
        <f t="shared" si="191"/>
        <v>0</v>
      </c>
      <c r="O1673" s="186">
        <f t="shared" si="192"/>
        <v>0</v>
      </c>
      <c r="P1673" s="186">
        <f t="shared" si="193"/>
        <v>0</v>
      </c>
      <c r="Q1673" s="186">
        <f t="shared" si="194"/>
        <v>47.7</v>
      </c>
      <c r="R1673" s="262"/>
    </row>
    <row r="1674" spans="1:18" ht="216.75">
      <c r="A1674" s="478" t="s">
        <v>5542</v>
      </c>
      <c r="B1674" s="206" t="s">
        <v>5543</v>
      </c>
      <c r="C1674" s="93" t="s">
        <v>5543</v>
      </c>
      <c r="D1674" s="206" t="s">
        <v>5544</v>
      </c>
      <c r="E1674" s="206" t="s">
        <v>5545</v>
      </c>
      <c r="F1674" s="206" t="s">
        <v>5546</v>
      </c>
      <c r="G1674" s="206" t="s">
        <v>5638</v>
      </c>
      <c r="H1674" s="206" t="s">
        <v>5639</v>
      </c>
      <c r="I1674" s="206">
        <v>1</v>
      </c>
      <c r="J1674" s="256">
        <v>42339</v>
      </c>
      <c r="K1674" s="256">
        <v>42643</v>
      </c>
      <c r="L1674" s="52">
        <f t="shared" si="186"/>
        <v>43.4</v>
      </c>
      <c r="M1674" s="258"/>
      <c r="N1674" s="188">
        <f t="shared" si="191"/>
        <v>0</v>
      </c>
      <c r="O1674" s="186">
        <f t="shared" si="192"/>
        <v>0</v>
      </c>
      <c r="P1674" s="186">
        <f t="shared" si="193"/>
        <v>0</v>
      </c>
      <c r="Q1674" s="186">
        <f t="shared" si="194"/>
        <v>43.4</v>
      </c>
      <c r="R1674" s="262"/>
    </row>
    <row r="1675" spans="1:18" ht="165.75">
      <c r="A1675" s="478" t="s">
        <v>5550</v>
      </c>
      <c r="B1675" s="206" t="s">
        <v>5543</v>
      </c>
      <c r="C1675" s="93" t="s">
        <v>5543</v>
      </c>
      <c r="D1675" s="384" t="s">
        <v>5551</v>
      </c>
      <c r="E1675" s="206" t="s">
        <v>5552</v>
      </c>
      <c r="F1675" s="206" t="s">
        <v>5553</v>
      </c>
      <c r="G1675" s="206" t="s">
        <v>5554</v>
      </c>
      <c r="H1675" s="206" t="s">
        <v>5555</v>
      </c>
      <c r="I1675" s="206">
        <v>5</v>
      </c>
      <c r="J1675" s="256">
        <v>42278</v>
      </c>
      <c r="K1675" s="256">
        <v>42643</v>
      </c>
      <c r="L1675" s="52">
        <f t="shared" si="186"/>
        <v>52.1</v>
      </c>
      <c r="M1675" s="258"/>
      <c r="N1675" s="188">
        <f t="shared" si="191"/>
        <v>0</v>
      </c>
      <c r="O1675" s="186">
        <f t="shared" si="192"/>
        <v>0</v>
      </c>
      <c r="P1675" s="186">
        <f t="shared" si="193"/>
        <v>0</v>
      </c>
      <c r="Q1675" s="186">
        <f t="shared" si="194"/>
        <v>52.1</v>
      </c>
      <c r="R1675" s="262"/>
    </row>
    <row r="1676" spans="1:18" ht="165.75">
      <c r="A1676" s="478" t="s">
        <v>5550</v>
      </c>
      <c r="B1676" s="206" t="s">
        <v>5543</v>
      </c>
      <c r="C1676" s="93" t="s">
        <v>5543</v>
      </c>
      <c r="D1676" s="384" t="s">
        <v>5551</v>
      </c>
      <c r="E1676" s="206" t="s">
        <v>5552</v>
      </c>
      <c r="F1676" s="206" t="s">
        <v>5553</v>
      </c>
      <c r="G1676" s="206" t="s">
        <v>5556</v>
      </c>
      <c r="H1676" s="206" t="s">
        <v>970</v>
      </c>
      <c r="I1676" s="206">
        <v>4</v>
      </c>
      <c r="J1676" s="256">
        <v>42278</v>
      </c>
      <c r="K1676" s="256">
        <v>42643</v>
      </c>
      <c r="L1676" s="52">
        <f t="shared" si="186"/>
        <v>52.1</v>
      </c>
      <c r="M1676" s="258"/>
      <c r="N1676" s="188">
        <f t="shared" si="191"/>
        <v>0</v>
      </c>
      <c r="O1676" s="186">
        <f t="shared" si="192"/>
        <v>0</v>
      </c>
      <c r="P1676" s="186">
        <f t="shared" si="193"/>
        <v>0</v>
      </c>
      <c r="Q1676" s="186">
        <f t="shared" si="194"/>
        <v>52.1</v>
      </c>
      <c r="R1676" s="262"/>
    </row>
    <row r="1677" spans="1:18" ht="127.5">
      <c r="A1677" s="478" t="s">
        <v>5557</v>
      </c>
      <c r="B1677" s="206" t="s">
        <v>5543</v>
      </c>
      <c r="C1677" s="93" t="s">
        <v>5543</v>
      </c>
      <c r="D1677" s="206" t="s">
        <v>5558</v>
      </c>
      <c r="E1677" s="206" t="s">
        <v>5559</v>
      </c>
      <c r="F1677" s="206" t="s">
        <v>5560</v>
      </c>
      <c r="G1677" s="206" t="s">
        <v>5561</v>
      </c>
      <c r="H1677" s="206" t="s">
        <v>5562</v>
      </c>
      <c r="I1677" s="206">
        <v>3</v>
      </c>
      <c r="J1677" s="256">
        <v>42297</v>
      </c>
      <c r="K1677" s="256">
        <v>42353</v>
      </c>
      <c r="L1677" s="52">
        <f t="shared" si="186"/>
        <v>8</v>
      </c>
      <c r="M1677" s="258"/>
      <c r="N1677" s="188">
        <f t="shared" si="191"/>
        <v>0</v>
      </c>
      <c r="O1677" s="186">
        <f t="shared" si="192"/>
        <v>0</v>
      </c>
      <c r="P1677" s="186">
        <f t="shared" si="193"/>
        <v>0</v>
      </c>
      <c r="Q1677" s="186">
        <f t="shared" si="194"/>
        <v>8</v>
      </c>
      <c r="R1677" s="262"/>
    </row>
    <row r="1678" spans="1:18" ht="153">
      <c r="A1678" s="478" t="s">
        <v>5563</v>
      </c>
      <c r="B1678" s="206" t="s">
        <v>5543</v>
      </c>
      <c r="C1678" s="93" t="s">
        <v>5543</v>
      </c>
      <c r="D1678" s="206" t="s">
        <v>5564</v>
      </c>
      <c r="E1678" s="206" t="s">
        <v>5565</v>
      </c>
      <c r="F1678" s="206" t="s">
        <v>5566</v>
      </c>
      <c r="G1678" s="206" t="s">
        <v>5567</v>
      </c>
      <c r="H1678" s="206" t="s">
        <v>5555</v>
      </c>
      <c r="I1678" s="206">
        <v>1</v>
      </c>
      <c r="J1678" s="256">
        <v>42278</v>
      </c>
      <c r="K1678" s="256">
        <v>42307</v>
      </c>
      <c r="L1678" s="52">
        <f t="shared" si="186"/>
        <v>4.0999999999999996</v>
      </c>
      <c r="M1678" s="258"/>
      <c r="N1678" s="188">
        <f t="shared" si="191"/>
        <v>0</v>
      </c>
      <c r="O1678" s="186">
        <f t="shared" si="192"/>
        <v>0</v>
      </c>
      <c r="P1678" s="186">
        <f t="shared" si="193"/>
        <v>0</v>
      </c>
      <c r="Q1678" s="186">
        <f t="shared" si="194"/>
        <v>4.0999999999999996</v>
      </c>
      <c r="R1678" s="262"/>
    </row>
    <row r="1679" spans="1:18" ht="153">
      <c r="A1679" s="478" t="s">
        <v>5563</v>
      </c>
      <c r="B1679" s="206" t="s">
        <v>5543</v>
      </c>
      <c r="C1679" s="93" t="s">
        <v>5543</v>
      </c>
      <c r="D1679" s="206" t="s">
        <v>5564</v>
      </c>
      <c r="E1679" s="206" t="s">
        <v>5568</v>
      </c>
      <c r="F1679" s="206" t="s">
        <v>5566</v>
      </c>
      <c r="G1679" s="206" t="s">
        <v>5569</v>
      </c>
      <c r="H1679" s="206" t="s">
        <v>5210</v>
      </c>
      <c r="I1679" s="93">
        <v>3</v>
      </c>
      <c r="J1679" s="256">
        <v>42339</v>
      </c>
      <c r="K1679" s="256">
        <v>42643</v>
      </c>
      <c r="L1679" s="52">
        <f t="shared" si="186"/>
        <v>43.4</v>
      </c>
      <c r="M1679" s="258"/>
      <c r="N1679" s="188">
        <f t="shared" si="191"/>
        <v>0</v>
      </c>
      <c r="O1679" s="186">
        <f t="shared" si="192"/>
        <v>0</v>
      </c>
      <c r="P1679" s="186">
        <f t="shared" si="193"/>
        <v>0</v>
      </c>
      <c r="Q1679" s="186">
        <f t="shared" si="194"/>
        <v>43.4</v>
      </c>
      <c r="R1679" s="262"/>
    </row>
    <row r="1680" spans="1:18" ht="153">
      <c r="A1680" s="478" t="s">
        <v>5563</v>
      </c>
      <c r="B1680" s="206" t="s">
        <v>5543</v>
      </c>
      <c r="C1680" s="93" t="s">
        <v>5543</v>
      </c>
      <c r="D1680" s="206" t="s">
        <v>5564</v>
      </c>
      <c r="E1680" s="206" t="s">
        <v>5568</v>
      </c>
      <c r="F1680" s="206" t="s">
        <v>5566</v>
      </c>
      <c r="G1680" s="206" t="s">
        <v>5570</v>
      </c>
      <c r="H1680" s="206" t="s">
        <v>5210</v>
      </c>
      <c r="I1680" s="206">
        <v>16</v>
      </c>
      <c r="J1680" s="256">
        <v>42278</v>
      </c>
      <c r="K1680" s="256">
        <v>42643</v>
      </c>
      <c r="L1680" s="52">
        <f t="shared" si="186"/>
        <v>52.1</v>
      </c>
      <c r="M1680" s="258"/>
      <c r="N1680" s="188">
        <f t="shared" si="191"/>
        <v>0</v>
      </c>
      <c r="O1680" s="186">
        <f t="shared" si="192"/>
        <v>0</v>
      </c>
      <c r="P1680" s="186">
        <f t="shared" si="193"/>
        <v>0</v>
      </c>
      <c r="Q1680" s="186">
        <f t="shared" si="194"/>
        <v>52.1</v>
      </c>
      <c r="R1680" s="262"/>
    </row>
    <row r="1681" spans="1:18" ht="63.75">
      <c r="A1681" s="478" t="s">
        <v>5571</v>
      </c>
      <c r="B1681" s="206" t="s">
        <v>5543</v>
      </c>
      <c r="C1681" s="93" t="s">
        <v>5543</v>
      </c>
      <c r="D1681" s="206" t="s">
        <v>5572</v>
      </c>
      <c r="E1681" s="206" t="s">
        <v>5573</v>
      </c>
      <c r="F1681" s="206" t="s">
        <v>5574</v>
      </c>
      <c r="G1681" s="206" t="s">
        <v>5575</v>
      </c>
      <c r="H1681" s="206" t="s">
        <v>5576</v>
      </c>
      <c r="I1681" s="206">
        <v>16</v>
      </c>
      <c r="J1681" s="256">
        <v>42278</v>
      </c>
      <c r="K1681" s="256">
        <v>42643</v>
      </c>
      <c r="L1681" s="52">
        <f t="shared" si="186"/>
        <v>52.1</v>
      </c>
      <c r="M1681" s="258"/>
      <c r="N1681" s="188">
        <f t="shared" si="191"/>
        <v>0</v>
      </c>
      <c r="O1681" s="186">
        <f t="shared" si="192"/>
        <v>0</v>
      </c>
      <c r="P1681" s="186">
        <f t="shared" si="193"/>
        <v>0</v>
      </c>
      <c r="Q1681" s="186">
        <f t="shared" si="194"/>
        <v>52.1</v>
      </c>
      <c r="R1681" s="262"/>
    </row>
    <row r="1682" spans="1:18" ht="63.75">
      <c r="A1682" s="478" t="s">
        <v>5571</v>
      </c>
      <c r="B1682" s="206" t="s">
        <v>5543</v>
      </c>
      <c r="C1682" s="93" t="s">
        <v>5543</v>
      </c>
      <c r="D1682" s="206" t="s">
        <v>5572</v>
      </c>
      <c r="E1682" s="206" t="s">
        <v>5573</v>
      </c>
      <c r="F1682" s="206" t="s">
        <v>5574</v>
      </c>
      <c r="G1682" s="206" t="s">
        <v>5577</v>
      </c>
      <c r="H1682" s="206" t="s">
        <v>5578</v>
      </c>
      <c r="I1682" s="206">
        <v>24</v>
      </c>
      <c r="J1682" s="256">
        <v>42399</v>
      </c>
      <c r="K1682" s="256">
        <v>42643</v>
      </c>
      <c r="L1682" s="52">
        <f t="shared" si="186"/>
        <v>34.9</v>
      </c>
      <c r="M1682" s="258"/>
      <c r="N1682" s="188">
        <f t="shared" si="191"/>
        <v>0</v>
      </c>
      <c r="O1682" s="186">
        <f t="shared" si="192"/>
        <v>0</v>
      </c>
      <c r="P1682" s="186">
        <f t="shared" si="193"/>
        <v>0</v>
      </c>
      <c r="Q1682" s="186">
        <f t="shared" si="194"/>
        <v>34.9</v>
      </c>
      <c r="R1682" s="262"/>
    </row>
    <row r="1683" spans="1:18" ht="140.25">
      <c r="A1683" s="478" t="s">
        <v>5579</v>
      </c>
      <c r="B1683" s="206" t="s">
        <v>5543</v>
      </c>
      <c r="C1683" s="93" t="s">
        <v>5543</v>
      </c>
      <c r="D1683" s="206" t="s">
        <v>5580</v>
      </c>
      <c r="E1683" s="206" t="s">
        <v>5581</v>
      </c>
      <c r="F1683" s="206" t="s">
        <v>5582</v>
      </c>
      <c r="G1683" s="206" t="s">
        <v>5583</v>
      </c>
      <c r="H1683" s="206" t="s">
        <v>615</v>
      </c>
      <c r="I1683" s="206">
        <v>1</v>
      </c>
      <c r="J1683" s="256">
        <v>42278</v>
      </c>
      <c r="K1683" s="256">
        <v>42353</v>
      </c>
      <c r="L1683" s="52">
        <f t="shared" si="186"/>
        <v>10.7</v>
      </c>
      <c r="M1683" s="258"/>
      <c r="N1683" s="188">
        <f t="shared" si="191"/>
        <v>0</v>
      </c>
      <c r="O1683" s="186">
        <f t="shared" si="192"/>
        <v>0</v>
      </c>
      <c r="P1683" s="186">
        <f t="shared" si="193"/>
        <v>0</v>
      </c>
      <c r="Q1683" s="186">
        <f t="shared" si="194"/>
        <v>10.7</v>
      </c>
      <c r="R1683" s="262"/>
    </row>
    <row r="1684" spans="1:18" ht="140.25">
      <c r="A1684" s="478" t="s">
        <v>5579</v>
      </c>
      <c r="B1684" s="206" t="s">
        <v>5543</v>
      </c>
      <c r="C1684" s="93" t="s">
        <v>5543</v>
      </c>
      <c r="D1684" s="206" t="s">
        <v>5580</v>
      </c>
      <c r="E1684" s="206" t="s">
        <v>5581</v>
      </c>
      <c r="F1684" s="206" t="s">
        <v>5582</v>
      </c>
      <c r="G1684" s="206" t="s">
        <v>5584</v>
      </c>
      <c r="H1684" s="206" t="s">
        <v>5585</v>
      </c>
      <c r="I1684" s="206">
        <v>16</v>
      </c>
      <c r="J1684" s="256">
        <v>42307</v>
      </c>
      <c r="K1684" s="256">
        <v>42353</v>
      </c>
      <c r="L1684" s="52">
        <f t="shared" si="186"/>
        <v>6.6</v>
      </c>
      <c r="M1684" s="258"/>
      <c r="N1684" s="188">
        <f t="shared" si="191"/>
        <v>0</v>
      </c>
      <c r="O1684" s="186">
        <f t="shared" si="192"/>
        <v>0</v>
      </c>
      <c r="P1684" s="186">
        <f t="shared" si="193"/>
        <v>0</v>
      </c>
      <c r="Q1684" s="186">
        <f t="shared" si="194"/>
        <v>6.6</v>
      </c>
      <c r="R1684" s="262"/>
    </row>
    <row r="1685" spans="1:18" ht="140.25">
      <c r="A1685" s="478" t="s">
        <v>5579</v>
      </c>
      <c r="B1685" s="206" t="s">
        <v>5543</v>
      </c>
      <c r="C1685" s="93" t="s">
        <v>5543</v>
      </c>
      <c r="D1685" s="206" t="s">
        <v>5580</v>
      </c>
      <c r="E1685" s="206" t="s">
        <v>5581</v>
      </c>
      <c r="F1685" s="206" t="s">
        <v>5582</v>
      </c>
      <c r="G1685" s="206" t="s">
        <v>5586</v>
      </c>
      <c r="H1685" s="206" t="s">
        <v>5585</v>
      </c>
      <c r="I1685" s="206">
        <v>24</v>
      </c>
      <c r="J1685" s="256">
        <v>42293</v>
      </c>
      <c r="K1685" s="256">
        <v>42643</v>
      </c>
      <c r="L1685" s="52">
        <f t="shared" si="186"/>
        <v>50</v>
      </c>
      <c r="M1685" s="258"/>
      <c r="N1685" s="188">
        <f t="shared" si="191"/>
        <v>0</v>
      </c>
      <c r="O1685" s="186">
        <f t="shared" si="192"/>
        <v>0</v>
      </c>
      <c r="P1685" s="186">
        <f t="shared" si="193"/>
        <v>0</v>
      </c>
      <c r="Q1685" s="186">
        <f t="shared" si="194"/>
        <v>50</v>
      </c>
      <c r="R1685" s="262"/>
    </row>
    <row r="1686" spans="1:18" ht="267.75">
      <c r="A1686" s="478" t="s">
        <v>5587</v>
      </c>
      <c r="B1686" s="206" t="s">
        <v>5543</v>
      </c>
      <c r="C1686" s="93" t="s">
        <v>5543</v>
      </c>
      <c r="D1686" s="206" t="s">
        <v>5588</v>
      </c>
      <c r="E1686" s="206" t="s">
        <v>5581</v>
      </c>
      <c r="F1686" s="206" t="s">
        <v>5589</v>
      </c>
      <c r="G1686" s="206" t="s">
        <v>5590</v>
      </c>
      <c r="H1686" s="206" t="s">
        <v>1193</v>
      </c>
      <c r="I1686" s="206">
        <v>4</v>
      </c>
      <c r="J1686" s="256">
        <v>42278</v>
      </c>
      <c r="K1686" s="256">
        <v>42457</v>
      </c>
      <c r="L1686" s="52">
        <f t="shared" si="186"/>
        <v>25.6</v>
      </c>
      <c r="M1686" s="258"/>
      <c r="N1686" s="188">
        <f t="shared" si="191"/>
        <v>0</v>
      </c>
      <c r="O1686" s="186">
        <f t="shared" si="192"/>
        <v>0</v>
      </c>
      <c r="P1686" s="186">
        <f t="shared" si="193"/>
        <v>0</v>
      </c>
      <c r="Q1686" s="186">
        <f t="shared" si="194"/>
        <v>25.6</v>
      </c>
      <c r="R1686" s="262"/>
    </row>
    <row r="1687" spans="1:18" ht="267.75">
      <c r="A1687" s="478" t="s">
        <v>5587</v>
      </c>
      <c r="B1687" s="206" t="s">
        <v>5543</v>
      </c>
      <c r="C1687" s="93" t="s">
        <v>5543</v>
      </c>
      <c r="D1687" s="206" t="s">
        <v>5588</v>
      </c>
      <c r="E1687" s="206" t="s">
        <v>5581</v>
      </c>
      <c r="F1687" s="206" t="s">
        <v>5581</v>
      </c>
      <c r="G1687" s="206" t="s">
        <v>5591</v>
      </c>
      <c r="H1687" s="206" t="s">
        <v>4887</v>
      </c>
      <c r="I1687" s="206">
        <v>8</v>
      </c>
      <c r="J1687" s="256">
        <v>42309</v>
      </c>
      <c r="K1687" s="256">
        <v>42643</v>
      </c>
      <c r="L1687" s="52">
        <f t="shared" si="186"/>
        <v>47.7</v>
      </c>
      <c r="M1687" s="258"/>
      <c r="N1687" s="188">
        <f t="shared" si="191"/>
        <v>0</v>
      </c>
      <c r="O1687" s="186">
        <f t="shared" si="192"/>
        <v>0</v>
      </c>
      <c r="P1687" s="186">
        <f t="shared" si="193"/>
        <v>0</v>
      </c>
      <c r="Q1687" s="186">
        <f t="shared" si="194"/>
        <v>47.7</v>
      </c>
      <c r="R1687" s="262"/>
    </row>
    <row r="1688" spans="1:18" ht="267.75">
      <c r="A1688" s="478" t="s">
        <v>5587</v>
      </c>
      <c r="B1688" s="206" t="s">
        <v>5543</v>
      </c>
      <c r="C1688" s="93" t="s">
        <v>5543</v>
      </c>
      <c r="D1688" s="206" t="s">
        <v>5588</v>
      </c>
      <c r="E1688" s="206" t="s">
        <v>5581</v>
      </c>
      <c r="F1688" s="206" t="s">
        <v>5581</v>
      </c>
      <c r="G1688" s="206" t="s">
        <v>5592</v>
      </c>
      <c r="H1688" s="206" t="s">
        <v>2993</v>
      </c>
      <c r="I1688" s="93">
        <v>2</v>
      </c>
      <c r="J1688" s="256"/>
      <c r="K1688" s="256"/>
      <c r="L1688" s="52">
        <f t="shared" si="186"/>
        <v>0</v>
      </c>
      <c r="M1688" s="258"/>
      <c r="N1688" s="188">
        <f t="shared" si="191"/>
        <v>0</v>
      </c>
      <c r="O1688" s="186">
        <f t="shared" si="192"/>
        <v>0</v>
      </c>
      <c r="P1688" s="186">
        <f t="shared" si="193"/>
        <v>0</v>
      </c>
      <c r="Q1688" s="186">
        <f t="shared" si="194"/>
        <v>0</v>
      </c>
      <c r="R1688" s="262"/>
    </row>
    <row r="1689" spans="1:18" ht="267.75">
      <c r="A1689" s="478" t="s">
        <v>5587</v>
      </c>
      <c r="B1689" s="206" t="s">
        <v>5543</v>
      </c>
      <c r="C1689" s="93" t="s">
        <v>5543</v>
      </c>
      <c r="D1689" s="206" t="s">
        <v>5588</v>
      </c>
      <c r="E1689" s="206" t="s">
        <v>5581</v>
      </c>
      <c r="F1689" s="206" t="s">
        <v>5581</v>
      </c>
      <c r="G1689" s="206" t="s">
        <v>5593</v>
      </c>
      <c r="H1689" s="206" t="s">
        <v>5594</v>
      </c>
      <c r="I1689" s="93">
        <v>1</v>
      </c>
      <c r="J1689" s="256"/>
      <c r="K1689" s="256"/>
      <c r="L1689" s="52">
        <f t="shared" si="186"/>
        <v>0</v>
      </c>
      <c r="M1689" s="258"/>
      <c r="N1689" s="188">
        <f t="shared" si="191"/>
        <v>0</v>
      </c>
      <c r="O1689" s="186">
        <f t="shared" si="192"/>
        <v>0</v>
      </c>
      <c r="P1689" s="186">
        <f t="shared" si="193"/>
        <v>0</v>
      </c>
      <c r="Q1689" s="186">
        <f t="shared" si="194"/>
        <v>0</v>
      </c>
      <c r="R1689" s="262"/>
    </row>
    <row r="1690" spans="1:18" ht="153">
      <c r="A1690" s="478" t="s">
        <v>5595</v>
      </c>
      <c r="B1690" s="206" t="s">
        <v>5543</v>
      </c>
      <c r="C1690" s="93" t="s">
        <v>5543</v>
      </c>
      <c r="D1690" s="206" t="s">
        <v>5596</v>
      </c>
      <c r="E1690" s="206" t="s">
        <v>5597</v>
      </c>
      <c r="F1690" s="206" t="s">
        <v>5598</v>
      </c>
      <c r="G1690" s="206" t="s">
        <v>5599</v>
      </c>
      <c r="H1690" s="206" t="s">
        <v>5600</v>
      </c>
      <c r="I1690" s="206">
        <v>4</v>
      </c>
      <c r="J1690" s="256">
        <v>42309</v>
      </c>
      <c r="K1690" s="256">
        <v>42428</v>
      </c>
      <c r="L1690" s="52">
        <f t="shared" si="186"/>
        <v>17</v>
      </c>
      <c r="M1690" s="258"/>
      <c r="N1690" s="188">
        <f t="shared" si="191"/>
        <v>0</v>
      </c>
      <c r="O1690" s="186">
        <f t="shared" si="192"/>
        <v>0</v>
      </c>
      <c r="P1690" s="186">
        <f t="shared" si="193"/>
        <v>0</v>
      </c>
      <c r="Q1690" s="186">
        <f t="shared" si="194"/>
        <v>17</v>
      </c>
      <c r="R1690" s="262"/>
    </row>
    <row r="1691" spans="1:18" ht="153">
      <c r="A1691" s="478" t="s">
        <v>5595</v>
      </c>
      <c r="B1691" s="206" t="s">
        <v>5543</v>
      </c>
      <c r="C1691" s="93" t="s">
        <v>5543</v>
      </c>
      <c r="D1691" s="206" t="s">
        <v>5596</v>
      </c>
      <c r="E1691" s="206" t="s">
        <v>5597</v>
      </c>
      <c r="F1691" s="206" t="s">
        <v>5598</v>
      </c>
      <c r="G1691" s="206" t="s">
        <v>5601</v>
      </c>
      <c r="H1691" s="206" t="s">
        <v>5602</v>
      </c>
      <c r="I1691" s="206">
        <v>24</v>
      </c>
      <c r="J1691" s="256">
        <v>42309</v>
      </c>
      <c r="K1691" s="256">
        <v>42643</v>
      </c>
      <c r="L1691" s="52">
        <f t="shared" si="186"/>
        <v>47.7</v>
      </c>
      <c r="M1691" s="258"/>
      <c r="N1691" s="188">
        <f t="shared" si="191"/>
        <v>0</v>
      </c>
      <c r="O1691" s="186">
        <f t="shared" si="192"/>
        <v>0</v>
      </c>
      <c r="P1691" s="186">
        <f t="shared" si="193"/>
        <v>0</v>
      </c>
      <c r="Q1691" s="186">
        <f t="shared" si="194"/>
        <v>47.7</v>
      </c>
      <c r="R1691" s="262"/>
    </row>
    <row r="1692" spans="1:18" ht="165.75">
      <c r="A1692" s="478" t="s">
        <v>5603</v>
      </c>
      <c r="B1692" s="206" t="s">
        <v>5543</v>
      </c>
      <c r="C1692" s="93" t="s">
        <v>5543</v>
      </c>
      <c r="D1692" s="206" t="s">
        <v>5604</v>
      </c>
      <c r="E1692" s="206" t="s">
        <v>5605</v>
      </c>
      <c r="F1692" s="206" t="s">
        <v>5606</v>
      </c>
      <c r="G1692" s="206" t="s">
        <v>5607</v>
      </c>
      <c r="H1692" s="206" t="s">
        <v>157</v>
      </c>
      <c r="I1692" s="206">
        <v>1</v>
      </c>
      <c r="J1692" s="256">
        <v>42278</v>
      </c>
      <c r="K1692" s="256">
        <v>42286</v>
      </c>
      <c r="L1692" s="52">
        <f t="shared" si="186"/>
        <v>1.1000000000000001</v>
      </c>
      <c r="M1692" s="258"/>
      <c r="N1692" s="188">
        <f t="shared" si="191"/>
        <v>0</v>
      </c>
      <c r="O1692" s="186">
        <f t="shared" si="192"/>
        <v>0</v>
      </c>
      <c r="P1692" s="186">
        <f t="shared" si="193"/>
        <v>0</v>
      </c>
      <c r="Q1692" s="186">
        <f t="shared" si="194"/>
        <v>1.1000000000000001</v>
      </c>
      <c r="R1692" s="262"/>
    </row>
    <row r="1693" spans="1:18" ht="165.75">
      <c r="A1693" s="478" t="s">
        <v>5603</v>
      </c>
      <c r="B1693" s="206" t="s">
        <v>5543</v>
      </c>
      <c r="C1693" s="93" t="s">
        <v>5543</v>
      </c>
      <c r="D1693" s="206" t="s">
        <v>5604</v>
      </c>
      <c r="E1693" s="206" t="s">
        <v>5605</v>
      </c>
      <c r="F1693" s="206" t="s">
        <v>5606</v>
      </c>
      <c r="G1693" s="206" t="s">
        <v>5608</v>
      </c>
      <c r="H1693" s="206" t="s">
        <v>5609</v>
      </c>
      <c r="I1693" s="206">
        <v>4</v>
      </c>
      <c r="J1693" s="256">
        <v>42339</v>
      </c>
      <c r="K1693" s="256">
        <v>42643</v>
      </c>
      <c r="L1693" s="52">
        <f t="shared" si="186"/>
        <v>43.4</v>
      </c>
      <c r="M1693" s="258"/>
      <c r="N1693" s="188">
        <f t="shared" si="191"/>
        <v>0</v>
      </c>
      <c r="O1693" s="186">
        <f t="shared" si="192"/>
        <v>0</v>
      </c>
      <c r="P1693" s="186">
        <f t="shared" si="193"/>
        <v>0</v>
      </c>
      <c r="Q1693" s="186">
        <f t="shared" si="194"/>
        <v>43.4</v>
      </c>
      <c r="R1693" s="262"/>
    </row>
    <row r="1694" spans="1:18" ht="216.75">
      <c r="A1694" s="478" t="s">
        <v>5610</v>
      </c>
      <c r="B1694" s="206" t="s">
        <v>5543</v>
      </c>
      <c r="C1694" s="93" t="s">
        <v>5543</v>
      </c>
      <c r="D1694" s="206" t="s">
        <v>5611</v>
      </c>
      <c r="E1694" s="206" t="s">
        <v>5612</v>
      </c>
      <c r="F1694" s="206" t="s">
        <v>5613</v>
      </c>
      <c r="G1694" s="206" t="s">
        <v>5614</v>
      </c>
      <c r="H1694" s="206" t="s">
        <v>438</v>
      </c>
      <c r="I1694" s="206">
        <v>1</v>
      </c>
      <c r="J1694" s="256">
        <v>42278</v>
      </c>
      <c r="K1694" s="256">
        <v>42643</v>
      </c>
      <c r="L1694" s="52">
        <f t="shared" si="186"/>
        <v>52.1</v>
      </c>
      <c r="M1694" s="258"/>
      <c r="N1694" s="188">
        <f t="shared" si="191"/>
        <v>0</v>
      </c>
      <c r="O1694" s="186">
        <f t="shared" si="192"/>
        <v>0</v>
      </c>
      <c r="P1694" s="186">
        <f t="shared" si="193"/>
        <v>0</v>
      </c>
      <c r="Q1694" s="186">
        <f t="shared" si="194"/>
        <v>52.1</v>
      </c>
      <c r="R1694" s="262"/>
    </row>
    <row r="1695" spans="1:18" ht="216.75">
      <c r="A1695" s="478" t="s">
        <v>5610</v>
      </c>
      <c r="B1695" s="206" t="s">
        <v>5543</v>
      </c>
      <c r="C1695" s="93" t="s">
        <v>5543</v>
      </c>
      <c r="D1695" s="206" t="s">
        <v>5611</v>
      </c>
      <c r="E1695" s="206" t="s">
        <v>5612</v>
      </c>
      <c r="F1695" s="206" t="s">
        <v>5613</v>
      </c>
      <c r="G1695" s="206" t="s">
        <v>5615</v>
      </c>
      <c r="H1695" s="206" t="s">
        <v>438</v>
      </c>
      <c r="I1695" s="206">
        <v>1</v>
      </c>
      <c r="J1695" s="256">
        <v>42278</v>
      </c>
      <c r="K1695" s="256">
        <v>42643</v>
      </c>
      <c r="L1695" s="52">
        <f t="shared" si="186"/>
        <v>52.1</v>
      </c>
      <c r="M1695" s="258"/>
      <c r="N1695" s="188">
        <f t="shared" si="191"/>
        <v>0</v>
      </c>
      <c r="O1695" s="186">
        <f t="shared" si="192"/>
        <v>0</v>
      </c>
      <c r="P1695" s="186">
        <f t="shared" si="193"/>
        <v>0</v>
      </c>
      <c r="Q1695" s="186">
        <f t="shared" si="194"/>
        <v>52.1</v>
      </c>
      <c r="R1695" s="262"/>
    </row>
    <row r="1696" spans="1:18" ht="153">
      <c r="A1696" s="453" t="s">
        <v>5616</v>
      </c>
      <c r="B1696" s="104" t="s">
        <v>5543</v>
      </c>
      <c r="C1696" s="93" t="s">
        <v>5543</v>
      </c>
      <c r="D1696" s="104" t="s">
        <v>5617</v>
      </c>
      <c r="E1696" s="104" t="s">
        <v>5618</v>
      </c>
      <c r="F1696" s="104" t="s">
        <v>5619</v>
      </c>
      <c r="G1696" s="104" t="s">
        <v>5620</v>
      </c>
      <c r="H1696" s="104" t="s">
        <v>5621</v>
      </c>
      <c r="I1696" s="104">
        <v>8</v>
      </c>
      <c r="J1696" s="373">
        <v>42309</v>
      </c>
      <c r="K1696" s="185">
        <v>42643</v>
      </c>
      <c r="L1696" s="52">
        <f t="shared" si="186"/>
        <v>47.7</v>
      </c>
      <c r="M1696" s="258"/>
      <c r="N1696" s="203">
        <f t="shared" si="191"/>
        <v>0</v>
      </c>
      <c r="O1696" s="186">
        <f t="shared" si="192"/>
        <v>0</v>
      </c>
      <c r="P1696" s="186">
        <f t="shared" si="193"/>
        <v>0</v>
      </c>
      <c r="Q1696" s="186">
        <f t="shared" si="194"/>
        <v>47.7</v>
      </c>
      <c r="R1696" s="189"/>
    </row>
    <row r="1697" spans="1:18" ht="127.5">
      <c r="A1697" s="453" t="s">
        <v>5616</v>
      </c>
      <c r="B1697" s="104" t="s">
        <v>5543</v>
      </c>
      <c r="C1697" s="93" t="s">
        <v>5543</v>
      </c>
      <c r="D1697" s="104" t="s">
        <v>5617</v>
      </c>
      <c r="E1697" s="104" t="s">
        <v>5622</v>
      </c>
      <c r="F1697" s="104" t="s">
        <v>5623</v>
      </c>
      <c r="G1697" s="105" t="s">
        <v>5624</v>
      </c>
      <c r="H1697" s="104" t="s">
        <v>5625</v>
      </c>
      <c r="I1697" s="104">
        <v>2</v>
      </c>
      <c r="J1697" s="373">
        <v>42309</v>
      </c>
      <c r="K1697" s="185">
        <v>42643</v>
      </c>
      <c r="L1697" s="52">
        <f t="shared" si="186"/>
        <v>47.7</v>
      </c>
      <c r="M1697" s="258"/>
      <c r="N1697" s="203">
        <f t="shared" si="191"/>
        <v>0</v>
      </c>
      <c r="O1697" s="186">
        <f t="shared" si="192"/>
        <v>0</v>
      </c>
      <c r="P1697" s="186">
        <f t="shared" si="193"/>
        <v>0</v>
      </c>
      <c r="Q1697" s="186">
        <f t="shared" si="194"/>
        <v>47.7</v>
      </c>
      <c r="R1697" s="189"/>
    </row>
    <row r="1698" spans="1:18" ht="165.75">
      <c r="A1698" s="453" t="s">
        <v>5626</v>
      </c>
      <c r="B1698" s="104" t="s">
        <v>5543</v>
      </c>
      <c r="C1698" s="93" t="s">
        <v>5543</v>
      </c>
      <c r="D1698" s="104" t="s">
        <v>5627</v>
      </c>
      <c r="E1698" s="104" t="s">
        <v>5628</v>
      </c>
      <c r="F1698" s="104" t="s">
        <v>5629</v>
      </c>
      <c r="G1698" s="104" t="s">
        <v>5630</v>
      </c>
      <c r="H1698" s="104" t="s">
        <v>5631</v>
      </c>
      <c r="I1698" s="104">
        <v>2</v>
      </c>
      <c r="J1698" s="185">
        <v>42309</v>
      </c>
      <c r="K1698" s="185">
        <v>42643</v>
      </c>
      <c r="L1698" s="52">
        <f t="shared" si="186"/>
        <v>47.7</v>
      </c>
      <c r="M1698" s="258"/>
      <c r="N1698" s="203">
        <f t="shared" si="191"/>
        <v>0</v>
      </c>
      <c r="O1698" s="186">
        <f t="shared" si="192"/>
        <v>0</v>
      </c>
      <c r="P1698" s="186">
        <f t="shared" si="193"/>
        <v>0</v>
      </c>
      <c r="Q1698" s="186">
        <f t="shared" si="194"/>
        <v>47.7</v>
      </c>
      <c r="R1698" s="189"/>
    </row>
    <row r="1699" spans="1:18" ht="165.75">
      <c r="A1699" s="453" t="s">
        <v>5626</v>
      </c>
      <c r="B1699" s="104" t="s">
        <v>5543</v>
      </c>
      <c r="C1699" s="93" t="s">
        <v>5543</v>
      </c>
      <c r="D1699" s="104" t="s">
        <v>5627</v>
      </c>
      <c r="E1699" s="104" t="s">
        <v>5632</v>
      </c>
      <c r="F1699" s="104" t="s">
        <v>5633</v>
      </c>
      <c r="G1699" s="104" t="s">
        <v>5634</v>
      </c>
      <c r="H1699" s="104" t="s">
        <v>5631</v>
      </c>
      <c r="I1699" s="104">
        <v>8</v>
      </c>
      <c r="J1699" s="185">
        <v>42309</v>
      </c>
      <c r="K1699" s="185">
        <v>42643</v>
      </c>
      <c r="L1699" s="52">
        <f t="shared" si="186"/>
        <v>47.7</v>
      </c>
      <c r="M1699" s="258"/>
      <c r="N1699" s="203">
        <f t="shared" si="191"/>
        <v>0</v>
      </c>
      <c r="O1699" s="186">
        <f t="shared" si="192"/>
        <v>0</v>
      </c>
      <c r="P1699" s="186">
        <f t="shared" si="193"/>
        <v>0</v>
      </c>
      <c r="Q1699" s="186">
        <f t="shared" si="194"/>
        <v>47.7</v>
      </c>
      <c r="R1699" s="189"/>
    </row>
    <row r="1700" spans="1:18" ht="165.75">
      <c r="A1700" s="453" t="s">
        <v>5626</v>
      </c>
      <c r="B1700" s="104" t="s">
        <v>5543</v>
      </c>
      <c r="C1700" s="93" t="s">
        <v>5543</v>
      </c>
      <c r="D1700" s="104" t="s">
        <v>5627</v>
      </c>
      <c r="E1700" s="104" t="s">
        <v>5632</v>
      </c>
      <c r="F1700" s="104" t="s">
        <v>5635</v>
      </c>
      <c r="G1700" s="104" t="s">
        <v>5636</v>
      </c>
      <c r="H1700" s="104" t="s">
        <v>909</v>
      </c>
      <c r="I1700" s="104">
        <v>4</v>
      </c>
      <c r="J1700" s="185">
        <v>42309</v>
      </c>
      <c r="K1700" s="185">
        <v>42643</v>
      </c>
      <c r="L1700" s="52">
        <f t="shared" si="186"/>
        <v>47.7</v>
      </c>
      <c r="M1700" s="258"/>
      <c r="N1700" s="203">
        <f t="shared" si="191"/>
        <v>0</v>
      </c>
      <c r="O1700" s="186">
        <f t="shared" si="192"/>
        <v>0</v>
      </c>
      <c r="P1700" s="186">
        <f t="shared" si="193"/>
        <v>0</v>
      </c>
      <c r="Q1700" s="186">
        <f t="shared" si="194"/>
        <v>47.7</v>
      </c>
      <c r="R1700" s="189"/>
    </row>
    <row r="1701" spans="1:18" ht="229.5">
      <c r="A1701" s="361" t="s">
        <v>5640</v>
      </c>
      <c r="B1701" s="58" t="s">
        <v>5641</v>
      </c>
      <c r="C1701" s="58" t="s">
        <v>5641</v>
      </c>
      <c r="D1701" s="152" t="s">
        <v>5642</v>
      </c>
      <c r="E1701" s="104"/>
      <c r="F1701" s="58" t="s">
        <v>5643</v>
      </c>
      <c r="G1701" s="58" t="s">
        <v>5644</v>
      </c>
      <c r="H1701" s="58" t="s">
        <v>1155</v>
      </c>
      <c r="I1701" s="170">
        <v>1</v>
      </c>
      <c r="J1701" s="51">
        <v>42292</v>
      </c>
      <c r="K1701" s="51">
        <v>42325</v>
      </c>
      <c r="L1701" s="52">
        <f t="shared" si="186"/>
        <v>4.7</v>
      </c>
      <c r="M1701" s="156"/>
      <c r="N1701" s="54">
        <f>IF(M1701=0,0,+M1701/I1701)</f>
        <v>0</v>
      </c>
      <c r="O1701" s="55">
        <f>ROUND((L1701*N1701),1)</f>
        <v>0</v>
      </c>
      <c r="P1701" s="55">
        <f>IF(K1701&lt;=$D$7,O1701,0)</f>
        <v>0</v>
      </c>
      <c r="Q1701" s="55">
        <f>IF($D$7&gt;=K1701,L1701,0)</f>
        <v>4.7</v>
      </c>
      <c r="R1701" s="56"/>
    </row>
    <row r="1702" spans="1:18" ht="229.5">
      <c r="A1702" s="361" t="s">
        <v>5640</v>
      </c>
      <c r="B1702" s="58" t="s">
        <v>5641</v>
      </c>
      <c r="C1702" s="58" t="s">
        <v>5641</v>
      </c>
      <c r="D1702" s="152" t="s">
        <v>5642</v>
      </c>
      <c r="E1702" s="58"/>
      <c r="F1702" s="58" t="s">
        <v>5643</v>
      </c>
      <c r="G1702" s="58" t="s">
        <v>5645</v>
      </c>
      <c r="H1702" s="58" t="s">
        <v>5646</v>
      </c>
      <c r="I1702" s="170">
        <v>1</v>
      </c>
      <c r="J1702" s="51">
        <v>42325</v>
      </c>
      <c r="K1702" s="51">
        <v>42384</v>
      </c>
      <c r="L1702" s="52">
        <f t="shared" si="186"/>
        <v>8.4</v>
      </c>
      <c r="M1702" s="156"/>
      <c r="N1702" s="54">
        <f t="shared" ref="N1702:N1723" si="195">IF(M1702=0,0,+M1702/I1702)</f>
        <v>0</v>
      </c>
      <c r="O1702" s="55">
        <f t="shared" ref="O1702:O1723" si="196">ROUND((L1702*N1702),1)</f>
        <v>0</v>
      </c>
      <c r="P1702" s="55">
        <f t="shared" ref="P1702:P1723" si="197">IF(K1702&lt;=$D$7,O1702,0)</f>
        <v>0</v>
      </c>
      <c r="Q1702" s="55">
        <f t="shared" ref="Q1702:Q1723" si="198">IF($D$7&gt;=K1702,L1702,0)</f>
        <v>8.4</v>
      </c>
      <c r="R1702" s="56"/>
    </row>
    <row r="1703" spans="1:18" ht="229.5">
      <c r="A1703" s="361" t="s">
        <v>5640</v>
      </c>
      <c r="B1703" s="58" t="s">
        <v>5641</v>
      </c>
      <c r="C1703" s="58" t="s">
        <v>5641</v>
      </c>
      <c r="D1703" s="152" t="s">
        <v>5642</v>
      </c>
      <c r="E1703" s="58"/>
      <c r="F1703" s="58" t="s">
        <v>5643</v>
      </c>
      <c r="G1703" s="58" t="s">
        <v>5647</v>
      </c>
      <c r="H1703" s="58" t="s">
        <v>5648</v>
      </c>
      <c r="I1703" s="181">
        <v>2</v>
      </c>
      <c r="J1703" s="51">
        <v>42401</v>
      </c>
      <c r="K1703" s="51">
        <v>42551</v>
      </c>
      <c r="L1703" s="52">
        <f t="shared" si="186"/>
        <v>21.4</v>
      </c>
      <c r="M1703" s="156"/>
      <c r="N1703" s="54">
        <f t="shared" si="195"/>
        <v>0</v>
      </c>
      <c r="O1703" s="55">
        <f t="shared" si="196"/>
        <v>0</v>
      </c>
      <c r="P1703" s="55">
        <f t="shared" si="197"/>
        <v>0</v>
      </c>
      <c r="Q1703" s="55">
        <f t="shared" si="198"/>
        <v>21.4</v>
      </c>
      <c r="R1703" s="56"/>
    </row>
    <row r="1704" spans="1:18" ht="267.75">
      <c r="A1704" s="361" t="s">
        <v>5649</v>
      </c>
      <c r="B1704" s="58" t="s">
        <v>5641</v>
      </c>
      <c r="C1704" s="58" t="s">
        <v>5641</v>
      </c>
      <c r="D1704" s="58" t="s">
        <v>5650</v>
      </c>
      <c r="E1704" s="58"/>
      <c r="F1704" s="58" t="s">
        <v>5651</v>
      </c>
      <c r="G1704" s="58" t="s">
        <v>5652</v>
      </c>
      <c r="H1704" s="58" t="s">
        <v>5653</v>
      </c>
      <c r="I1704" s="79">
        <v>1</v>
      </c>
      <c r="J1704" s="51">
        <v>42292</v>
      </c>
      <c r="K1704" s="51">
        <v>42325</v>
      </c>
      <c r="L1704" s="52">
        <f t="shared" si="186"/>
        <v>4.7</v>
      </c>
      <c r="M1704" s="156"/>
      <c r="N1704" s="54">
        <f t="shared" si="195"/>
        <v>0</v>
      </c>
      <c r="O1704" s="55">
        <f t="shared" si="196"/>
        <v>0</v>
      </c>
      <c r="P1704" s="55">
        <f t="shared" si="197"/>
        <v>0</v>
      </c>
      <c r="Q1704" s="55">
        <f t="shared" si="198"/>
        <v>4.7</v>
      </c>
      <c r="R1704" s="56"/>
    </row>
    <row r="1705" spans="1:18" ht="267.75">
      <c r="A1705" s="361" t="s">
        <v>5649</v>
      </c>
      <c r="B1705" s="58" t="s">
        <v>5641</v>
      </c>
      <c r="C1705" s="58" t="s">
        <v>5641</v>
      </c>
      <c r="D1705" s="58" t="s">
        <v>5650</v>
      </c>
      <c r="E1705" s="58"/>
      <c r="F1705" s="58" t="s">
        <v>5654</v>
      </c>
      <c r="G1705" s="58" t="s">
        <v>5655</v>
      </c>
      <c r="H1705" s="58" t="s">
        <v>5656</v>
      </c>
      <c r="I1705" s="79">
        <v>1</v>
      </c>
      <c r="J1705" s="51">
        <v>42303</v>
      </c>
      <c r="K1705" s="51">
        <v>42338</v>
      </c>
      <c r="L1705" s="52">
        <f t="shared" si="186"/>
        <v>5</v>
      </c>
      <c r="M1705" s="156"/>
      <c r="N1705" s="54">
        <f t="shared" si="195"/>
        <v>0</v>
      </c>
      <c r="O1705" s="55">
        <f t="shared" si="196"/>
        <v>0</v>
      </c>
      <c r="P1705" s="55">
        <f t="shared" si="197"/>
        <v>0</v>
      </c>
      <c r="Q1705" s="55">
        <f t="shared" si="198"/>
        <v>5</v>
      </c>
      <c r="R1705" s="56"/>
    </row>
    <row r="1706" spans="1:18" ht="267.75">
      <c r="A1706" s="361" t="s">
        <v>5649</v>
      </c>
      <c r="B1706" s="58" t="s">
        <v>5641</v>
      </c>
      <c r="C1706" s="58" t="s">
        <v>5641</v>
      </c>
      <c r="D1706" s="58" t="s">
        <v>5650</v>
      </c>
      <c r="E1706" s="58"/>
      <c r="F1706" s="58" t="s">
        <v>5654</v>
      </c>
      <c r="G1706" s="58" t="s">
        <v>5657</v>
      </c>
      <c r="H1706" s="58" t="s">
        <v>5658</v>
      </c>
      <c r="I1706" s="79">
        <v>1</v>
      </c>
      <c r="J1706" s="51">
        <v>42292</v>
      </c>
      <c r="K1706" s="51">
        <v>42353</v>
      </c>
      <c r="L1706" s="52">
        <f t="shared" si="186"/>
        <v>8.6999999999999993</v>
      </c>
      <c r="M1706" s="156"/>
      <c r="N1706" s="54">
        <f t="shared" si="195"/>
        <v>0</v>
      </c>
      <c r="O1706" s="55">
        <f t="shared" si="196"/>
        <v>0</v>
      </c>
      <c r="P1706" s="55">
        <f t="shared" si="197"/>
        <v>0</v>
      </c>
      <c r="Q1706" s="55">
        <f t="shared" si="198"/>
        <v>8.6999999999999993</v>
      </c>
      <c r="R1706" s="56"/>
    </row>
    <row r="1707" spans="1:18" ht="267.75">
      <c r="A1707" s="361" t="s">
        <v>5649</v>
      </c>
      <c r="B1707" s="58" t="s">
        <v>5641</v>
      </c>
      <c r="C1707" s="58" t="s">
        <v>5641</v>
      </c>
      <c r="D1707" s="58" t="s">
        <v>5650</v>
      </c>
      <c r="E1707" s="58"/>
      <c r="F1707" s="58" t="s">
        <v>5654</v>
      </c>
      <c r="G1707" s="58" t="s">
        <v>5659</v>
      </c>
      <c r="H1707" s="58" t="s">
        <v>5660</v>
      </c>
      <c r="I1707" s="79">
        <v>1</v>
      </c>
      <c r="J1707" s="51">
        <v>42354</v>
      </c>
      <c r="K1707" s="51">
        <v>42384</v>
      </c>
      <c r="L1707" s="52">
        <f t="shared" si="186"/>
        <v>4.3</v>
      </c>
      <c r="M1707" s="156"/>
      <c r="N1707" s="54">
        <f t="shared" si="195"/>
        <v>0</v>
      </c>
      <c r="O1707" s="55">
        <f t="shared" si="196"/>
        <v>0</v>
      </c>
      <c r="P1707" s="55">
        <f t="shared" si="197"/>
        <v>0</v>
      </c>
      <c r="Q1707" s="55">
        <f t="shared" si="198"/>
        <v>4.3</v>
      </c>
      <c r="R1707" s="56"/>
    </row>
    <row r="1708" spans="1:18" ht="153">
      <c r="A1708" s="361" t="s">
        <v>5661</v>
      </c>
      <c r="B1708" s="58" t="s">
        <v>5641</v>
      </c>
      <c r="C1708" s="58" t="s">
        <v>5641</v>
      </c>
      <c r="D1708" s="152" t="s">
        <v>5662</v>
      </c>
      <c r="E1708" s="385"/>
      <c r="F1708" s="58" t="s">
        <v>5663</v>
      </c>
      <c r="G1708" s="78" t="s">
        <v>5664</v>
      </c>
      <c r="H1708" s="47" t="s">
        <v>5665</v>
      </c>
      <c r="I1708" s="170">
        <v>1</v>
      </c>
      <c r="J1708" s="51">
        <v>42401</v>
      </c>
      <c r="K1708" s="51">
        <v>42460</v>
      </c>
      <c r="L1708" s="52">
        <f t="shared" si="186"/>
        <v>8.4</v>
      </c>
      <c r="M1708" s="156"/>
      <c r="N1708" s="54">
        <f t="shared" si="195"/>
        <v>0</v>
      </c>
      <c r="O1708" s="55">
        <f t="shared" si="196"/>
        <v>0</v>
      </c>
      <c r="P1708" s="55">
        <f t="shared" si="197"/>
        <v>0</v>
      </c>
      <c r="Q1708" s="55">
        <f t="shared" si="198"/>
        <v>8.4</v>
      </c>
      <c r="R1708" s="56"/>
    </row>
    <row r="1709" spans="1:18" ht="153">
      <c r="A1709" s="361" t="s">
        <v>5661</v>
      </c>
      <c r="B1709" s="58" t="s">
        <v>5641</v>
      </c>
      <c r="C1709" s="58" t="s">
        <v>5641</v>
      </c>
      <c r="D1709" s="152" t="s">
        <v>5662</v>
      </c>
      <c r="E1709" s="58"/>
      <c r="F1709" s="58" t="s">
        <v>5663</v>
      </c>
      <c r="G1709" s="47" t="s">
        <v>5666</v>
      </c>
      <c r="H1709" s="78" t="s">
        <v>5667</v>
      </c>
      <c r="I1709" s="170">
        <v>1</v>
      </c>
      <c r="J1709" s="51">
        <v>42461</v>
      </c>
      <c r="K1709" s="51">
        <v>42551</v>
      </c>
      <c r="L1709" s="52">
        <f t="shared" si="186"/>
        <v>12.9</v>
      </c>
      <c r="M1709" s="156"/>
      <c r="N1709" s="54">
        <f t="shared" si="195"/>
        <v>0</v>
      </c>
      <c r="O1709" s="55">
        <f t="shared" si="196"/>
        <v>0</v>
      </c>
      <c r="P1709" s="55">
        <f t="shared" si="197"/>
        <v>0</v>
      </c>
      <c r="Q1709" s="55">
        <f t="shared" si="198"/>
        <v>12.9</v>
      </c>
      <c r="R1709" s="56"/>
    </row>
    <row r="1710" spans="1:18" ht="153">
      <c r="A1710" s="361" t="s">
        <v>5661</v>
      </c>
      <c r="B1710" s="58" t="s">
        <v>5641</v>
      </c>
      <c r="C1710" s="58" t="s">
        <v>5641</v>
      </c>
      <c r="D1710" s="152" t="s">
        <v>5662</v>
      </c>
      <c r="E1710" s="58"/>
      <c r="F1710" s="58" t="s">
        <v>5663</v>
      </c>
      <c r="G1710" s="47" t="s">
        <v>5668</v>
      </c>
      <c r="H1710" s="78" t="s">
        <v>5669</v>
      </c>
      <c r="I1710" s="170">
        <v>1</v>
      </c>
      <c r="J1710" s="51">
        <v>42552</v>
      </c>
      <c r="K1710" s="51">
        <v>42580</v>
      </c>
      <c r="L1710" s="52">
        <f t="shared" si="186"/>
        <v>4</v>
      </c>
      <c r="M1710" s="156"/>
      <c r="N1710" s="54">
        <f t="shared" si="195"/>
        <v>0</v>
      </c>
      <c r="O1710" s="55">
        <f t="shared" si="196"/>
        <v>0</v>
      </c>
      <c r="P1710" s="55">
        <f t="shared" si="197"/>
        <v>0</v>
      </c>
      <c r="Q1710" s="55">
        <f t="shared" si="198"/>
        <v>4</v>
      </c>
      <c r="R1710" s="56"/>
    </row>
    <row r="1711" spans="1:18" ht="153">
      <c r="A1711" s="361" t="s">
        <v>5661</v>
      </c>
      <c r="B1711" s="58" t="s">
        <v>5641</v>
      </c>
      <c r="C1711" s="58" t="s">
        <v>5641</v>
      </c>
      <c r="D1711" s="152" t="s">
        <v>5662</v>
      </c>
      <c r="E1711" s="58"/>
      <c r="F1711" s="58" t="s">
        <v>5670</v>
      </c>
      <c r="G1711" s="47" t="s">
        <v>5671</v>
      </c>
      <c r="H1711" s="78" t="s">
        <v>158</v>
      </c>
      <c r="I1711" s="170">
        <v>1</v>
      </c>
      <c r="J1711" s="51">
        <v>42292</v>
      </c>
      <c r="K1711" s="51">
        <v>42325</v>
      </c>
      <c r="L1711" s="52">
        <f t="shared" si="186"/>
        <v>4.7</v>
      </c>
      <c r="M1711" s="156"/>
      <c r="N1711" s="54">
        <f t="shared" si="195"/>
        <v>0</v>
      </c>
      <c r="O1711" s="55">
        <f t="shared" si="196"/>
        <v>0</v>
      </c>
      <c r="P1711" s="55">
        <f t="shared" si="197"/>
        <v>0</v>
      </c>
      <c r="Q1711" s="55">
        <f t="shared" si="198"/>
        <v>4.7</v>
      </c>
      <c r="R1711" s="56"/>
    </row>
    <row r="1712" spans="1:18" ht="395.25">
      <c r="A1712" s="361" t="s">
        <v>5672</v>
      </c>
      <c r="B1712" s="58" t="s">
        <v>5641</v>
      </c>
      <c r="C1712" s="58" t="s">
        <v>5641</v>
      </c>
      <c r="D1712" s="371" t="s">
        <v>5673</v>
      </c>
      <c r="E1712" s="58" t="s">
        <v>5674</v>
      </c>
      <c r="F1712" s="58" t="s">
        <v>5675</v>
      </c>
      <c r="G1712" s="58" t="s">
        <v>5676</v>
      </c>
      <c r="H1712" s="78" t="s">
        <v>5677</v>
      </c>
      <c r="I1712" s="79">
        <v>1</v>
      </c>
      <c r="J1712" s="51">
        <v>42292</v>
      </c>
      <c r="K1712" s="51">
        <v>42325</v>
      </c>
      <c r="L1712" s="52">
        <f t="shared" si="186"/>
        <v>4.7</v>
      </c>
      <c r="M1712" s="156"/>
      <c r="N1712" s="54">
        <f t="shared" si="195"/>
        <v>0</v>
      </c>
      <c r="O1712" s="55">
        <f t="shared" si="196"/>
        <v>0</v>
      </c>
      <c r="P1712" s="55">
        <f t="shared" si="197"/>
        <v>0</v>
      </c>
      <c r="Q1712" s="55">
        <f t="shared" si="198"/>
        <v>4.7</v>
      </c>
      <c r="R1712" s="56"/>
    </row>
    <row r="1713" spans="1:18" ht="395.25">
      <c r="A1713" s="361" t="s">
        <v>5672</v>
      </c>
      <c r="B1713" s="58" t="s">
        <v>5641</v>
      </c>
      <c r="C1713" s="58" t="s">
        <v>5641</v>
      </c>
      <c r="D1713" s="371" t="s">
        <v>5673</v>
      </c>
      <c r="E1713" s="58" t="s">
        <v>5674</v>
      </c>
      <c r="F1713" s="58" t="s">
        <v>5675</v>
      </c>
      <c r="G1713" s="58" t="s">
        <v>5678</v>
      </c>
      <c r="H1713" s="78" t="s">
        <v>5679</v>
      </c>
      <c r="I1713" s="79">
        <v>3</v>
      </c>
      <c r="J1713" s="51">
        <v>42292</v>
      </c>
      <c r="K1713" s="51">
        <v>42613</v>
      </c>
      <c r="L1713" s="52">
        <f t="shared" si="186"/>
        <v>45.9</v>
      </c>
      <c r="M1713" s="156"/>
      <c r="N1713" s="54">
        <f t="shared" si="195"/>
        <v>0</v>
      </c>
      <c r="O1713" s="55">
        <f t="shared" si="196"/>
        <v>0</v>
      </c>
      <c r="P1713" s="55">
        <f t="shared" si="197"/>
        <v>0</v>
      </c>
      <c r="Q1713" s="55">
        <f t="shared" si="198"/>
        <v>45.9</v>
      </c>
      <c r="R1713" s="56"/>
    </row>
    <row r="1714" spans="1:18" ht="395.25">
      <c r="A1714" s="361" t="s">
        <v>5672</v>
      </c>
      <c r="B1714" s="58" t="s">
        <v>5641</v>
      </c>
      <c r="C1714" s="58" t="s">
        <v>5641</v>
      </c>
      <c r="D1714" s="371" t="s">
        <v>5673</v>
      </c>
      <c r="E1714" s="58" t="s">
        <v>5674</v>
      </c>
      <c r="F1714" s="58" t="s">
        <v>5680</v>
      </c>
      <c r="G1714" s="58" t="s">
        <v>5681</v>
      </c>
      <c r="H1714" s="78" t="s">
        <v>5682</v>
      </c>
      <c r="I1714" s="79">
        <v>3</v>
      </c>
      <c r="J1714" s="51">
        <v>42614</v>
      </c>
      <c r="K1714" s="51">
        <v>42643</v>
      </c>
      <c r="L1714" s="52">
        <f t="shared" si="186"/>
        <v>4.0999999999999996</v>
      </c>
      <c r="M1714" s="156"/>
      <c r="N1714" s="54">
        <f t="shared" si="195"/>
        <v>0</v>
      </c>
      <c r="O1714" s="55">
        <f t="shared" si="196"/>
        <v>0</v>
      </c>
      <c r="P1714" s="55">
        <f t="shared" si="197"/>
        <v>0</v>
      </c>
      <c r="Q1714" s="55">
        <f t="shared" si="198"/>
        <v>4.0999999999999996</v>
      </c>
      <c r="R1714" s="56"/>
    </row>
    <row r="1715" spans="1:18" ht="395.25">
      <c r="A1715" s="361" t="s">
        <v>5672</v>
      </c>
      <c r="B1715" s="58" t="s">
        <v>5641</v>
      </c>
      <c r="C1715" s="58" t="s">
        <v>5641</v>
      </c>
      <c r="D1715" s="371" t="s">
        <v>5673</v>
      </c>
      <c r="E1715" s="58" t="s">
        <v>5674</v>
      </c>
      <c r="F1715" s="58" t="s">
        <v>5675</v>
      </c>
      <c r="G1715" s="58" t="s">
        <v>5683</v>
      </c>
      <c r="H1715" s="78" t="s">
        <v>5679</v>
      </c>
      <c r="I1715" s="79">
        <v>1</v>
      </c>
      <c r="J1715" s="51">
        <v>42292</v>
      </c>
      <c r="K1715" s="51">
        <v>42460</v>
      </c>
      <c r="L1715" s="52">
        <f t="shared" si="186"/>
        <v>24</v>
      </c>
      <c r="M1715" s="156"/>
      <c r="N1715" s="54">
        <f t="shared" si="195"/>
        <v>0</v>
      </c>
      <c r="O1715" s="55">
        <f t="shared" si="196"/>
        <v>0</v>
      </c>
      <c r="P1715" s="55">
        <f t="shared" si="197"/>
        <v>0</v>
      </c>
      <c r="Q1715" s="55">
        <f t="shared" si="198"/>
        <v>24</v>
      </c>
      <c r="R1715" s="56"/>
    </row>
    <row r="1716" spans="1:18" ht="395.25">
      <c r="A1716" s="361" t="s">
        <v>5672</v>
      </c>
      <c r="B1716" s="58" t="s">
        <v>5641</v>
      </c>
      <c r="C1716" s="58" t="s">
        <v>5641</v>
      </c>
      <c r="D1716" s="371" t="s">
        <v>5673</v>
      </c>
      <c r="E1716" s="58" t="s">
        <v>5674</v>
      </c>
      <c r="F1716" s="58" t="s">
        <v>5680</v>
      </c>
      <c r="G1716" s="58" t="s">
        <v>5684</v>
      </c>
      <c r="H1716" s="78" t="s">
        <v>5682</v>
      </c>
      <c r="I1716" s="79">
        <v>1</v>
      </c>
      <c r="J1716" s="51">
        <v>42461</v>
      </c>
      <c r="K1716" s="51">
        <v>42551</v>
      </c>
      <c r="L1716" s="52">
        <f t="shared" si="186"/>
        <v>12.9</v>
      </c>
      <c r="M1716" s="156"/>
      <c r="N1716" s="54">
        <f t="shared" si="195"/>
        <v>0</v>
      </c>
      <c r="O1716" s="55">
        <f t="shared" si="196"/>
        <v>0</v>
      </c>
      <c r="P1716" s="55">
        <f t="shared" si="197"/>
        <v>0</v>
      </c>
      <c r="Q1716" s="55">
        <f t="shared" si="198"/>
        <v>12.9</v>
      </c>
      <c r="R1716" s="56"/>
    </row>
    <row r="1717" spans="1:18" ht="395.25">
      <c r="A1717" s="361" t="s">
        <v>5672</v>
      </c>
      <c r="B1717" s="58" t="s">
        <v>5641</v>
      </c>
      <c r="C1717" s="58" t="s">
        <v>5641</v>
      </c>
      <c r="D1717" s="371" t="s">
        <v>5673</v>
      </c>
      <c r="E1717" s="58" t="s">
        <v>5674</v>
      </c>
      <c r="F1717" s="58" t="s">
        <v>5675</v>
      </c>
      <c r="G1717" s="58" t="s">
        <v>5685</v>
      </c>
      <c r="H1717" s="78" t="s">
        <v>5679</v>
      </c>
      <c r="I1717" s="79">
        <v>1</v>
      </c>
      <c r="J1717" s="103">
        <v>42401</v>
      </c>
      <c r="K1717" s="103">
        <v>42613</v>
      </c>
      <c r="L1717" s="52">
        <f t="shared" si="186"/>
        <v>30.3</v>
      </c>
      <c r="M1717" s="156"/>
      <c r="N1717" s="54">
        <f t="shared" si="195"/>
        <v>0</v>
      </c>
      <c r="O1717" s="55">
        <f t="shared" si="196"/>
        <v>0</v>
      </c>
      <c r="P1717" s="55">
        <f t="shared" si="197"/>
        <v>0</v>
      </c>
      <c r="Q1717" s="55">
        <f t="shared" si="198"/>
        <v>30.3</v>
      </c>
      <c r="R1717" s="56"/>
    </row>
    <row r="1718" spans="1:18" ht="395.25">
      <c r="A1718" s="361" t="s">
        <v>5672</v>
      </c>
      <c r="B1718" s="58" t="s">
        <v>5641</v>
      </c>
      <c r="C1718" s="58" t="s">
        <v>5641</v>
      </c>
      <c r="D1718" s="371" t="s">
        <v>5673</v>
      </c>
      <c r="E1718" s="58" t="s">
        <v>5674</v>
      </c>
      <c r="F1718" s="58" t="s">
        <v>5680</v>
      </c>
      <c r="G1718" s="58" t="s">
        <v>5686</v>
      </c>
      <c r="H1718" s="58" t="s">
        <v>5682</v>
      </c>
      <c r="I1718" s="79">
        <v>1</v>
      </c>
      <c r="J1718" s="103">
        <v>42614</v>
      </c>
      <c r="K1718" s="103">
        <v>42643</v>
      </c>
      <c r="L1718" s="52">
        <f t="shared" si="186"/>
        <v>4.0999999999999996</v>
      </c>
      <c r="M1718" s="156"/>
      <c r="N1718" s="54">
        <f t="shared" si="195"/>
        <v>0</v>
      </c>
      <c r="O1718" s="55">
        <f t="shared" si="196"/>
        <v>0</v>
      </c>
      <c r="P1718" s="55">
        <f t="shared" si="197"/>
        <v>0</v>
      </c>
      <c r="Q1718" s="55">
        <f t="shared" si="198"/>
        <v>4.0999999999999996</v>
      </c>
      <c r="R1718" s="56"/>
    </row>
    <row r="1719" spans="1:18" ht="395.25">
      <c r="A1719" s="361" t="s">
        <v>5672</v>
      </c>
      <c r="B1719" s="58" t="s">
        <v>5641</v>
      </c>
      <c r="C1719" s="58" t="s">
        <v>5641</v>
      </c>
      <c r="D1719" s="371" t="s">
        <v>5673</v>
      </c>
      <c r="E1719" s="58" t="s">
        <v>5674</v>
      </c>
      <c r="F1719" s="58" t="s">
        <v>5687</v>
      </c>
      <c r="G1719" s="58" t="s">
        <v>5688</v>
      </c>
      <c r="H1719" s="58" t="s">
        <v>5689</v>
      </c>
      <c r="I1719" s="79">
        <v>2</v>
      </c>
      <c r="J1719" s="103">
        <v>42311</v>
      </c>
      <c r="K1719" s="103">
        <v>42489</v>
      </c>
      <c r="L1719" s="52">
        <f t="shared" si="186"/>
        <v>25.4</v>
      </c>
      <c r="M1719" s="156"/>
      <c r="N1719" s="54">
        <f t="shared" si="195"/>
        <v>0</v>
      </c>
      <c r="O1719" s="55">
        <f t="shared" si="196"/>
        <v>0</v>
      </c>
      <c r="P1719" s="55">
        <f t="shared" si="197"/>
        <v>0</v>
      </c>
      <c r="Q1719" s="55">
        <f t="shared" si="198"/>
        <v>25.4</v>
      </c>
      <c r="R1719" s="56"/>
    </row>
    <row r="1720" spans="1:18" ht="140.25">
      <c r="A1720" s="361" t="s">
        <v>5690</v>
      </c>
      <c r="B1720" s="58" t="s">
        <v>5641</v>
      </c>
      <c r="C1720" s="58" t="s">
        <v>5641</v>
      </c>
      <c r="D1720" s="58" t="s">
        <v>5691</v>
      </c>
      <c r="E1720" s="58"/>
      <c r="F1720" s="58" t="s">
        <v>5692</v>
      </c>
      <c r="G1720" s="58" t="s">
        <v>5693</v>
      </c>
      <c r="H1720" s="78" t="s">
        <v>5679</v>
      </c>
      <c r="I1720" s="79">
        <v>1</v>
      </c>
      <c r="J1720" s="51">
        <v>42292</v>
      </c>
      <c r="K1720" s="51">
        <v>42613</v>
      </c>
      <c r="L1720" s="52">
        <f t="shared" si="186"/>
        <v>45.9</v>
      </c>
      <c r="M1720" s="156"/>
      <c r="N1720" s="54">
        <f t="shared" si="195"/>
        <v>0</v>
      </c>
      <c r="O1720" s="55">
        <f t="shared" si="196"/>
        <v>0</v>
      </c>
      <c r="P1720" s="55">
        <f t="shared" si="197"/>
        <v>0</v>
      </c>
      <c r="Q1720" s="55">
        <f t="shared" si="198"/>
        <v>45.9</v>
      </c>
      <c r="R1720" s="56"/>
    </row>
    <row r="1721" spans="1:18" ht="140.25">
      <c r="A1721" s="361" t="s">
        <v>5690</v>
      </c>
      <c r="B1721" s="58" t="s">
        <v>5641</v>
      </c>
      <c r="C1721" s="58" t="s">
        <v>5641</v>
      </c>
      <c r="D1721" s="371" t="s">
        <v>5694</v>
      </c>
      <c r="E1721" s="104"/>
      <c r="F1721" s="58" t="s">
        <v>5692</v>
      </c>
      <c r="G1721" s="58" t="s">
        <v>5695</v>
      </c>
      <c r="H1721" s="78" t="s">
        <v>5682</v>
      </c>
      <c r="I1721" s="79">
        <v>1</v>
      </c>
      <c r="J1721" s="51">
        <v>42614</v>
      </c>
      <c r="K1721" s="51">
        <v>42643</v>
      </c>
      <c r="L1721" s="52">
        <f t="shared" si="186"/>
        <v>4.0999999999999996</v>
      </c>
      <c r="M1721" s="156"/>
      <c r="N1721" s="54">
        <f t="shared" si="195"/>
        <v>0</v>
      </c>
      <c r="O1721" s="55">
        <f t="shared" si="196"/>
        <v>0</v>
      </c>
      <c r="P1721" s="55">
        <f t="shared" si="197"/>
        <v>0</v>
      </c>
      <c r="Q1721" s="55">
        <f t="shared" si="198"/>
        <v>4.0999999999999996</v>
      </c>
      <c r="R1721" s="386"/>
    </row>
    <row r="1722" spans="1:18" ht="140.25">
      <c r="A1722" s="361" t="s">
        <v>5690</v>
      </c>
      <c r="B1722" s="58" t="s">
        <v>5641</v>
      </c>
      <c r="C1722" s="58" t="s">
        <v>5641</v>
      </c>
      <c r="D1722" s="371" t="s">
        <v>5694</v>
      </c>
      <c r="E1722" s="104"/>
      <c r="F1722" s="58" t="s">
        <v>5692</v>
      </c>
      <c r="G1722" s="47" t="s">
        <v>5683</v>
      </c>
      <c r="H1722" s="78" t="s">
        <v>5679</v>
      </c>
      <c r="I1722" s="79">
        <v>1</v>
      </c>
      <c r="J1722" s="51">
        <v>42292</v>
      </c>
      <c r="K1722" s="51">
        <v>42460</v>
      </c>
      <c r="L1722" s="52">
        <f t="shared" si="186"/>
        <v>24</v>
      </c>
      <c r="M1722" s="156"/>
      <c r="N1722" s="54">
        <f t="shared" si="195"/>
        <v>0</v>
      </c>
      <c r="O1722" s="55">
        <f t="shared" si="196"/>
        <v>0</v>
      </c>
      <c r="P1722" s="55">
        <f t="shared" si="197"/>
        <v>0</v>
      </c>
      <c r="Q1722" s="55">
        <f t="shared" si="198"/>
        <v>24</v>
      </c>
      <c r="R1722" s="73"/>
    </row>
    <row r="1723" spans="1:18" ht="140.25">
      <c r="A1723" s="361" t="s">
        <v>5690</v>
      </c>
      <c r="B1723" s="58" t="s">
        <v>5641</v>
      </c>
      <c r="C1723" s="58" t="s">
        <v>5641</v>
      </c>
      <c r="D1723" s="371" t="s">
        <v>5694</v>
      </c>
      <c r="E1723" s="104"/>
      <c r="F1723" s="58" t="s">
        <v>5692</v>
      </c>
      <c r="G1723" s="58" t="s">
        <v>5684</v>
      </c>
      <c r="H1723" s="78" t="s">
        <v>5682</v>
      </c>
      <c r="I1723" s="79">
        <v>1</v>
      </c>
      <c r="J1723" s="51">
        <v>42461</v>
      </c>
      <c r="K1723" s="51">
        <v>42551</v>
      </c>
      <c r="L1723" s="52">
        <f t="shared" si="186"/>
        <v>12.9</v>
      </c>
      <c r="M1723" s="156"/>
      <c r="N1723" s="54">
        <f t="shared" si="195"/>
        <v>0</v>
      </c>
      <c r="O1723" s="55">
        <f t="shared" si="196"/>
        <v>0</v>
      </c>
      <c r="P1723" s="55">
        <f t="shared" si="197"/>
        <v>0</v>
      </c>
      <c r="Q1723" s="55">
        <f t="shared" si="198"/>
        <v>12.9</v>
      </c>
      <c r="R1723" s="73"/>
    </row>
    <row r="1724" spans="1:18" ht="191.25">
      <c r="A1724" s="361" t="s">
        <v>5696</v>
      </c>
      <c r="B1724" s="58" t="s">
        <v>5641</v>
      </c>
      <c r="C1724" s="58" t="s">
        <v>5641</v>
      </c>
      <c r="D1724" s="58" t="s">
        <v>5697</v>
      </c>
      <c r="E1724" s="58" t="s">
        <v>5698</v>
      </c>
      <c r="F1724" s="58" t="s">
        <v>5699</v>
      </c>
      <c r="G1724" s="151" t="s">
        <v>5700</v>
      </c>
      <c r="H1724" s="151" t="s">
        <v>5701</v>
      </c>
      <c r="I1724" s="79">
        <v>1</v>
      </c>
      <c r="J1724" s="51">
        <v>41897</v>
      </c>
      <c r="K1724" s="51">
        <v>42003</v>
      </c>
      <c r="L1724" s="52">
        <f t="shared" si="186"/>
        <v>15.1</v>
      </c>
      <c r="M1724" s="156"/>
      <c r="N1724" s="102">
        <f>IF(M1724=0,0,+M1724/I1724)</f>
        <v>0</v>
      </c>
      <c r="O1724" s="55">
        <f>ROUND((L1724*N1724),1)</f>
        <v>0</v>
      </c>
      <c r="P1724" s="55">
        <f>IF(K1724&lt;=$D$7,O1724,0)</f>
        <v>0</v>
      </c>
      <c r="Q1724" s="55">
        <f>IF($D$7&gt;=K1724,L1724,0)</f>
        <v>15.1</v>
      </c>
      <c r="R1724" s="56"/>
    </row>
    <row r="1725" spans="1:18" ht="191.25">
      <c r="A1725" s="361" t="s">
        <v>5696</v>
      </c>
      <c r="B1725" s="58" t="s">
        <v>5641</v>
      </c>
      <c r="C1725" s="58" t="s">
        <v>5641</v>
      </c>
      <c r="D1725" s="58" t="s">
        <v>5697</v>
      </c>
      <c r="E1725" s="58"/>
      <c r="F1725" s="58" t="s">
        <v>5699</v>
      </c>
      <c r="G1725" s="151" t="s">
        <v>5702</v>
      </c>
      <c r="H1725" s="151" t="s">
        <v>5703</v>
      </c>
      <c r="I1725" s="79">
        <v>1</v>
      </c>
      <c r="J1725" s="51">
        <v>42005</v>
      </c>
      <c r="K1725" s="51">
        <v>42050</v>
      </c>
      <c r="L1725" s="52">
        <f t="shared" si="186"/>
        <v>6.4</v>
      </c>
      <c r="M1725" s="156"/>
      <c r="N1725" s="102">
        <f t="shared" ref="N1725:N1763" si="199">IF(M1725=0,0,+M1725/I1725)</f>
        <v>0</v>
      </c>
      <c r="O1725" s="55">
        <f t="shared" ref="O1725:O1763" si="200">ROUND((L1725*N1725),1)</f>
        <v>0</v>
      </c>
      <c r="P1725" s="55">
        <f t="shared" ref="P1725:P1763" si="201">IF(K1725&lt;=$D$7,O1725,0)</f>
        <v>0</v>
      </c>
      <c r="Q1725" s="55">
        <f t="shared" ref="Q1725:Q1763" si="202">IF($D$7&gt;=K1725,L1725,0)</f>
        <v>6.4</v>
      </c>
      <c r="R1725" s="56"/>
    </row>
    <row r="1726" spans="1:18" ht="191.25">
      <c r="A1726" s="361" t="s">
        <v>5696</v>
      </c>
      <c r="B1726" s="58" t="s">
        <v>5641</v>
      </c>
      <c r="C1726" s="58" t="s">
        <v>5641</v>
      </c>
      <c r="D1726" s="58" t="s">
        <v>5697</v>
      </c>
      <c r="E1726" s="58"/>
      <c r="F1726" s="58" t="s">
        <v>5699</v>
      </c>
      <c r="G1726" s="151" t="s">
        <v>5704</v>
      </c>
      <c r="H1726" s="151" t="s">
        <v>3914</v>
      </c>
      <c r="I1726" s="79">
        <v>1</v>
      </c>
      <c r="J1726" s="51">
        <v>42051</v>
      </c>
      <c r="K1726" s="51">
        <v>42170</v>
      </c>
      <c r="L1726" s="52">
        <f t="shared" si="186"/>
        <v>17</v>
      </c>
      <c r="M1726" s="156"/>
      <c r="N1726" s="102">
        <f t="shared" si="199"/>
        <v>0</v>
      </c>
      <c r="O1726" s="55">
        <f t="shared" si="200"/>
        <v>0</v>
      </c>
      <c r="P1726" s="55">
        <f t="shared" si="201"/>
        <v>0</v>
      </c>
      <c r="Q1726" s="55">
        <f t="shared" si="202"/>
        <v>17</v>
      </c>
      <c r="R1726" s="56"/>
    </row>
    <row r="1727" spans="1:18" ht="191.25">
      <c r="A1727" s="361" t="s">
        <v>5696</v>
      </c>
      <c r="B1727" s="58" t="s">
        <v>5641</v>
      </c>
      <c r="C1727" s="58" t="s">
        <v>5641</v>
      </c>
      <c r="D1727" s="58" t="s">
        <v>5697</v>
      </c>
      <c r="E1727" s="58"/>
      <c r="F1727" s="58" t="s">
        <v>5699</v>
      </c>
      <c r="G1727" s="151" t="s">
        <v>5705</v>
      </c>
      <c r="H1727" s="151" t="s">
        <v>5706</v>
      </c>
      <c r="I1727" s="79">
        <v>1</v>
      </c>
      <c r="J1727" s="51">
        <v>42171</v>
      </c>
      <c r="K1727" s="51">
        <v>42489</v>
      </c>
      <c r="L1727" s="52">
        <f t="shared" si="186"/>
        <v>45.4</v>
      </c>
      <c r="M1727" s="156"/>
      <c r="N1727" s="102">
        <f t="shared" si="199"/>
        <v>0</v>
      </c>
      <c r="O1727" s="55">
        <f t="shared" si="200"/>
        <v>0</v>
      </c>
      <c r="P1727" s="55">
        <f t="shared" si="201"/>
        <v>0</v>
      </c>
      <c r="Q1727" s="55">
        <f t="shared" si="202"/>
        <v>45.4</v>
      </c>
      <c r="R1727" s="56"/>
    </row>
    <row r="1728" spans="1:18" ht="178.5">
      <c r="A1728" s="361" t="s">
        <v>5707</v>
      </c>
      <c r="B1728" s="58" t="s">
        <v>5641</v>
      </c>
      <c r="C1728" s="58" t="s">
        <v>5641</v>
      </c>
      <c r="D1728" s="58" t="s">
        <v>5708</v>
      </c>
      <c r="E1728" s="58"/>
      <c r="F1728" s="58" t="s">
        <v>5709</v>
      </c>
      <c r="G1728" s="151" t="s">
        <v>5710</v>
      </c>
      <c r="H1728" s="57" t="s">
        <v>158</v>
      </c>
      <c r="I1728" s="79">
        <v>1</v>
      </c>
      <c r="J1728" s="51">
        <v>41925</v>
      </c>
      <c r="K1728" s="51">
        <v>41942</v>
      </c>
      <c r="L1728" s="52">
        <f t="shared" si="186"/>
        <v>2.4</v>
      </c>
      <c r="M1728" s="156"/>
      <c r="N1728" s="102">
        <f t="shared" si="199"/>
        <v>0</v>
      </c>
      <c r="O1728" s="55">
        <f t="shared" si="200"/>
        <v>0</v>
      </c>
      <c r="P1728" s="55">
        <f t="shared" si="201"/>
        <v>0</v>
      </c>
      <c r="Q1728" s="55">
        <f t="shared" si="202"/>
        <v>2.4</v>
      </c>
      <c r="R1728" s="56"/>
    </row>
    <row r="1729" spans="1:18" ht="178.5">
      <c r="A1729" s="361" t="s">
        <v>5707</v>
      </c>
      <c r="B1729" s="58" t="s">
        <v>5641</v>
      </c>
      <c r="C1729" s="58" t="s">
        <v>5641</v>
      </c>
      <c r="D1729" s="58" t="s">
        <v>5708</v>
      </c>
      <c r="E1729" s="58"/>
      <c r="F1729" s="58" t="s">
        <v>5709</v>
      </c>
      <c r="G1729" s="57" t="s">
        <v>5711</v>
      </c>
      <c r="H1729" s="57" t="s">
        <v>158</v>
      </c>
      <c r="I1729" s="79">
        <v>1</v>
      </c>
      <c r="J1729" s="51">
        <v>41944</v>
      </c>
      <c r="K1729" s="51">
        <v>41973</v>
      </c>
      <c r="L1729" s="52">
        <f t="shared" si="186"/>
        <v>4.0999999999999996</v>
      </c>
      <c r="M1729" s="156"/>
      <c r="N1729" s="102">
        <f t="shared" si="199"/>
        <v>0</v>
      </c>
      <c r="O1729" s="55">
        <f t="shared" si="200"/>
        <v>0</v>
      </c>
      <c r="P1729" s="55">
        <f t="shared" si="201"/>
        <v>0</v>
      </c>
      <c r="Q1729" s="55">
        <f t="shared" si="202"/>
        <v>4.0999999999999996</v>
      </c>
      <c r="R1729" s="56"/>
    </row>
    <row r="1730" spans="1:18" ht="178.5">
      <c r="A1730" s="361" t="s">
        <v>5707</v>
      </c>
      <c r="B1730" s="58" t="s">
        <v>5641</v>
      </c>
      <c r="C1730" s="58" t="s">
        <v>5641</v>
      </c>
      <c r="D1730" s="58" t="s">
        <v>5708</v>
      </c>
      <c r="E1730" s="58"/>
      <c r="F1730" s="58" t="s">
        <v>5709</v>
      </c>
      <c r="G1730" s="57" t="s">
        <v>5712</v>
      </c>
      <c r="H1730" s="151" t="s">
        <v>3914</v>
      </c>
      <c r="I1730" s="79">
        <v>1</v>
      </c>
      <c r="J1730" s="51">
        <v>42125</v>
      </c>
      <c r="K1730" s="51">
        <v>42215</v>
      </c>
      <c r="L1730" s="52">
        <f t="shared" si="186"/>
        <v>12.9</v>
      </c>
      <c r="M1730" s="156"/>
      <c r="N1730" s="102">
        <f t="shared" si="199"/>
        <v>0</v>
      </c>
      <c r="O1730" s="55">
        <f t="shared" si="200"/>
        <v>0</v>
      </c>
      <c r="P1730" s="55">
        <f t="shared" si="201"/>
        <v>0</v>
      </c>
      <c r="Q1730" s="55">
        <f t="shared" si="202"/>
        <v>12.9</v>
      </c>
      <c r="R1730" s="56"/>
    </row>
    <row r="1731" spans="1:18" ht="409.5">
      <c r="A1731" s="361" t="s">
        <v>5713</v>
      </c>
      <c r="B1731" s="58" t="s">
        <v>5641</v>
      </c>
      <c r="C1731" s="58" t="s">
        <v>5641</v>
      </c>
      <c r="D1731" s="58" t="s">
        <v>5714</v>
      </c>
      <c r="E1731" s="58"/>
      <c r="F1731" s="58" t="s">
        <v>5715</v>
      </c>
      <c r="G1731" s="151" t="s">
        <v>5716</v>
      </c>
      <c r="H1731" s="151" t="s">
        <v>5717</v>
      </c>
      <c r="I1731" s="79">
        <v>1</v>
      </c>
      <c r="J1731" s="51">
        <v>41897</v>
      </c>
      <c r="K1731" s="51">
        <v>42003</v>
      </c>
      <c r="L1731" s="52">
        <f t="shared" ref="L1731:L1794" si="203">ROUND(((K1731-J1731)/7),1)</f>
        <v>15.1</v>
      </c>
      <c r="M1731" s="156"/>
      <c r="N1731" s="102">
        <f t="shared" si="199"/>
        <v>0</v>
      </c>
      <c r="O1731" s="55">
        <f t="shared" si="200"/>
        <v>0</v>
      </c>
      <c r="P1731" s="55">
        <f t="shared" si="201"/>
        <v>0</v>
      </c>
      <c r="Q1731" s="55">
        <f t="shared" si="202"/>
        <v>15.1</v>
      </c>
      <c r="R1731" s="56"/>
    </row>
    <row r="1732" spans="1:18" ht="409.5">
      <c r="A1732" s="361" t="s">
        <v>5713</v>
      </c>
      <c r="B1732" s="58" t="s">
        <v>5641</v>
      </c>
      <c r="C1732" s="58" t="s">
        <v>5641</v>
      </c>
      <c r="D1732" s="58" t="s">
        <v>5714</v>
      </c>
      <c r="E1732" s="58"/>
      <c r="F1732" s="58" t="s">
        <v>5715</v>
      </c>
      <c r="G1732" s="151" t="s">
        <v>5702</v>
      </c>
      <c r="H1732" s="151" t="s">
        <v>3473</v>
      </c>
      <c r="I1732" s="79">
        <v>1</v>
      </c>
      <c r="J1732" s="51">
        <v>42005</v>
      </c>
      <c r="K1732" s="51">
        <v>42050</v>
      </c>
      <c r="L1732" s="52">
        <f t="shared" si="203"/>
        <v>6.4</v>
      </c>
      <c r="M1732" s="156"/>
      <c r="N1732" s="102">
        <f t="shared" si="199"/>
        <v>0</v>
      </c>
      <c r="O1732" s="55">
        <f t="shared" si="200"/>
        <v>0</v>
      </c>
      <c r="P1732" s="55">
        <f t="shared" si="201"/>
        <v>0</v>
      </c>
      <c r="Q1732" s="55">
        <f t="shared" si="202"/>
        <v>6.4</v>
      </c>
      <c r="R1732" s="56"/>
    </row>
    <row r="1733" spans="1:18" ht="409.5">
      <c r="A1733" s="361" t="s">
        <v>5713</v>
      </c>
      <c r="B1733" s="58" t="s">
        <v>5641</v>
      </c>
      <c r="C1733" s="58" t="s">
        <v>5641</v>
      </c>
      <c r="D1733" s="58" t="s">
        <v>5714</v>
      </c>
      <c r="E1733" s="58"/>
      <c r="F1733" s="58" t="s">
        <v>5715</v>
      </c>
      <c r="G1733" s="151" t="s">
        <v>5704</v>
      </c>
      <c r="H1733" s="151" t="s">
        <v>3914</v>
      </c>
      <c r="I1733" s="79">
        <v>1</v>
      </c>
      <c r="J1733" s="51">
        <v>42051</v>
      </c>
      <c r="K1733" s="51">
        <v>42170</v>
      </c>
      <c r="L1733" s="52">
        <f t="shared" si="203"/>
        <v>17</v>
      </c>
      <c r="M1733" s="156"/>
      <c r="N1733" s="102">
        <f t="shared" si="199"/>
        <v>0</v>
      </c>
      <c r="O1733" s="55">
        <f t="shared" si="200"/>
        <v>0</v>
      </c>
      <c r="P1733" s="55">
        <f t="shared" si="201"/>
        <v>0</v>
      </c>
      <c r="Q1733" s="55">
        <f t="shared" si="202"/>
        <v>17</v>
      </c>
      <c r="R1733" s="56"/>
    </row>
    <row r="1734" spans="1:18" ht="409.5">
      <c r="A1734" s="361" t="s">
        <v>5713</v>
      </c>
      <c r="B1734" s="58" t="s">
        <v>5641</v>
      </c>
      <c r="C1734" s="58" t="s">
        <v>5641</v>
      </c>
      <c r="D1734" s="58" t="s">
        <v>5714</v>
      </c>
      <c r="E1734" s="58"/>
      <c r="F1734" s="58" t="s">
        <v>5715</v>
      </c>
      <c r="G1734" s="57" t="s">
        <v>5705</v>
      </c>
      <c r="H1734" s="57" t="s">
        <v>5706</v>
      </c>
      <c r="I1734" s="79">
        <v>1</v>
      </c>
      <c r="J1734" s="51">
        <v>42171</v>
      </c>
      <c r="K1734" s="51">
        <v>42489</v>
      </c>
      <c r="L1734" s="52">
        <f t="shared" si="203"/>
        <v>45.4</v>
      </c>
      <c r="M1734" s="156"/>
      <c r="N1734" s="102">
        <f t="shared" si="199"/>
        <v>0</v>
      </c>
      <c r="O1734" s="55">
        <f t="shared" si="200"/>
        <v>0</v>
      </c>
      <c r="P1734" s="55">
        <f t="shared" si="201"/>
        <v>0</v>
      </c>
      <c r="Q1734" s="55">
        <f t="shared" si="202"/>
        <v>45.4</v>
      </c>
      <c r="R1734" s="56"/>
    </row>
    <row r="1735" spans="1:18" ht="395.25">
      <c r="A1735" s="361" t="s">
        <v>5718</v>
      </c>
      <c r="B1735" s="58" t="s">
        <v>5641</v>
      </c>
      <c r="C1735" s="58" t="s">
        <v>5641</v>
      </c>
      <c r="D1735" s="58" t="s">
        <v>5719</v>
      </c>
      <c r="E1735" s="58"/>
      <c r="F1735" s="58" t="s">
        <v>5720</v>
      </c>
      <c r="G1735" s="57" t="s">
        <v>5721</v>
      </c>
      <c r="H1735" s="57" t="s">
        <v>158</v>
      </c>
      <c r="I1735" s="79">
        <v>1</v>
      </c>
      <c r="J1735" s="51">
        <v>41866</v>
      </c>
      <c r="K1735" s="51">
        <v>41912</v>
      </c>
      <c r="L1735" s="52">
        <f t="shared" si="203"/>
        <v>6.6</v>
      </c>
      <c r="M1735" s="156"/>
      <c r="N1735" s="102">
        <f t="shared" si="199"/>
        <v>0</v>
      </c>
      <c r="O1735" s="55">
        <f t="shared" si="200"/>
        <v>0</v>
      </c>
      <c r="P1735" s="55">
        <f t="shared" si="201"/>
        <v>0</v>
      </c>
      <c r="Q1735" s="55">
        <f t="shared" si="202"/>
        <v>6.6</v>
      </c>
      <c r="R1735" s="56"/>
    </row>
    <row r="1736" spans="1:18" ht="395.25">
      <c r="A1736" s="361" t="s">
        <v>5718</v>
      </c>
      <c r="B1736" s="58" t="s">
        <v>5641</v>
      </c>
      <c r="C1736" s="58" t="s">
        <v>5641</v>
      </c>
      <c r="D1736" s="58" t="s">
        <v>5719</v>
      </c>
      <c r="E1736" s="58"/>
      <c r="F1736" s="58" t="s">
        <v>5720</v>
      </c>
      <c r="G1736" s="57" t="s">
        <v>5722</v>
      </c>
      <c r="H1736" s="57" t="s">
        <v>5723</v>
      </c>
      <c r="I1736" s="79">
        <v>1</v>
      </c>
      <c r="J1736" s="51">
        <v>41913</v>
      </c>
      <c r="K1736" s="51">
        <v>42003</v>
      </c>
      <c r="L1736" s="52">
        <f t="shared" si="203"/>
        <v>12.9</v>
      </c>
      <c r="M1736" s="156"/>
      <c r="N1736" s="102">
        <f t="shared" si="199"/>
        <v>0</v>
      </c>
      <c r="O1736" s="55">
        <f t="shared" si="200"/>
        <v>0</v>
      </c>
      <c r="P1736" s="55">
        <f t="shared" si="201"/>
        <v>0</v>
      </c>
      <c r="Q1736" s="55">
        <f t="shared" si="202"/>
        <v>12.9</v>
      </c>
      <c r="R1736" s="56"/>
    </row>
    <row r="1737" spans="1:18" ht="395.25">
      <c r="A1737" s="361" t="s">
        <v>5718</v>
      </c>
      <c r="B1737" s="58" t="s">
        <v>5641</v>
      </c>
      <c r="C1737" s="58" t="s">
        <v>5641</v>
      </c>
      <c r="D1737" s="58" t="s">
        <v>5719</v>
      </c>
      <c r="E1737" s="58"/>
      <c r="F1737" s="58" t="s">
        <v>5720</v>
      </c>
      <c r="G1737" s="57" t="s">
        <v>5724</v>
      </c>
      <c r="H1737" s="57" t="s">
        <v>5725</v>
      </c>
      <c r="I1737" s="79">
        <v>1</v>
      </c>
      <c r="J1737" s="51">
        <v>42019</v>
      </c>
      <c r="K1737" s="51">
        <v>42185</v>
      </c>
      <c r="L1737" s="52">
        <f t="shared" si="203"/>
        <v>23.7</v>
      </c>
      <c r="M1737" s="156"/>
      <c r="N1737" s="102">
        <f t="shared" si="199"/>
        <v>0</v>
      </c>
      <c r="O1737" s="55">
        <f t="shared" si="200"/>
        <v>0</v>
      </c>
      <c r="P1737" s="55">
        <f t="shared" si="201"/>
        <v>0</v>
      </c>
      <c r="Q1737" s="55">
        <f t="shared" si="202"/>
        <v>23.7</v>
      </c>
      <c r="R1737" s="56"/>
    </row>
    <row r="1738" spans="1:18" ht="395.25">
      <c r="A1738" s="361" t="s">
        <v>5718</v>
      </c>
      <c r="B1738" s="58" t="s">
        <v>5641</v>
      </c>
      <c r="C1738" s="58" t="s">
        <v>5641</v>
      </c>
      <c r="D1738" s="58" t="s">
        <v>5719</v>
      </c>
      <c r="E1738" s="58"/>
      <c r="F1738" s="58" t="s">
        <v>5720</v>
      </c>
      <c r="G1738" s="57" t="s">
        <v>5726</v>
      </c>
      <c r="H1738" s="57" t="s">
        <v>158</v>
      </c>
      <c r="I1738" s="79">
        <v>1</v>
      </c>
      <c r="J1738" s="51">
        <v>42186</v>
      </c>
      <c r="K1738" s="51">
        <v>42215</v>
      </c>
      <c r="L1738" s="52">
        <f t="shared" si="203"/>
        <v>4.0999999999999996</v>
      </c>
      <c r="M1738" s="156"/>
      <c r="N1738" s="102">
        <f t="shared" si="199"/>
        <v>0</v>
      </c>
      <c r="O1738" s="55">
        <f t="shared" si="200"/>
        <v>0</v>
      </c>
      <c r="P1738" s="55">
        <f t="shared" si="201"/>
        <v>0</v>
      </c>
      <c r="Q1738" s="55">
        <f t="shared" si="202"/>
        <v>4.0999999999999996</v>
      </c>
      <c r="R1738" s="56"/>
    </row>
    <row r="1739" spans="1:18" ht="306">
      <c r="A1739" s="361" t="s">
        <v>5727</v>
      </c>
      <c r="B1739" s="58" t="s">
        <v>5641</v>
      </c>
      <c r="C1739" s="58" t="s">
        <v>5641</v>
      </c>
      <c r="D1739" s="58" t="s">
        <v>5728</v>
      </c>
      <c r="E1739" s="58" t="s">
        <v>5729</v>
      </c>
      <c r="F1739" s="58" t="s">
        <v>5720</v>
      </c>
      <c r="G1739" s="57" t="s">
        <v>5721</v>
      </c>
      <c r="H1739" s="57" t="s">
        <v>158</v>
      </c>
      <c r="I1739" s="50">
        <v>1</v>
      </c>
      <c r="J1739" s="51">
        <v>41866</v>
      </c>
      <c r="K1739" s="51">
        <v>41912</v>
      </c>
      <c r="L1739" s="52">
        <f t="shared" si="203"/>
        <v>6.6</v>
      </c>
      <c r="M1739" s="156"/>
      <c r="N1739" s="102">
        <f t="shared" si="199"/>
        <v>0</v>
      </c>
      <c r="O1739" s="55">
        <f t="shared" si="200"/>
        <v>0</v>
      </c>
      <c r="P1739" s="55">
        <f t="shared" si="201"/>
        <v>0</v>
      </c>
      <c r="Q1739" s="55">
        <f t="shared" si="202"/>
        <v>6.6</v>
      </c>
      <c r="R1739" s="56"/>
    </row>
    <row r="1740" spans="1:18" ht="306">
      <c r="A1740" s="361" t="s">
        <v>5727</v>
      </c>
      <c r="B1740" s="58" t="s">
        <v>5641</v>
      </c>
      <c r="C1740" s="58" t="s">
        <v>5641</v>
      </c>
      <c r="D1740" s="58" t="s">
        <v>5728</v>
      </c>
      <c r="E1740" s="58" t="s">
        <v>5729</v>
      </c>
      <c r="F1740" s="58" t="s">
        <v>5720</v>
      </c>
      <c r="G1740" s="57" t="s">
        <v>5722</v>
      </c>
      <c r="H1740" s="57" t="s">
        <v>5723</v>
      </c>
      <c r="I1740" s="50">
        <v>1</v>
      </c>
      <c r="J1740" s="51">
        <v>41913</v>
      </c>
      <c r="K1740" s="51">
        <v>42003</v>
      </c>
      <c r="L1740" s="52">
        <f t="shared" si="203"/>
        <v>12.9</v>
      </c>
      <c r="M1740" s="156"/>
      <c r="N1740" s="102">
        <f t="shared" si="199"/>
        <v>0</v>
      </c>
      <c r="O1740" s="55">
        <f t="shared" si="200"/>
        <v>0</v>
      </c>
      <c r="P1740" s="55">
        <f t="shared" si="201"/>
        <v>0</v>
      </c>
      <c r="Q1740" s="55">
        <f t="shared" si="202"/>
        <v>12.9</v>
      </c>
      <c r="R1740" s="56"/>
    </row>
    <row r="1741" spans="1:18" ht="306">
      <c r="A1741" s="361" t="s">
        <v>5727</v>
      </c>
      <c r="B1741" s="58" t="s">
        <v>5641</v>
      </c>
      <c r="C1741" s="58" t="s">
        <v>5641</v>
      </c>
      <c r="D1741" s="58" t="s">
        <v>5728</v>
      </c>
      <c r="E1741" s="58" t="s">
        <v>5729</v>
      </c>
      <c r="F1741" s="58" t="s">
        <v>5720</v>
      </c>
      <c r="G1741" s="57" t="s">
        <v>5724</v>
      </c>
      <c r="H1741" s="57" t="s">
        <v>5725</v>
      </c>
      <c r="I1741" s="50">
        <v>1</v>
      </c>
      <c r="J1741" s="51">
        <v>42019</v>
      </c>
      <c r="K1741" s="51">
        <v>42185</v>
      </c>
      <c r="L1741" s="52">
        <f t="shared" si="203"/>
        <v>23.7</v>
      </c>
      <c r="M1741" s="156"/>
      <c r="N1741" s="102">
        <f t="shared" si="199"/>
        <v>0</v>
      </c>
      <c r="O1741" s="55">
        <f t="shared" si="200"/>
        <v>0</v>
      </c>
      <c r="P1741" s="55">
        <f t="shared" si="201"/>
        <v>0</v>
      </c>
      <c r="Q1741" s="55">
        <f t="shared" si="202"/>
        <v>23.7</v>
      </c>
      <c r="R1741" s="56"/>
    </row>
    <row r="1742" spans="1:18" ht="306">
      <c r="A1742" s="361" t="s">
        <v>5727</v>
      </c>
      <c r="B1742" s="58" t="s">
        <v>5641</v>
      </c>
      <c r="C1742" s="58" t="s">
        <v>5641</v>
      </c>
      <c r="D1742" s="58" t="s">
        <v>5728</v>
      </c>
      <c r="E1742" s="58" t="s">
        <v>5729</v>
      </c>
      <c r="F1742" s="58" t="s">
        <v>5720</v>
      </c>
      <c r="G1742" s="57" t="s">
        <v>5726</v>
      </c>
      <c r="H1742" s="57" t="s">
        <v>158</v>
      </c>
      <c r="I1742" s="50">
        <v>1</v>
      </c>
      <c r="J1742" s="51">
        <v>42186</v>
      </c>
      <c r="K1742" s="51">
        <v>42215</v>
      </c>
      <c r="L1742" s="52">
        <f t="shared" si="203"/>
        <v>4.0999999999999996</v>
      </c>
      <c r="M1742" s="156"/>
      <c r="N1742" s="102">
        <f t="shared" si="199"/>
        <v>0</v>
      </c>
      <c r="O1742" s="55">
        <f t="shared" si="200"/>
        <v>0</v>
      </c>
      <c r="P1742" s="55">
        <f t="shared" si="201"/>
        <v>0</v>
      </c>
      <c r="Q1742" s="55">
        <f t="shared" si="202"/>
        <v>4.0999999999999996</v>
      </c>
      <c r="R1742" s="56"/>
    </row>
    <row r="1743" spans="1:18" ht="306">
      <c r="A1743" s="494" t="s">
        <v>5730</v>
      </c>
      <c r="B1743" s="58" t="s">
        <v>5641</v>
      </c>
      <c r="C1743" s="58" t="s">
        <v>5641</v>
      </c>
      <c r="D1743" s="143" t="s">
        <v>5731</v>
      </c>
      <c r="E1743" s="387"/>
      <c r="F1743" s="143" t="s">
        <v>5732</v>
      </c>
      <c r="G1743" s="143" t="s">
        <v>5733</v>
      </c>
      <c r="H1743" s="57" t="s">
        <v>683</v>
      </c>
      <c r="I1743" s="388">
        <v>2</v>
      </c>
      <c r="J1743" s="51">
        <v>41883</v>
      </c>
      <c r="K1743" s="51">
        <v>42185</v>
      </c>
      <c r="L1743" s="52">
        <f t="shared" si="203"/>
        <v>43.1</v>
      </c>
      <c r="M1743" s="156"/>
      <c r="N1743" s="102">
        <f t="shared" si="199"/>
        <v>0</v>
      </c>
      <c r="O1743" s="55">
        <f t="shared" si="200"/>
        <v>0</v>
      </c>
      <c r="P1743" s="55">
        <f t="shared" si="201"/>
        <v>0</v>
      </c>
      <c r="Q1743" s="55">
        <f t="shared" si="202"/>
        <v>43.1</v>
      </c>
      <c r="R1743" s="56"/>
    </row>
    <row r="1744" spans="1:18" ht="306">
      <c r="A1744" s="495" t="s">
        <v>5730</v>
      </c>
      <c r="B1744" s="58" t="s">
        <v>5641</v>
      </c>
      <c r="C1744" s="58" t="s">
        <v>5641</v>
      </c>
      <c r="D1744" s="143" t="s">
        <v>5731</v>
      </c>
      <c r="E1744" s="389"/>
      <c r="F1744" s="143" t="s">
        <v>5732</v>
      </c>
      <c r="G1744" s="143" t="s">
        <v>5734</v>
      </c>
      <c r="H1744" s="143" t="s">
        <v>5706</v>
      </c>
      <c r="I1744" s="388">
        <v>2</v>
      </c>
      <c r="J1744" s="51">
        <v>42125</v>
      </c>
      <c r="K1744" s="51">
        <v>42230</v>
      </c>
      <c r="L1744" s="52">
        <f t="shared" si="203"/>
        <v>15</v>
      </c>
      <c r="M1744" s="156"/>
      <c r="N1744" s="102">
        <f t="shared" si="199"/>
        <v>0</v>
      </c>
      <c r="O1744" s="55">
        <f t="shared" si="200"/>
        <v>0</v>
      </c>
      <c r="P1744" s="55">
        <f t="shared" si="201"/>
        <v>0</v>
      </c>
      <c r="Q1744" s="55">
        <f t="shared" si="202"/>
        <v>15</v>
      </c>
      <c r="R1744" s="56"/>
    </row>
    <row r="1745" spans="1:18" ht="306">
      <c r="A1745" s="495" t="s">
        <v>5730</v>
      </c>
      <c r="B1745" s="58" t="s">
        <v>5641</v>
      </c>
      <c r="C1745" s="58" t="s">
        <v>5641</v>
      </c>
      <c r="D1745" s="143" t="s">
        <v>5731</v>
      </c>
      <c r="E1745" s="389"/>
      <c r="F1745" s="143" t="s">
        <v>5732</v>
      </c>
      <c r="G1745" s="143" t="s">
        <v>5735</v>
      </c>
      <c r="H1745" s="143" t="s">
        <v>158</v>
      </c>
      <c r="I1745" s="388">
        <v>1</v>
      </c>
      <c r="J1745" s="51">
        <v>42233</v>
      </c>
      <c r="K1745" s="51">
        <v>42247</v>
      </c>
      <c r="L1745" s="52">
        <f t="shared" si="203"/>
        <v>2</v>
      </c>
      <c r="M1745" s="156"/>
      <c r="N1745" s="102">
        <f t="shared" si="199"/>
        <v>0</v>
      </c>
      <c r="O1745" s="55">
        <f t="shared" si="200"/>
        <v>0</v>
      </c>
      <c r="P1745" s="55">
        <f t="shared" si="201"/>
        <v>0</v>
      </c>
      <c r="Q1745" s="55">
        <f t="shared" si="202"/>
        <v>2</v>
      </c>
      <c r="R1745" s="56"/>
    </row>
    <row r="1746" spans="1:18" ht="178.5">
      <c r="A1746" s="495" t="s">
        <v>5730</v>
      </c>
      <c r="B1746" s="58" t="s">
        <v>5641</v>
      </c>
      <c r="C1746" s="58" t="s">
        <v>5641</v>
      </c>
      <c r="D1746" s="143" t="s">
        <v>5736</v>
      </c>
      <c r="E1746" s="389"/>
      <c r="F1746" s="143" t="s">
        <v>5737</v>
      </c>
      <c r="G1746" s="143" t="s">
        <v>5738</v>
      </c>
      <c r="H1746" s="143" t="s">
        <v>5739</v>
      </c>
      <c r="I1746" s="388">
        <v>1</v>
      </c>
      <c r="J1746" s="51">
        <v>41883</v>
      </c>
      <c r="K1746" s="51">
        <v>42003</v>
      </c>
      <c r="L1746" s="52">
        <f t="shared" si="203"/>
        <v>17.100000000000001</v>
      </c>
      <c r="M1746" s="156"/>
      <c r="N1746" s="102">
        <f t="shared" si="199"/>
        <v>0</v>
      </c>
      <c r="O1746" s="55">
        <f t="shared" si="200"/>
        <v>0</v>
      </c>
      <c r="P1746" s="55">
        <f t="shared" si="201"/>
        <v>0</v>
      </c>
      <c r="Q1746" s="55">
        <f t="shared" si="202"/>
        <v>17.100000000000001</v>
      </c>
      <c r="R1746" s="56"/>
    </row>
    <row r="1747" spans="1:18" ht="395.25">
      <c r="A1747" s="495" t="s">
        <v>5740</v>
      </c>
      <c r="B1747" s="58" t="s">
        <v>5641</v>
      </c>
      <c r="C1747" s="58" t="s">
        <v>5641</v>
      </c>
      <c r="D1747" s="143" t="s">
        <v>5741</v>
      </c>
      <c r="E1747" s="389"/>
      <c r="F1747" s="143" t="s">
        <v>5742</v>
      </c>
      <c r="G1747" s="143" t="s">
        <v>5743</v>
      </c>
      <c r="H1747" s="143" t="s">
        <v>2318</v>
      </c>
      <c r="I1747" s="388">
        <v>2</v>
      </c>
      <c r="J1747" s="51">
        <v>42036</v>
      </c>
      <c r="K1747" s="51">
        <v>42124</v>
      </c>
      <c r="L1747" s="52">
        <f t="shared" si="203"/>
        <v>12.6</v>
      </c>
      <c r="M1747" s="156"/>
      <c r="N1747" s="102">
        <f t="shared" si="199"/>
        <v>0</v>
      </c>
      <c r="O1747" s="55">
        <f t="shared" si="200"/>
        <v>0</v>
      </c>
      <c r="P1747" s="55">
        <f t="shared" si="201"/>
        <v>0</v>
      </c>
      <c r="Q1747" s="55">
        <f t="shared" si="202"/>
        <v>12.6</v>
      </c>
      <c r="R1747" s="56"/>
    </row>
    <row r="1748" spans="1:18" ht="357">
      <c r="A1748" s="495" t="s">
        <v>5744</v>
      </c>
      <c r="B1748" s="58" t="s">
        <v>5641</v>
      </c>
      <c r="C1748" s="58" t="s">
        <v>5641</v>
      </c>
      <c r="D1748" s="143" t="s">
        <v>5745</v>
      </c>
      <c r="E1748" s="389"/>
      <c r="F1748" s="143" t="s">
        <v>5746</v>
      </c>
      <c r="G1748" s="143" t="s">
        <v>5747</v>
      </c>
      <c r="H1748" s="143" t="s">
        <v>5748</v>
      </c>
      <c r="I1748" s="388">
        <v>1</v>
      </c>
      <c r="J1748" s="51">
        <v>42036</v>
      </c>
      <c r="K1748" s="51">
        <v>42093</v>
      </c>
      <c r="L1748" s="52">
        <f t="shared" si="203"/>
        <v>8.1</v>
      </c>
      <c r="M1748" s="156"/>
      <c r="N1748" s="102">
        <f t="shared" si="199"/>
        <v>0</v>
      </c>
      <c r="O1748" s="55">
        <f t="shared" si="200"/>
        <v>0</v>
      </c>
      <c r="P1748" s="55">
        <f t="shared" si="201"/>
        <v>0</v>
      </c>
      <c r="Q1748" s="55">
        <f t="shared" si="202"/>
        <v>8.1</v>
      </c>
      <c r="R1748" s="56"/>
    </row>
    <row r="1749" spans="1:18" ht="357">
      <c r="A1749" s="495" t="s">
        <v>5744</v>
      </c>
      <c r="B1749" s="58" t="s">
        <v>5641</v>
      </c>
      <c r="C1749" s="58" t="s">
        <v>5641</v>
      </c>
      <c r="D1749" s="143" t="s">
        <v>5745</v>
      </c>
      <c r="E1749" s="389"/>
      <c r="F1749" s="143" t="s">
        <v>5746</v>
      </c>
      <c r="G1749" s="143" t="s">
        <v>5749</v>
      </c>
      <c r="H1749" s="143" t="s">
        <v>5725</v>
      </c>
      <c r="I1749" s="388">
        <v>1</v>
      </c>
      <c r="J1749" s="51">
        <v>42095</v>
      </c>
      <c r="K1749" s="51">
        <v>42154</v>
      </c>
      <c r="L1749" s="52">
        <f t="shared" si="203"/>
        <v>8.4</v>
      </c>
      <c r="M1749" s="156"/>
      <c r="N1749" s="102">
        <f t="shared" si="199"/>
        <v>0</v>
      </c>
      <c r="O1749" s="55">
        <f t="shared" si="200"/>
        <v>0</v>
      </c>
      <c r="P1749" s="55">
        <f t="shared" si="201"/>
        <v>0</v>
      </c>
      <c r="Q1749" s="55">
        <f t="shared" si="202"/>
        <v>8.4</v>
      </c>
      <c r="R1749" s="56"/>
    </row>
    <row r="1750" spans="1:18" ht="357">
      <c r="A1750" s="495" t="s">
        <v>5744</v>
      </c>
      <c r="B1750" s="58" t="s">
        <v>5641</v>
      </c>
      <c r="C1750" s="58" t="s">
        <v>5641</v>
      </c>
      <c r="D1750" s="143" t="s">
        <v>5745</v>
      </c>
      <c r="E1750" s="389"/>
      <c r="F1750" s="143" t="s">
        <v>5746</v>
      </c>
      <c r="G1750" s="143" t="s">
        <v>5750</v>
      </c>
      <c r="H1750" s="143" t="s">
        <v>5751</v>
      </c>
      <c r="I1750" s="388">
        <v>1</v>
      </c>
      <c r="J1750" s="51">
        <v>42156</v>
      </c>
      <c r="K1750" s="51">
        <v>42215</v>
      </c>
      <c r="L1750" s="52">
        <f t="shared" si="203"/>
        <v>8.4</v>
      </c>
      <c r="M1750" s="156"/>
      <c r="N1750" s="102">
        <f t="shared" si="199"/>
        <v>0</v>
      </c>
      <c r="O1750" s="55">
        <f t="shared" si="200"/>
        <v>0</v>
      </c>
      <c r="P1750" s="55">
        <f t="shared" si="201"/>
        <v>0</v>
      </c>
      <c r="Q1750" s="55">
        <f t="shared" si="202"/>
        <v>8.4</v>
      </c>
      <c r="R1750" s="56"/>
    </row>
    <row r="1751" spans="1:18" ht="357">
      <c r="A1751" s="495" t="s">
        <v>5744</v>
      </c>
      <c r="B1751" s="58" t="s">
        <v>5641</v>
      </c>
      <c r="C1751" s="58" t="s">
        <v>5641</v>
      </c>
      <c r="D1751" s="143" t="s">
        <v>5745</v>
      </c>
      <c r="E1751" s="389"/>
      <c r="F1751" s="143" t="s">
        <v>5746</v>
      </c>
      <c r="G1751" s="143" t="s">
        <v>5752</v>
      </c>
      <c r="H1751" s="143" t="s">
        <v>438</v>
      </c>
      <c r="I1751" s="388">
        <v>1</v>
      </c>
      <c r="J1751" s="51">
        <v>42217</v>
      </c>
      <c r="K1751" s="51">
        <v>42551</v>
      </c>
      <c r="L1751" s="52">
        <f t="shared" si="203"/>
        <v>47.7</v>
      </c>
      <c r="M1751" s="156"/>
      <c r="N1751" s="102">
        <f t="shared" si="199"/>
        <v>0</v>
      </c>
      <c r="O1751" s="55">
        <f t="shared" si="200"/>
        <v>0</v>
      </c>
      <c r="P1751" s="55">
        <f t="shared" si="201"/>
        <v>0</v>
      </c>
      <c r="Q1751" s="55">
        <f t="shared" si="202"/>
        <v>47.7</v>
      </c>
      <c r="R1751" s="56"/>
    </row>
    <row r="1752" spans="1:18" ht="409.5">
      <c r="A1752" s="495" t="s">
        <v>5753</v>
      </c>
      <c r="B1752" s="58" t="s">
        <v>5641</v>
      </c>
      <c r="C1752" s="58" t="s">
        <v>5641</v>
      </c>
      <c r="D1752" s="143" t="s">
        <v>5754</v>
      </c>
      <c r="E1752" s="389"/>
      <c r="F1752" s="143" t="s">
        <v>5746</v>
      </c>
      <c r="G1752" s="143" t="s">
        <v>5747</v>
      </c>
      <c r="H1752" s="143" t="s">
        <v>5748</v>
      </c>
      <c r="I1752" s="388">
        <v>1</v>
      </c>
      <c r="J1752" s="51">
        <v>42036</v>
      </c>
      <c r="K1752" s="51">
        <v>42093</v>
      </c>
      <c r="L1752" s="52">
        <f t="shared" si="203"/>
        <v>8.1</v>
      </c>
      <c r="M1752" s="156"/>
      <c r="N1752" s="102">
        <f t="shared" si="199"/>
        <v>0</v>
      </c>
      <c r="O1752" s="55">
        <f t="shared" si="200"/>
        <v>0</v>
      </c>
      <c r="P1752" s="55">
        <f t="shared" si="201"/>
        <v>0</v>
      </c>
      <c r="Q1752" s="55">
        <f t="shared" si="202"/>
        <v>8.1</v>
      </c>
      <c r="R1752" s="56"/>
    </row>
    <row r="1753" spans="1:18" ht="409.5">
      <c r="A1753" s="495" t="s">
        <v>5753</v>
      </c>
      <c r="B1753" s="58" t="s">
        <v>5641</v>
      </c>
      <c r="C1753" s="58" t="s">
        <v>5641</v>
      </c>
      <c r="D1753" s="143" t="s">
        <v>5754</v>
      </c>
      <c r="E1753" s="389"/>
      <c r="F1753" s="143" t="s">
        <v>5746</v>
      </c>
      <c r="G1753" s="143" t="s">
        <v>5749</v>
      </c>
      <c r="H1753" s="143" t="s">
        <v>5725</v>
      </c>
      <c r="I1753" s="388">
        <v>1</v>
      </c>
      <c r="J1753" s="51">
        <v>42095</v>
      </c>
      <c r="K1753" s="51">
        <v>42154</v>
      </c>
      <c r="L1753" s="52">
        <f t="shared" si="203"/>
        <v>8.4</v>
      </c>
      <c r="M1753" s="156"/>
      <c r="N1753" s="102">
        <f t="shared" si="199"/>
        <v>0</v>
      </c>
      <c r="O1753" s="55">
        <f t="shared" si="200"/>
        <v>0</v>
      </c>
      <c r="P1753" s="55">
        <f t="shared" si="201"/>
        <v>0</v>
      </c>
      <c r="Q1753" s="55">
        <f t="shared" si="202"/>
        <v>8.4</v>
      </c>
      <c r="R1753" s="56"/>
    </row>
    <row r="1754" spans="1:18" ht="409.5">
      <c r="A1754" s="495" t="s">
        <v>5753</v>
      </c>
      <c r="B1754" s="58" t="s">
        <v>5641</v>
      </c>
      <c r="C1754" s="58" t="s">
        <v>5641</v>
      </c>
      <c r="D1754" s="143" t="s">
        <v>5754</v>
      </c>
      <c r="E1754" s="389"/>
      <c r="F1754" s="143" t="s">
        <v>5746</v>
      </c>
      <c r="G1754" s="143" t="s">
        <v>5750</v>
      </c>
      <c r="H1754" s="143" t="s">
        <v>5751</v>
      </c>
      <c r="I1754" s="388">
        <v>1</v>
      </c>
      <c r="J1754" s="51">
        <v>42156</v>
      </c>
      <c r="K1754" s="51">
        <v>42215</v>
      </c>
      <c r="L1754" s="52">
        <f t="shared" si="203"/>
        <v>8.4</v>
      </c>
      <c r="M1754" s="156"/>
      <c r="N1754" s="102">
        <f t="shared" si="199"/>
        <v>0</v>
      </c>
      <c r="O1754" s="55">
        <f t="shared" si="200"/>
        <v>0</v>
      </c>
      <c r="P1754" s="55">
        <f t="shared" si="201"/>
        <v>0</v>
      </c>
      <c r="Q1754" s="55">
        <f t="shared" si="202"/>
        <v>8.4</v>
      </c>
      <c r="R1754" s="56"/>
    </row>
    <row r="1755" spans="1:18" ht="409.5">
      <c r="A1755" s="495" t="s">
        <v>5753</v>
      </c>
      <c r="B1755" s="58" t="s">
        <v>5641</v>
      </c>
      <c r="C1755" s="58" t="s">
        <v>5641</v>
      </c>
      <c r="D1755" s="143" t="s">
        <v>5754</v>
      </c>
      <c r="E1755" s="389"/>
      <c r="F1755" s="143" t="s">
        <v>5746</v>
      </c>
      <c r="G1755" s="143" t="s">
        <v>5752</v>
      </c>
      <c r="H1755" s="143" t="s">
        <v>438</v>
      </c>
      <c r="I1755" s="388">
        <v>1</v>
      </c>
      <c r="J1755" s="51">
        <v>42217</v>
      </c>
      <c r="K1755" s="51">
        <v>42551</v>
      </c>
      <c r="L1755" s="52">
        <f t="shared" si="203"/>
        <v>47.7</v>
      </c>
      <c r="M1755" s="156"/>
      <c r="N1755" s="102">
        <f t="shared" si="199"/>
        <v>0</v>
      </c>
      <c r="O1755" s="55">
        <f t="shared" si="200"/>
        <v>0</v>
      </c>
      <c r="P1755" s="55">
        <f t="shared" si="201"/>
        <v>0</v>
      </c>
      <c r="Q1755" s="55">
        <f t="shared" si="202"/>
        <v>47.7</v>
      </c>
      <c r="R1755" s="56"/>
    </row>
    <row r="1756" spans="1:18" ht="409.5">
      <c r="A1756" s="495" t="s">
        <v>5755</v>
      </c>
      <c r="B1756" s="58" t="s">
        <v>5641</v>
      </c>
      <c r="C1756" s="58" t="s">
        <v>5641</v>
      </c>
      <c r="D1756" s="143" t="s">
        <v>5756</v>
      </c>
      <c r="E1756" s="389"/>
      <c r="F1756" s="143" t="s">
        <v>5746</v>
      </c>
      <c r="G1756" s="143" t="s">
        <v>5747</v>
      </c>
      <c r="H1756" s="143" t="s">
        <v>5748</v>
      </c>
      <c r="I1756" s="388">
        <v>1</v>
      </c>
      <c r="J1756" s="51">
        <v>42036</v>
      </c>
      <c r="K1756" s="51">
        <v>42093</v>
      </c>
      <c r="L1756" s="52">
        <f t="shared" si="203"/>
        <v>8.1</v>
      </c>
      <c r="M1756" s="156"/>
      <c r="N1756" s="102">
        <f t="shared" si="199"/>
        <v>0</v>
      </c>
      <c r="O1756" s="55">
        <f t="shared" si="200"/>
        <v>0</v>
      </c>
      <c r="P1756" s="55">
        <f t="shared" si="201"/>
        <v>0</v>
      </c>
      <c r="Q1756" s="55">
        <f t="shared" si="202"/>
        <v>8.1</v>
      </c>
      <c r="R1756" s="56"/>
    </row>
    <row r="1757" spans="1:18" ht="409.5">
      <c r="A1757" s="495" t="s">
        <v>5755</v>
      </c>
      <c r="B1757" s="58" t="s">
        <v>5641</v>
      </c>
      <c r="C1757" s="58" t="s">
        <v>5641</v>
      </c>
      <c r="D1757" s="143" t="s">
        <v>5756</v>
      </c>
      <c r="E1757" s="389"/>
      <c r="F1757" s="143" t="s">
        <v>5746</v>
      </c>
      <c r="G1757" s="143" t="s">
        <v>5749</v>
      </c>
      <c r="H1757" s="143" t="s">
        <v>5725</v>
      </c>
      <c r="I1757" s="388">
        <v>1</v>
      </c>
      <c r="J1757" s="51">
        <v>42095</v>
      </c>
      <c r="K1757" s="51">
        <v>42154</v>
      </c>
      <c r="L1757" s="52">
        <f t="shared" si="203"/>
        <v>8.4</v>
      </c>
      <c r="M1757" s="156"/>
      <c r="N1757" s="102">
        <f t="shared" si="199"/>
        <v>0</v>
      </c>
      <c r="O1757" s="55">
        <f t="shared" si="200"/>
        <v>0</v>
      </c>
      <c r="P1757" s="55">
        <f t="shared" si="201"/>
        <v>0</v>
      </c>
      <c r="Q1757" s="55">
        <f t="shared" si="202"/>
        <v>8.4</v>
      </c>
      <c r="R1757" s="56"/>
    </row>
    <row r="1758" spans="1:18" ht="409.5">
      <c r="A1758" s="495" t="s">
        <v>5755</v>
      </c>
      <c r="B1758" s="58" t="s">
        <v>5641</v>
      </c>
      <c r="C1758" s="58" t="s">
        <v>5641</v>
      </c>
      <c r="D1758" s="143" t="s">
        <v>5756</v>
      </c>
      <c r="E1758" s="389"/>
      <c r="F1758" s="143" t="s">
        <v>5746</v>
      </c>
      <c r="G1758" s="143" t="s">
        <v>5750</v>
      </c>
      <c r="H1758" s="143" t="s">
        <v>5751</v>
      </c>
      <c r="I1758" s="388">
        <v>1</v>
      </c>
      <c r="J1758" s="51">
        <v>42156</v>
      </c>
      <c r="K1758" s="51">
        <v>42215</v>
      </c>
      <c r="L1758" s="52">
        <f t="shared" si="203"/>
        <v>8.4</v>
      </c>
      <c r="M1758" s="156"/>
      <c r="N1758" s="102">
        <f t="shared" si="199"/>
        <v>0</v>
      </c>
      <c r="O1758" s="55">
        <f t="shared" si="200"/>
        <v>0</v>
      </c>
      <c r="P1758" s="55">
        <f t="shared" si="201"/>
        <v>0</v>
      </c>
      <c r="Q1758" s="55">
        <f t="shared" si="202"/>
        <v>8.4</v>
      </c>
      <c r="R1758" s="56"/>
    </row>
    <row r="1759" spans="1:18" ht="409.5">
      <c r="A1759" s="495" t="s">
        <v>5755</v>
      </c>
      <c r="B1759" s="58" t="s">
        <v>5641</v>
      </c>
      <c r="C1759" s="58" t="s">
        <v>5641</v>
      </c>
      <c r="D1759" s="143" t="s">
        <v>5756</v>
      </c>
      <c r="E1759" s="389"/>
      <c r="F1759" s="143" t="s">
        <v>5746</v>
      </c>
      <c r="G1759" s="143" t="s">
        <v>5752</v>
      </c>
      <c r="H1759" s="143" t="s">
        <v>438</v>
      </c>
      <c r="I1759" s="388">
        <v>1</v>
      </c>
      <c r="J1759" s="51">
        <v>42217</v>
      </c>
      <c r="K1759" s="51">
        <v>42551</v>
      </c>
      <c r="L1759" s="52">
        <f t="shared" si="203"/>
        <v>47.7</v>
      </c>
      <c r="M1759" s="156"/>
      <c r="N1759" s="102">
        <f t="shared" si="199"/>
        <v>0</v>
      </c>
      <c r="O1759" s="55">
        <f t="shared" si="200"/>
        <v>0</v>
      </c>
      <c r="P1759" s="55">
        <f t="shared" si="201"/>
        <v>0</v>
      </c>
      <c r="Q1759" s="55">
        <f t="shared" si="202"/>
        <v>47.7</v>
      </c>
      <c r="R1759" s="56"/>
    </row>
    <row r="1760" spans="1:18" ht="409.5">
      <c r="A1760" s="495" t="s">
        <v>5757</v>
      </c>
      <c r="B1760" s="58" t="s">
        <v>5641</v>
      </c>
      <c r="C1760" s="58" t="s">
        <v>5641</v>
      </c>
      <c r="D1760" s="143" t="s">
        <v>5758</v>
      </c>
      <c r="E1760" s="389"/>
      <c r="F1760" s="143" t="s">
        <v>5746</v>
      </c>
      <c r="G1760" s="143" t="s">
        <v>5747</v>
      </c>
      <c r="H1760" s="143" t="s">
        <v>5748</v>
      </c>
      <c r="I1760" s="388">
        <v>1</v>
      </c>
      <c r="J1760" s="51">
        <v>42036</v>
      </c>
      <c r="K1760" s="51">
        <v>42093</v>
      </c>
      <c r="L1760" s="52">
        <f t="shared" si="203"/>
        <v>8.1</v>
      </c>
      <c r="M1760" s="156"/>
      <c r="N1760" s="102">
        <f t="shared" si="199"/>
        <v>0</v>
      </c>
      <c r="O1760" s="55">
        <f t="shared" si="200"/>
        <v>0</v>
      </c>
      <c r="P1760" s="55">
        <f t="shared" si="201"/>
        <v>0</v>
      </c>
      <c r="Q1760" s="55">
        <f t="shared" si="202"/>
        <v>8.1</v>
      </c>
      <c r="R1760" s="56"/>
    </row>
    <row r="1761" spans="1:18" ht="409.5">
      <c r="A1761" s="495" t="s">
        <v>5757</v>
      </c>
      <c r="B1761" s="58" t="s">
        <v>5641</v>
      </c>
      <c r="C1761" s="58" t="s">
        <v>5641</v>
      </c>
      <c r="D1761" s="143" t="s">
        <v>5758</v>
      </c>
      <c r="E1761" s="389"/>
      <c r="F1761" s="143" t="s">
        <v>5746</v>
      </c>
      <c r="G1761" s="143" t="s">
        <v>5749</v>
      </c>
      <c r="H1761" s="143" t="s">
        <v>5725</v>
      </c>
      <c r="I1761" s="388">
        <v>1</v>
      </c>
      <c r="J1761" s="51">
        <v>42095</v>
      </c>
      <c r="K1761" s="51">
        <v>42154</v>
      </c>
      <c r="L1761" s="52">
        <f t="shared" si="203"/>
        <v>8.4</v>
      </c>
      <c r="M1761" s="156"/>
      <c r="N1761" s="102">
        <f t="shared" si="199"/>
        <v>0</v>
      </c>
      <c r="O1761" s="55">
        <f t="shared" si="200"/>
        <v>0</v>
      </c>
      <c r="P1761" s="55">
        <f t="shared" si="201"/>
        <v>0</v>
      </c>
      <c r="Q1761" s="55">
        <f t="shared" si="202"/>
        <v>8.4</v>
      </c>
      <c r="R1761" s="56"/>
    </row>
    <row r="1762" spans="1:18" ht="409.5">
      <c r="A1762" s="495" t="s">
        <v>5757</v>
      </c>
      <c r="B1762" s="58" t="s">
        <v>5641</v>
      </c>
      <c r="C1762" s="58" t="s">
        <v>5641</v>
      </c>
      <c r="D1762" s="143" t="s">
        <v>5758</v>
      </c>
      <c r="E1762" s="389"/>
      <c r="F1762" s="143" t="s">
        <v>5746</v>
      </c>
      <c r="G1762" s="143" t="s">
        <v>5750</v>
      </c>
      <c r="H1762" s="143" t="s">
        <v>5751</v>
      </c>
      <c r="I1762" s="388">
        <v>1</v>
      </c>
      <c r="J1762" s="51">
        <v>42156</v>
      </c>
      <c r="K1762" s="51">
        <v>42215</v>
      </c>
      <c r="L1762" s="52">
        <f t="shared" si="203"/>
        <v>8.4</v>
      </c>
      <c r="M1762" s="156"/>
      <c r="N1762" s="102">
        <f t="shared" si="199"/>
        <v>0</v>
      </c>
      <c r="O1762" s="55">
        <f t="shared" si="200"/>
        <v>0</v>
      </c>
      <c r="P1762" s="55">
        <f t="shared" si="201"/>
        <v>0</v>
      </c>
      <c r="Q1762" s="55">
        <f t="shared" si="202"/>
        <v>8.4</v>
      </c>
      <c r="R1762" s="56"/>
    </row>
    <row r="1763" spans="1:18" ht="409.5">
      <c r="A1763" s="495" t="s">
        <v>5757</v>
      </c>
      <c r="B1763" s="58" t="s">
        <v>5641</v>
      </c>
      <c r="C1763" s="58" t="s">
        <v>5641</v>
      </c>
      <c r="D1763" s="143" t="s">
        <v>5758</v>
      </c>
      <c r="E1763" s="389"/>
      <c r="F1763" s="143" t="s">
        <v>5746</v>
      </c>
      <c r="G1763" s="143" t="s">
        <v>5752</v>
      </c>
      <c r="H1763" s="143" t="s">
        <v>438</v>
      </c>
      <c r="I1763" s="388">
        <v>1</v>
      </c>
      <c r="J1763" s="51">
        <v>42217</v>
      </c>
      <c r="K1763" s="51">
        <v>42551</v>
      </c>
      <c r="L1763" s="52">
        <f t="shared" si="203"/>
        <v>47.7</v>
      </c>
      <c r="M1763" s="156"/>
      <c r="N1763" s="102">
        <f t="shared" si="199"/>
        <v>0</v>
      </c>
      <c r="O1763" s="55">
        <f t="shared" si="200"/>
        <v>0</v>
      </c>
      <c r="P1763" s="55">
        <f t="shared" si="201"/>
        <v>0</v>
      </c>
      <c r="Q1763" s="55">
        <f t="shared" si="202"/>
        <v>47.7</v>
      </c>
      <c r="R1763" s="56"/>
    </row>
    <row r="1764" spans="1:18" ht="89.25">
      <c r="A1764" s="474" t="s">
        <v>5759</v>
      </c>
      <c r="B1764" s="58" t="s">
        <v>5641</v>
      </c>
      <c r="C1764" s="58" t="s">
        <v>5641</v>
      </c>
      <c r="D1764" s="66" t="s">
        <v>5760</v>
      </c>
      <c r="E1764" s="390"/>
      <c r="F1764" s="93" t="s">
        <v>5761</v>
      </c>
      <c r="G1764" s="93" t="s">
        <v>5762</v>
      </c>
      <c r="H1764" s="390" t="s">
        <v>5763</v>
      </c>
      <c r="I1764" s="50">
        <v>1</v>
      </c>
      <c r="J1764" s="51">
        <v>42109</v>
      </c>
      <c r="K1764" s="51">
        <v>42124</v>
      </c>
      <c r="L1764" s="52">
        <f t="shared" si="203"/>
        <v>2.1</v>
      </c>
      <c r="M1764" s="156"/>
      <c r="N1764" s="102">
        <f>IF(M1764=0,0,+M1764/I1764)</f>
        <v>0</v>
      </c>
      <c r="O1764" s="55">
        <f>ROUND((L1764*N1764),1)</f>
        <v>0</v>
      </c>
      <c r="P1764" s="55">
        <f>IF(K1764&lt;=$D$7,O1764,0)</f>
        <v>0</v>
      </c>
      <c r="Q1764" s="55">
        <f>IF($D$7&gt;=K1764,L1764,0)</f>
        <v>2.1</v>
      </c>
      <c r="R1764" s="56"/>
    </row>
    <row r="1765" spans="1:18" ht="216.75">
      <c r="A1765" s="474" t="s">
        <v>5764</v>
      </c>
      <c r="B1765" s="58" t="s">
        <v>5641</v>
      </c>
      <c r="C1765" s="58" t="s">
        <v>5641</v>
      </c>
      <c r="D1765" s="66" t="s">
        <v>5765</v>
      </c>
      <c r="E1765" s="47" t="s">
        <v>5766</v>
      </c>
      <c r="F1765" s="93" t="s">
        <v>5761</v>
      </c>
      <c r="G1765" s="93" t="s">
        <v>5767</v>
      </c>
      <c r="H1765" s="390" t="s">
        <v>5768</v>
      </c>
      <c r="I1765" s="50">
        <v>3</v>
      </c>
      <c r="J1765" s="51">
        <v>42125</v>
      </c>
      <c r="K1765" s="51">
        <v>42368</v>
      </c>
      <c r="L1765" s="52">
        <f t="shared" si="203"/>
        <v>34.700000000000003</v>
      </c>
      <c r="M1765" s="156"/>
      <c r="N1765" s="102">
        <f>IF(M1765=0,0,+M1765/I1765)</f>
        <v>0</v>
      </c>
      <c r="O1765" s="55">
        <f>ROUND((L1765*N1765),1)</f>
        <v>0</v>
      </c>
      <c r="P1765" s="55">
        <f>IF(K1765&lt;=$D$7,O1765,0)</f>
        <v>0</v>
      </c>
      <c r="Q1765" s="55">
        <f>IF($D$7&gt;=K1765,L1765,0)</f>
        <v>34.700000000000003</v>
      </c>
      <c r="R1765" s="56"/>
    </row>
    <row r="1766" spans="1:18" ht="306">
      <c r="A1766" s="474" t="s">
        <v>5769</v>
      </c>
      <c r="B1766" s="58" t="s">
        <v>5641</v>
      </c>
      <c r="C1766" s="58" t="s">
        <v>5641</v>
      </c>
      <c r="D1766" s="66" t="s">
        <v>5770</v>
      </c>
      <c r="E1766" s="47" t="s">
        <v>5771</v>
      </c>
      <c r="F1766" s="47" t="s">
        <v>5772</v>
      </c>
      <c r="G1766" s="47" t="s">
        <v>5773</v>
      </c>
      <c r="H1766" s="47" t="s">
        <v>5748</v>
      </c>
      <c r="I1766" s="180">
        <v>1</v>
      </c>
      <c r="J1766" s="391">
        <v>42036</v>
      </c>
      <c r="K1766" s="391">
        <v>42093</v>
      </c>
      <c r="L1766" s="52">
        <f t="shared" si="203"/>
        <v>8.1</v>
      </c>
      <c r="M1766" s="156"/>
      <c r="N1766" s="102">
        <f t="shared" ref="N1766:N1785" si="204">IF(M1766=0,0,+M1766/I1766)</f>
        <v>0</v>
      </c>
      <c r="O1766" s="55">
        <f t="shared" ref="O1766:O1785" si="205">ROUND((L1766*N1766),1)</f>
        <v>0</v>
      </c>
      <c r="P1766" s="55">
        <f t="shared" ref="P1766:P1785" si="206">IF(K1766&lt;=$D$7,O1766,0)</f>
        <v>0</v>
      </c>
      <c r="Q1766" s="55">
        <f t="shared" ref="Q1766:Q1785" si="207">IF($D$7&gt;=K1766,L1766,0)</f>
        <v>8.1</v>
      </c>
      <c r="R1766" s="56"/>
    </row>
    <row r="1767" spans="1:18" ht="306">
      <c r="A1767" s="474" t="s">
        <v>5769</v>
      </c>
      <c r="B1767" s="58" t="s">
        <v>5641</v>
      </c>
      <c r="C1767" s="58" t="s">
        <v>5641</v>
      </c>
      <c r="D1767" s="66" t="s">
        <v>5770</v>
      </c>
      <c r="E1767" s="47" t="s">
        <v>5771</v>
      </c>
      <c r="F1767" s="47" t="s">
        <v>5772</v>
      </c>
      <c r="G1767" s="47" t="s">
        <v>5774</v>
      </c>
      <c r="H1767" s="47" t="s">
        <v>5725</v>
      </c>
      <c r="I1767" s="180">
        <v>1</v>
      </c>
      <c r="J1767" s="391">
        <v>42095</v>
      </c>
      <c r="K1767" s="391">
        <v>42154</v>
      </c>
      <c r="L1767" s="52">
        <f t="shared" si="203"/>
        <v>8.4</v>
      </c>
      <c r="M1767" s="156"/>
      <c r="N1767" s="102">
        <f t="shared" si="204"/>
        <v>0</v>
      </c>
      <c r="O1767" s="55">
        <f t="shared" si="205"/>
        <v>0</v>
      </c>
      <c r="P1767" s="55">
        <f t="shared" si="206"/>
        <v>0</v>
      </c>
      <c r="Q1767" s="55">
        <f t="shared" si="207"/>
        <v>8.4</v>
      </c>
      <c r="R1767" s="56"/>
    </row>
    <row r="1768" spans="1:18" ht="306">
      <c r="A1768" s="474" t="s">
        <v>5769</v>
      </c>
      <c r="B1768" s="58" t="s">
        <v>5641</v>
      </c>
      <c r="C1768" s="58" t="s">
        <v>5641</v>
      </c>
      <c r="D1768" s="66" t="s">
        <v>5770</v>
      </c>
      <c r="E1768" s="47" t="s">
        <v>5771</v>
      </c>
      <c r="F1768" s="47" t="s">
        <v>5772</v>
      </c>
      <c r="G1768" s="47" t="s">
        <v>5775</v>
      </c>
      <c r="H1768" s="47" t="s">
        <v>5751</v>
      </c>
      <c r="I1768" s="180">
        <v>1</v>
      </c>
      <c r="J1768" s="391">
        <v>42156</v>
      </c>
      <c r="K1768" s="391">
        <v>42215</v>
      </c>
      <c r="L1768" s="52">
        <f t="shared" si="203"/>
        <v>8.4</v>
      </c>
      <c r="M1768" s="156"/>
      <c r="N1768" s="102">
        <f t="shared" si="204"/>
        <v>0</v>
      </c>
      <c r="O1768" s="55">
        <f t="shared" si="205"/>
        <v>0</v>
      </c>
      <c r="P1768" s="55">
        <f t="shared" si="206"/>
        <v>0</v>
      </c>
      <c r="Q1768" s="55">
        <f t="shared" si="207"/>
        <v>8.4</v>
      </c>
      <c r="R1768" s="56"/>
    </row>
    <row r="1769" spans="1:18" ht="306">
      <c r="A1769" s="474" t="s">
        <v>5769</v>
      </c>
      <c r="B1769" s="58" t="s">
        <v>5641</v>
      </c>
      <c r="C1769" s="58" t="s">
        <v>5641</v>
      </c>
      <c r="D1769" s="66" t="s">
        <v>5770</v>
      </c>
      <c r="E1769" s="47" t="s">
        <v>5771</v>
      </c>
      <c r="F1769" s="47" t="s">
        <v>5772</v>
      </c>
      <c r="G1769" s="47" t="s">
        <v>5752</v>
      </c>
      <c r="H1769" s="244" t="s">
        <v>438</v>
      </c>
      <c r="I1769" s="180">
        <v>1</v>
      </c>
      <c r="J1769" s="51">
        <v>42217</v>
      </c>
      <c r="K1769" s="51">
        <v>42551</v>
      </c>
      <c r="L1769" s="52">
        <f t="shared" si="203"/>
        <v>47.7</v>
      </c>
      <c r="M1769" s="156"/>
      <c r="N1769" s="102">
        <f t="shared" si="204"/>
        <v>0</v>
      </c>
      <c r="O1769" s="55">
        <f t="shared" si="205"/>
        <v>0</v>
      </c>
      <c r="P1769" s="55">
        <f t="shared" si="206"/>
        <v>0</v>
      </c>
      <c r="Q1769" s="55">
        <f t="shared" si="207"/>
        <v>47.7</v>
      </c>
      <c r="R1769" s="56"/>
    </row>
    <row r="1770" spans="1:18" ht="306">
      <c r="A1770" s="474" t="s">
        <v>5769</v>
      </c>
      <c r="B1770" s="58" t="s">
        <v>5641</v>
      </c>
      <c r="C1770" s="58" t="s">
        <v>5641</v>
      </c>
      <c r="D1770" s="66" t="s">
        <v>5770</v>
      </c>
      <c r="E1770" s="47" t="s">
        <v>5771</v>
      </c>
      <c r="F1770" s="47" t="s">
        <v>5776</v>
      </c>
      <c r="G1770" s="47" t="s">
        <v>5777</v>
      </c>
      <c r="H1770" s="49" t="s">
        <v>158</v>
      </c>
      <c r="I1770" s="50">
        <v>1</v>
      </c>
      <c r="J1770" s="51">
        <v>42109</v>
      </c>
      <c r="K1770" s="51">
        <v>42124</v>
      </c>
      <c r="L1770" s="52">
        <f t="shared" si="203"/>
        <v>2.1</v>
      </c>
      <c r="M1770" s="156"/>
      <c r="N1770" s="102">
        <f t="shared" si="204"/>
        <v>0</v>
      </c>
      <c r="O1770" s="55">
        <f t="shared" si="205"/>
        <v>0</v>
      </c>
      <c r="P1770" s="55">
        <f t="shared" si="206"/>
        <v>0</v>
      </c>
      <c r="Q1770" s="55">
        <f t="shared" si="207"/>
        <v>2.1</v>
      </c>
      <c r="R1770" s="56"/>
    </row>
    <row r="1771" spans="1:18" ht="306">
      <c r="A1771" s="474" t="s">
        <v>5769</v>
      </c>
      <c r="B1771" s="58" t="s">
        <v>5641</v>
      </c>
      <c r="C1771" s="58" t="s">
        <v>5641</v>
      </c>
      <c r="D1771" s="66" t="s">
        <v>5770</v>
      </c>
      <c r="E1771" s="47" t="s">
        <v>5771</v>
      </c>
      <c r="F1771" s="47" t="s">
        <v>5776</v>
      </c>
      <c r="G1771" s="47" t="s">
        <v>5778</v>
      </c>
      <c r="H1771" s="49" t="s">
        <v>5779</v>
      </c>
      <c r="I1771" s="50">
        <v>1</v>
      </c>
      <c r="J1771" s="51">
        <v>42156</v>
      </c>
      <c r="K1771" s="51">
        <v>42246</v>
      </c>
      <c r="L1771" s="52">
        <f t="shared" si="203"/>
        <v>12.9</v>
      </c>
      <c r="M1771" s="156"/>
      <c r="N1771" s="102">
        <f t="shared" si="204"/>
        <v>0</v>
      </c>
      <c r="O1771" s="55">
        <f t="shared" si="205"/>
        <v>0</v>
      </c>
      <c r="P1771" s="55">
        <f t="shared" si="206"/>
        <v>0</v>
      </c>
      <c r="Q1771" s="55">
        <f t="shared" si="207"/>
        <v>12.9</v>
      </c>
      <c r="R1771" s="56"/>
    </row>
    <row r="1772" spans="1:18" ht="306">
      <c r="A1772" s="474" t="s">
        <v>5769</v>
      </c>
      <c r="B1772" s="58" t="s">
        <v>5641</v>
      </c>
      <c r="C1772" s="58" t="s">
        <v>5641</v>
      </c>
      <c r="D1772" s="66" t="s">
        <v>5770</v>
      </c>
      <c r="E1772" s="47" t="s">
        <v>5771</v>
      </c>
      <c r="F1772" s="47" t="s">
        <v>5776</v>
      </c>
      <c r="G1772" s="47" t="s">
        <v>5780</v>
      </c>
      <c r="H1772" s="49" t="s">
        <v>5725</v>
      </c>
      <c r="I1772" s="50">
        <v>1</v>
      </c>
      <c r="J1772" s="51">
        <v>42250</v>
      </c>
      <c r="K1772" s="51">
        <v>42353</v>
      </c>
      <c r="L1772" s="52">
        <f t="shared" si="203"/>
        <v>14.7</v>
      </c>
      <c r="M1772" s="156"/>
      <c r="N1772" s="102">
        <f t="shared" si="204"/>
        <v>0</v>
      </c>
      <c r="O1772" s="55">
        <f t="shared" si="205"/>
        <v>0</v>
      </c>
      <c r="P1772" s="55">
        <f t="shared" si="206"/>
        <v>0</v>
      </c>
      <c r="Q1772" s="55">
        <f t="shared" si="207"/>
        <v>14.7</v>
      </c>
      <c r="R1772" s="56"/>
    </row>
    <row r="1773" spans="1:18" ht="306">
      <c r="A1773" s="474" t="s">
        <v>5769</v>
      </c>
      <c r="B1773" s="58" t="s">
        <v>5641</v>
      </c>
      <c r="C1773" s="58" t="s">
        <v>5641</v>
      </c>
      <c r="D1773" s="66" t="s">
        <v>5770</v>
      </c>
      <c r="E1773" s="47" t="s">
        <v>5771</v>
      </c>
      <c r="F1773" s="47" t="s">
        <v>5776</v>
      </c>
      <c r="G1773" s="47" t="s">
        <v>5781</v>
      </c>
      <c r="H1773" s="49" t="s">
        <v>158</v>
      </c>
      <c r="I1773" s="50">
        <v>1</v>
      </c>
      <c r="J1773" s="51">
        <v>42354</v>
      </c>
      <c r="K1773" s="51">
        <v>42369</v>
      </c>
      <c r="L1773" s="52">
        <f t="shared" si="203"/>
        <v>2.1</v>
      </c>
      <c r="M1773" s="156"/>
      <c r="N1773" s="102">
        <f t="shared" si="204"/>
        <v>0</v>
      </c>
      <c r="O1773" s="55">
        <f t="shared" si="205"/>
        <v>0</v>
      </c>
      <c r="P1773" s="55">
        <f t="shared" si="206"/>
        <v>0</v>
      </c>
      <c r="Q1773" s="55">
        <f t="shared" si="207"/>
        <v>2.1</v>
      </c>
      <c r="R1773" s="56"/>
    </row>
    <row r="1774" spans="1:18" ht="409.5">
      <c r="A1774" s="474" t="s">
        <v>5782</v>
      </c>
      <c r="B1774" s="58" t="s">
        <v>5641</v>
      </c>
      <c r="C1774" s="58" t="s">
        <v>5641</v>
      </c>
      <c r="D1774" s="66" t="s">
        <v>5783</v>
      </c>
      <c r="E1774" s="47"/>
      <c r="F1774" s="47" t="s">
        <v>5772</v>
      </c>
      <c r="G1774" s="47" t="s">
        <v>5773</v>
      </c>
      <c r="H1774" s="47" t="s">
        <v>5748</v>
      </c>
      <c r="I1774" s="180">
        <v>1</v>
      </c>
      <c r="J1774" s="391">
        <v>42036</v>
      </c>
      <c r="K1774" s="391">
        <v>42093</v>
      </c>
      <c r="L1774" s="52">
        <f t="shared" si="203"/>
        <v>8.1</v>
      </c>
      <c r="M1774" s="156"/>
      <c r="N1774" s="102">
        <f t="shared" si="204"/>
        <v>0</v>
      </c>
      <c r="O1774" s="55">
        <f t="shared" si="205"/>
        <v>0</v>
      </c>
      <c r="P1774" s="55">
        <f t="shared" si="206"/>
        <v>0</v>
      </c>
      <c r="Q1774" s="55">
        <f t="shared" si="207"/>
        <v>8.1</v>
      </c>
      <c r="R1774" s="56"/>
    </row>
    <row r="1775" spans="1:18" ht="409.5">
      <c r="A1775" s="474" t="s">
        <v>5782</v>
      </c>
      <c r="B1775" s="58" t="s">
        <v>5641</v>
      </c>
      <c r="C1775" s="58" t="s">
        <v>5641</v>
      </c>
      <c r="D1775" s="66" t="s">
        <v>5783</v>
      </c>
      <c r="E1775" s="47"/>
      <c r="F1775" s="47" t="s">
        <v>5772</v>
      </c>
      <c r="G1775" s="47" t="s">
        <v>5774</v>
      </c>
      <c r="H1775" s="47" t="s">
        <v>5725</v>
      </c>
      <c r="I1775" s="180">
        <v>1</v>
      </c>
      <c r="J1775" s="391">
        <v>42095</v>
      </c>
      <c r="K1775" s="391">
        <v>42154</v>
      </c>
      <c r="L1775" s="52">
        <f t="shared" si="203"/>
        <v>8.4</v>
      </c>
      <c r="M1775" s="156"/>
      <c r="N1775" s="102">
        <f t="shared" si="204"/>
        <v>0</v>
      </c>
      <c r="O1775" s="55">
        <f t="shared" si="205"/>
        <v>0</v>
      </c>
      <c r="P1775" s="55">
        <f t="shared" si="206"/>
        <v>0</v>
      </c>
      <c r="Q1775" s="55">
        <f t="shared" si="207"/>
        <v>8.4</v>
      </c>
      <c r="R1775" s="56"/>
    </row>
    <row r="1776" spans="1:18" ht="409.5">
      <c r="A1776" s="474" t="s">
        <v>5782</v>
      </c>
      <c r="B1776" s="58" t="s">
        <v>5641</v>
      </c>
      <c r="C1776" s="58" t="s">
        <v>5641</v>
      </c>
      <c r="D1776" s="66" t="s">
        <v>5783</v>
      </c>
      <c r="E1776" s="47"/>
      <c r="F1776" s="47" t="s">
        <v>5772</v>
      </c>
      <c r="G1776" s="47" t="s">
        <v>5775</v>
      </c>
      <c r="H1776" s="47" t="s">
        <v>5751</v>
      </c>
      <c r="I1776" s="180">
        <v>1</v>
      </c>
      <c r="J1776" s="391">
        <v>42156</v>
      </c>
      <c r="K1776" s="391">
        <v>42215</v>
      </c>
      <c r="L1776" s="52">
        <f t="shared" si="203"/>
        <v>8.4</v>
      </c>
      <c r="M1776" s="156"/>
      <c r="N1776" s="102">
        <f t="shared" si="204"/>
        <v>0</v>
      </c>
      <c r="O1776" s="55">
        <f t="shared" si="205"/>
        <v>0</v>
      </c>
      <c r="P1776" s="55">
        <f t="shared" si="206"/>
        <v>0</v>
      </c>
      <c r="Q1776" s="55">
        <f t="shared" si="207"/>
        <v>8.4</v>
      </c>
      <c r="R1776" s="56"/>
    </row>
    <row r="1777" spans="1:18" ht="409.5">
      <c r="A1777" s="474" t="s">
        <v>5782</v>
      </c>
      <c r="B1777" s="58" t="s">
        <v>5641</v>
      </c>
      <c r="C1777" s="58" t="s">
        <v>5641</v>
      </c>
      <c r="D1777" s="66" t="s">
        <v>5783</v>
      </c>
      <c r="E1777" s="47"/>
      <c r="F1777" s="47" t="s">
        <v>5772</v>
      </c>
      <c r="G1777" s="47" t="s">
        <v>5752</v>
      </c>
      <c r="H1777" s="244" t="s">
        <v>438</v>
      </c>
      <c r="I1777" s="392">
        <v>1</v>
      </c>
      <c r="J1777" s="51">
        <v>42217</v>
      </c>
      <c r="K1777" s="51">
        <v>42551</v>
      </c>
      <c r="L1777" s="52">
        <f t="shared" si="203"/>
        <v>47.7</v>
      </c>
      <c r="M1777" s="156"/>
      <c r="N1777" s="102">
        <f t="shared" si="204"/>
        <v>0</v>
      </c>
      <c r="O1777" s="55">
        <f t="shared" si="205"/>
        <v>0</v>
      </c>
      <c r="P1777" s="55">
        <f t="shared" si="206"/>
        <v>0</v>
      </c>
      <c r="Q1777" s="55">
        <f t="shared" si="207"/>
        <v>47.7</v>
      </c>
      <c r="R1777" s="56"/>
    </row>
    <row r="1778" spans="1:18" ht="409.5">
      <c r="A1778" s="474" t="s">
        <v>5782</v>
      </c>
      <c r="B1778" s="58" t="s">
        <v>5641</v>
      </c>
      <c r="C1778" s="58" t="s">
        <v>5641</v>
      </c>
      <c r="D1778" s="66" t="s">
        <v>5783</v>
      </c>
      <c r="E1778" s="47"/>
      <c r="F1778" s="47" t="s">
        <v>5776</v>
      </c>
      <c r="G1778" s="47" t="s">
        <v>5777</v>
      </c>
      <c r="H1778" s="49" t="s">
        <v>158</v>
      </c>
      <c r="I1778" s="50">
        <v>1</v>
      </c>
      <c r="J1778" s="51">
        <v>42109</v>
      </c>
      <c r="K1778" s="51">
        <v>42124</v>
      </c>
      <c r="L1778" s="52">
        <f t="shared" si="203"/>
        <v>2.1</v>
      </c>
      <c r="M1778" s="156"/>
      <c r="N1778" s="102">
        <f t="shared" si="204"/>
        <v>0</v>
      </c>
      <c r="O1778" s="55">
        <f t="shared" si="205"/>
        <v>0</v>
      </c>
      <c r="P1778" s="55">
        <f t="shared" si="206"/>
        <v>0</v>
      </c>
      <c r="Q1778" s="55">
        <f t="shared" si="207"/>
        <v>2.1</v>
      </c>
      <c r="R1778" s="56"/>
    </row>
    <row r="1779" spans="1:18" ht="409.5">
      <c r="A1779" s="474" t="s">
        <v>5782</v>
      </c>
      <c r="B1779" s="58" t="s">
        <v>5641</v>
      </c>
      <c r="C1779" s="58" t="s">
        <v>5641</v>
      </c>
      <c r="D1779" s="66" t="s">
        <v>5783</v>
      </c>
      <c r="E1779" s="47"/>
      <c r="F1779" s="47" t="s">
        <v>5776</v>
      </c>
      <c r="G1779" s="47" t="s">
        <v>5778</v>
      </c>
      <c r="H1779" s="49" t="s">
        <v>5779</v>
      </c>
      <c r="I1779" s="50">
        <v>1</v>
      </c>
      <c r="J1779" s="51">
        <v>42156</v>
      </c>
      <c r="K1779" s="51">
        <v>42246</v>
      </c>
      <c r="L1779" s="52">
        <f t="shared" si="203"/>
        <v>12.9</v>
      </c>
      <c r="M1779" s="156"/>
      <c r="N1779" s="102">
        <f t="shared" si="204"/>
        <v>0</v>
      </c>
      <c r="O1779" s="55">
        <f t="shared" si="205"/>
        <v>0</v>
      </c>
      <c r="P1779" s="55">
        <f t="shared" si="206"/>
        <v>0</v>
      </c>
      <c r="Q1779" s="55">
        <f t="shared" si="207"/>
        <v>12.9</v>
      </c>
      <c r="R1779" s="56"/>
    </row>
    <row r="1780" spans="1:18" ht="409.5">
      <c r="A1780" s="474" t="s">
        <v>5782</v>
      </c>
      <c r="B1780" s="58" t="s">
        <v>5641</v>
      </c>
      <c r="C1780" s="58" t="s">
        <v>5641</v>
      </c>
      <c r="D1780" s="66" t="s">
        <v>5783</v>
      </c>
      <c r="E1780" s="47"/>
      <c r="F1780" s="47" t="s">
        <v>5776</v>
      </c>
      <c r="G1780" s="47" t="s">
        <v>5780</v>
      </c>
      <c r="H1780" s="49" t="s">
        <v>5725</v>
      </c>
      <c r="I1780" s="50">
        <v>1</v>
      </c>
      <c r="J1780" s="51">
        <v>42250</v>
      </c>
      <c r="K1780" s="51">
        <v>42353</v>
      </c>
      <c r="L1780" s="52">
        <f t="shared" si="203"/>
        <v>14.7</v>
      </c>
      <c r="M1780" s="156"/>
      <c r="N1780" s="102">
        <f t="shared" si="204"/>
        <v>0</v>
      </c>
      <c r="O1780" s="55">
        <f t="shared" si="205"/>
        <v>0</v>
      </c>
      <c r="P1780" s="55">
        <f t="shared" si="206"/>
        <v>0</v>
      </c>
      <c r="Q1780" s="55">
        <f t="shared" si="207"/>
        <v>14.7</v>
      </c>
      <c r="R1780" s="56"/>
    </row>
    <row r="1781" spans="1:18" ht="409.5">
      <c r="A1781" s="474" t="s">
        <v>5782</v>
      </c>
      <c r="B1781" s="58" t="s">
        <v>5641</v>
      </c>
      <c r="C1781" s="58" t="s">
        <v>5641</v>
      </c>
      <c r="D1781" s="66" t="s">
        <v>5783</v>
      </c>
      <c r="E1781" s="47"/>
      <c r="F1781" s="47" t="s">
        <v>5776</v>
      </c>
      <c r="G1781" s="47" t="s">
        <v>5781</v>
      </c>
      <c r="H1781" s="49" t="s">
        <v>158</v>
      </c>
      <c r="I1781" s="50">
        <v>1</v>
      </c>
      <c r="J1781" s="51">
        <v>42354</v>
      </c>
      <c r="K1781" s="51">
        <v>42369</v>
      </c>
      <c r="L1781" s="52">
        <f t="shared" si="203"/>
        <v>2.1</v>
      </c>
      <c r="M1781" s="156"/>
      <c r="N1781" s="102">
        <f t="shared" si="204"/>
        <v>0</v>
      </c>
      <c r="O1781" s="55">
        <f t="shared" si="205"/>
        <v>0</v>
      </c>
      <c r="P1781" s="55">
        <f t="shared" si="206"/>
        <v>0</v>
      </c>
      <c r="Q1781" s="55">
        <f t="shared" si="207"/>
        <v>2.1</v>
      </c>
      <c r="R1781" s="56"/>
    </row>
    <row r="1782" spans="1:18" ht="114.75">
      <c r="A1782" s="474" t="s">
        <v>5784</v>
      </c>
      <c r="B1782" s="58" t="s">
        <v>5641</v>
      </c>
      <c r="C1782" s="58" t="s">
        <v>5641</v>
      </c>
      <c r="D1782" s="66" t="s">
        <v>5785</v>
      </c>
      <c r="E1782" s="47" t="s">
        <v>5786</v>
      </c>
      <c r="F1782" s="47" t="s">
        <v>5787</v>
      </c>
      <c r="G1782" s="47" t="s">
        <v>5788</v>
      </c>
      <c r="H1782" s="49" t="s">
        <v>158</v>
      </c>
      <c r="I1782" s="181">
        <v>1</v>
      </c>
      <c r="J1782" s="51">
        <v>42109</v>
      </c>
      <c r="K1782" s="51">
        <v>42153</v>
      </c>
      <c r="L1782" s="52">
        <f t="shared" si="203"/>
        <v>6.3</v>
      </c>
      <c r="M1782" s="156"/>
      <c r="N1782" s="102">
        <f t="shared" si="204"/>
        <v>0</v>
      </c>
      <c r="O1782" s="55">
        <f t="shared" si="205"/>
        <v>0</v>
      </c>
      <c r="P1782" s="55">
        <f t="shared" si="206"/>
        <v>0</v>
      </c>
      <c r="Q1782" s="55">
        <f t="shared" si="207"/>
        <v>6.3</v>
      </c>
      <c r="R1782" s="56"/>
    </row>
    <row r="1783" spans="1:18" ht="114.75">
      <c r="A1783" s="474" t="s">
        <v>5784</v>
      </c>
      <c r="B1783" s="58" t="s">
        <v>5641</v>
      </c>
      <c r="C1783" s="58" t="s">
        <v>5641</v>
      </c>
      <c r="D1783" s="66" t="s">
        <v>5785</v>
      </c>
      <c r="E1783" s="47" t="s">
        <v>5786</v>
      </c>
      <c r="F1783" s="47" t="s">
        <v>5789</v>
      </c>
      <c r="G1783" s="47" t="s">
        <v>5790</v>
      </c>
      <c r="H1783" s="47" t="s">
        <v>5791</v>
      </c>
      <c r="I1783" s="181">
        <v>1</v>
      </c>
      <c r="J1783" s="51">
        <v>42109</v>
      </c>
      <c r="K1783" s="51">
        <v>42247</v>
      </c>
      <c r="L1783" s="52">
        <f t="shared" si="203"/>
        <v>19.7</v>
      </c>
      <c r="M1783" s="156"/>
      <c r="N1783" s="102">
        <f t="shared" si="204"/>
        <v>0</v>
      </c>
      <c r="O1783" s="55">
        <f t="shared" si="205"/>
        <v>0</v>
      </c>
      <c r="P1783" s="55">
        <f t="shared" si="206"/>
        <v>0</v>
      </c>
      <c r="Q1783" s="55">
        <f t="shared" si="207"/>
        <v>19.7</v>
      </c>
      <c r="R1783" s="56"/>
    </row>
    <row r="1784" spans="1:18" ht="114.75">
      <c r="A1784" s="474" t="s">
        <v>5784</v>
      </c>
      <c r="B1784" s="58" t="s">
        <v>5641</v>
      </c>
      <c r="C1784" s="58" t="s">
        <v>5641</v>
      </c>
      <c r="D1784" s="66" t="s">
        <v>5785</v>
      </c>
      <c r="E1784" s="47" t="s">
        <v>5786</v>
      </c>
      <c r="F1784" s="47" t="s">
        <v>5789</v>
      </c>
      <c r="G1784" s="47" t="s">
        <v>5792</v>
      </c>
      <c r="H1784" s="47" t="s">
        <v>5793</v>
      </c>
      <c r="I1784" s="181">
        <v>1</v>
      </c>
      <c r="J1784" s="51">
        <v>42217</v>
      </c>
      <c r="K1784" s="51">
        <v>42551</v>
      </c>
      <c r="L1784" s="52">
        <f t="shared" si="203"/>
        <v>47.7</v>
      </c>
      <c r="M1784" s="156"/>
      <c r="N1784" s="102">
        <f t="shared" si="204"/>
        <v>0</v>
      </c>
      <c r="O1784" s="55">
        <f t="shared" si="205"/>
        <v>0</v>
      </c>
      <c r="P1784" s="55">
        <f t="shared" si="206"/>
        <v>0</v>
      </c>
      <c r="Q1784" s="55">
        <f t="shared" si="207"/>
        <v>47.7</v>
      </c>
      <c r="R1784" s="56"/>
    </row>
    <row r="1785" spans="1:18" ht="114.75">
      <c r="A1785" s="474" t="s">
        <v>5784</v>
      </c>
      <c r="B1785" s="58" t="s">
        <v>5641</v>
      </c>
      <c r="C1785" s="58" t="s">
        <v>5641</v>
      </c>
      <c r="D1785" s="66" t="s">
        <v>5785</v>
      </c>
      <c r="E1785" s="47" t="s">
        <v>5786</v>
      </c>
      <c r="F1785" s="47" t="s">
        <v>5794</v>
      </c>
      <c r="G1785" s="47" t="s">
        <v>5795</v>
      </c>
      <c r="H1785" s="47" t="s">
        <v>158</v>
      </c>
      <c r="I1785" s="181">
        <v>2</v>
      </c>
      <c r="J1785" s="51">
        <v>42125</v>
      </c>
      <c r="K1785" s="51">
        <v>42215</v>
      </c>
      <c r="L1785" s="52">
        <f t="shared" si="203"/>
        <v>12.9</v>
      </c>
      <c r="M1785" s="156"/>
      <c r="N1785" s="102">
        <f t="shared" si="204"/>
        <v>0</v>
      </c>
      <c r="O1785" s="55">
        <f t="shared" si="205"/>
        <v>0</v>
      </c>
      <c r="P1785" s="55">
        <f t="shared" si="206"/>
        <v>0</v>
      </c>
      <c r="Q1785" s="55">
        <f t="shared" si="207"/>
        <v>12.9</v>
      </c>
      <c r="R1785" s="56"/>
    </row>
    <row r="1786" spans="1:18" ht="140.25">
      <c r="A1786" s="361" t="s">
        <v>5796</v>
      </c>
      <c r="B1786" s="58" t="s">
        <v>5797</v>
      </c>
      <c r="C1786" s="58" t="s">
        <v>5797</v>
      </c>
      <c r="D1786" s="152" t="s">
        <v>5798</v>
      </c>
      <c r="E1786" s="58" t="s">
        <v>5799</v>
      </c>
      <c r="F1786" s="393" t="s">
        <v>5800</v>
      </c>
      <c r="G1786" s="396" t="s">
        <v>5801</v>
      </c>
      <c r="H1786" s="396" t="s">
        <v>5802</v>
      </c>
      <c r="I1786" s="395">
        <v>10</v>
      </c>
      <c r="J1786" s="51">
        <v>42278</v>
      </c>
      <c r="K1786" s="51">
        <v>42643</v>
      </c>
      <c r="L1786" s="52">
        <f t="shared" si="203"/>
        <v>52.1</v>
      </c>
      <c r="M1786" s="123"/>
      <c r="N1786" s="54">
        <f>IF(M1786=0,0,+M1786/I1786)</f>
        <v>0</v>
      </c>
      <c r="O1786" s="55">
        <f>ROUND((L1786*N1786),1)</f>
        <v>0</v>
      </c>
      <c r="P1786" s="55">
        <f>IF(K1786&lt;=$D$7,O1786,0)</f>
        <v>0</v>
      </c>
      <c r="Q1786" s="55">
        <f>IF($D$7&gt;=K1786,L1786,0)</f>
        <v>52.1</v>
      </c>
      <c r="R1786" s="56"/>
    </row>
    <row r="1787" spans="1:18" ht="140.25">
      <c r="A1787" s="361" t="s">
        <v>5796</v>
      </c>
      <c r="B1787" s="58" t="s">
        <v>5797</v>
      </c>
      <c r="C1787" s="58" t="s">
        <v>5797</v>
      </c>
      <c r="D1787" s="152" t="s">
        <v>5798</v>
      </c>
      <c r="E1787" s="58" t="s">
        <v>5799</v>
      </c>
      <c r="F1787" s="393" t="s">
        <v>5800</v>
      </c>
      <c r="G1787" s="394" t="s">
        <v>5803</v>
      </c>
      <c r="H1787" s="394" t="s">
        <v>5804</v>
      </c>
      <c r="I1787" s="395">
        <v>5</v>
      </c>
      <c r="J1787" s="51">
        <v>42278</v>
      </c>
      <c r="K1787" s="51">
        <v>42643</v>
      </c>
      <c r="L1787" s="52">
        <f t="shared" si="203"/>
        <v>52.1</v>
      </c>
      <c r="M1787" s="123"/>
      <c r="N1787" s="54">
        <f>IF(M1787=0,0,+M1787/I1787)</f>
        <v>0</v>
      </c>
      <c r="O1787" s="55">
        <f>ROUND((L1787*N1787),1)</f>
        <v>0</v>
      </c>
      <c r="P1787" s="55">
        <f>IF(K1787&lt;=$D$7,O1787,0)</f>
        <v>0</v>
      </c>
      <c r="Q1787" s="55">
        <f>IF($D$7&gt;=K1787,L1787,0)</f>
        <v>52.1</v>
      </c>
      <c r="R1787" s="56"/>
    </row>
    <row r="1788" spans="1:18" ht="191.25">
      <c r="A1788" s="361" t="s">
        <v>5805</v>
      </c>
      <c r="B1788" s="58" t="s">
        <v>5797</v>
      </c>
      <c r="C1788" s="58" t="s">
        <v>5797</v>
      </c>
      <c r="D1788" s="152" t="s">
        <v>5806</v>
      </c>
      <c r="E1788" s="58" t="s">
        <v>5807</v>
      </c>
      <c r="F1788" s="393" t="s">
        <v>5800</v>
      </c>
      <c r="G1788" s="396" t="s">
        <v>5801</v>
      </c>
      <c r="H1788" s="396" t="s">
        <v>5802</v>
      </c>
      <c r="I1788" s="395">
        <v>10</v>
      </c>
      <c r="J1788" s="51">
        <v>42278</v>
      </c>
      <c r="K1788" s="51">
        <v>42643</v>
      </c>
      <c r="L1788" s="52">
        <f t="shared" si="203"/>
        <v>52.1</v>
      </c>
      <c r="M1788" s="123"/>
      <c r="N1788" s="54">
        <f t="shared" ref="N1788:N1836" si="208">IF(M1788=0,0,+M1788/I1788)</f>
        <v>0</v>
      </c>
      <c r="O1788" s="55">
        <f t="shared" ref="O1788:O1836" si="209">ROUND((L1788*N1788),1)</f>
        <v>0</v>
      </c>
      <c r="P1788" s="55">
        <f t="shared" ref="P1788:P1836" si="210">IF(K1788&lt;=$D$7,O1788,0)</f>
        <v>0</v>
      </c>
      <c r="Q1788" s="55">
        <f t="shared" ref="Q1788:Q1836" si="211">IF($D$7&gt;=K1788,L1788,0)</f>
        <v>52.1</v>
      </c>
      <c r="R1788" s="56"/>
    </row>
    <row r="1789" spans="1:18" ht="191.25">
      <c r="A1789" s="361" t="s">
        <v>5805</v>
      </c>
      <c r="B1789" s="58" t="s">
        <v>5797</v>
      </c>
      <c r="C1789" s="58" t="s">
        <v>5797</v>
      </c>
      <c r="D1789" s="152" t="s">
        <v>5806</v>
      </c>
      <c r="E1789" s="58" t="s">
        <v>5807</v>
      </c>
      <c r="F1789" s="393" t="s">
        <v>5800</v>
      </c>
      <c r="G1789" s="394" t="s">
        <v>5803</v>
      </c>
      <c r="H1789" s="394" t="s">
        <v>5804</v>
      </c>
      <c r="I1789" s="395">
        <v>5</v>
      </c>
      <c r="J1789" s="51">
        <v>42278</v>
      </c>
      <c r="K1789" s="51">
        <v>42643</v>
      </c>
      <c r="L1789" s="52">
        <f t="shared" si="203"/>
        <v>52.1</v>
      </c>
      <c r="M1789" s="123"/>
      <c r="N1789" s="54">
        <f t="shared" si="208"/>
        <v>0</v>
      </c>
      <c r="O1789" s="55">
        <f t="shared" si="209"/>
        <v>0</v>
      </c>
      <c r="P1789" s="55">
        <f t="shared" si="210"/>
        <v>0</v>
      </c>
      <c r="Q1789" s="55">
        <f t="shared" si="211"/>
        <v>52.1</v>
      </c>
      <c r="R1789" s="56"/>
    </row>
    <row r="1790" spans="1:18" ht="331.5">
      <c r="A1790" s="454" t="s">
        <v>5808</v>
      </c>
      <c r="B1790" s="58" t="s">
        <v>5797</v>
      </c>
      <c r="C1790" s="58" t="s">
        <v>5797</v>
      </c>
      <c r="D1790" s="74" t="s">
        <v>5809</v>
      </c>
      <c r="E1790" s="68" t="s">
        <v>5810</v>
      </c>
      <c r="F1790" s="69" t="s">
        <v>5811</v>
      </c>
      <c r="G1790" s="69" t="s">
        <v>5812</v>
      </c>
      <c r="H1790" s="68" t="s">
        <v>615</v>
      </c>
      <c r="I1790" s="108">
        <v>1</v>
      </c>
      <c r="J1790" s="63">
        <v>42278</v>
      </c>
      <c r="K1790" s="63">
        <v>42338</v>
      </c>
      <c r="L1790" s="52">
        <f t="shared" si="203"/>
        <v>8.6</v>
      </c>
      <c r="M1790" s="123"/>
      <c r="N1790" s="110">
        <f t="shared" si="208"/>
        <v>0</v>
      </c>
      <c r="O1790" s="111">
        <f t="shared" si="209"/>
        <v>0</v>
      </c>
      <c r="P1790" s="111">
        <f t="shared" si="210"/>
        <v>0</v>
      </c>
      <c r="Q1790" s="111">
        <f t="shared" si="211"/>
        <v>8.6</v>
      </c>
      <c r="R1790" s="112"/>
    </row>
    <row r="1791" spans="1:18" ht="331.5">
      <c r="A1791" s="454" t="s">
        <v>5808</v>
      </c>
      <c r="B1791" s="58" t="s">
        <v>5797</v>
      </c>
      <c r="C1791" s="58" t="s">
        <v>5797</v>
      </c>
      <c r="D1791" s="74" t="s">
        <v>5813</v>
      </c>
      <c r="E1791" s="68" t="s">
        <v>5810</v>
      </c>
      <c r="F1791" s="69" t="s">
        <v>5811</v>
      </c>
      <c r="G1791" s="69" t="s">
        <v>5814</v>
      </c>
      <c r="H1791" s="68" t="s">
        <v>5815</v>
      </c>
      <c r="I1791" s="108">
        <v>10</v>
      </c>
      <c r="J1791" s="63">
        <v>42278</v>
      </c>
      <c r="K1791" s="63">
        <v>42643</v>
      </c>
      <c r="L1791" s="52">
        <f t="shared" si="203"/>
        <v>52.1</v>
      </c>
      <c r="M1791" s="123"/>
      <c r="N1791" s="110">
        <f t="shared" si="208"/>
        <v>0</v>
      </c>
      <c r="O1791" s="111">
        <f t="shared" si="209"/>
        <v>0</v>
      </c>
      <c r="P1791" s="111">
        <f t="shared" si="210"/>
        <v>0</v>
      </c>
      <c r="Q1791" s="111">
        <f t="shared" si="211"/>
        <v>52.1</v>
      </c>
      <c r="R1791" s="112"/>
    </row>
    <row r="1792" spans="1:18" ht="331.5">
      <c r="A1792" s="454" t="s">
        <v>5808</v>
      </c>
      <c r="B1792" s="58" t="s">
        <v>5797</v>
      </c>
      <c r="C1792" s="58" t="s">
        <v>5797</v>
      </c>
      <c r="D1792" s="74" t="s">
        <v>5813</v>
      </c>
      <c r="E1792" s="68" t="s">
        <v>5810</v>
      </c>
      <c r="F1792" s="69" t="s">
        <v>5811</v>
      </c>
      <c r="G1792" s="69" t="s">
        <v>5816</v>
      </c>
      <c r="H1792" s="68" t="s">
        <v>5817</v>
      </c>
      <c r="I1792" s="108">
        <v>3</v>
      </c>
      <c r="J1792" s="63">
        <v>42278</v>
      </c>
      <c r="K1792" s="63">
        <v>42643</v>
      </c>
      <c r="L1792" s="52">
        <f t="shared" si="203"/>
        <v>52.1</v>
      </c>
      <c r="M1792" s="123"/>
      <c r="N1792" s="110">
        <f t="shared" si="208"/>
        <v>0</v>
      </c>
      <c r="O1792" s="111">
        <f t="shared" si="209"/>
        <v>0</v>
      </c>
      <c r="P1792" s="111">
        <f t="shared" si="210"/>
        <v>0</v>
      </c>
      <c r="Q1792" s="111">
        <f t="shared" si="211"/>
        <v>52.1</v>
      </c>
      <c r="R1792" s="112"/>
    </row>
    <row r="1793" spans="1:18" ht="102">
      <c r="A1793" s="454" t="s">
        <v>5818</v>
      </c>
      <c r="B1793" s="58" t="s">
        <v>5797</v>
      </c>
      <c r="C1793" s="58" t="s">
        <v>5797</v>
      </c>
      <c r="D1793" s="74" t="s">
        <v>5819</v>
      </c>
      <c r="E1793" s="68" t="s">
        <v>5820</v>
      </c>
      <c r="F1793" s="68" t="s">
        <v>5821</v>
      </c>
      <c r="G1793" s="69" t="s">
        <v>5822</v>
      </c>
      <c r="H1793" s="69" t="s">
        <v>5823</v>
      </c>
      <c r="I1793" s="108">
        <v>4</v>
      </c>
      <c r="J1793" s="63">
        <v>42278</v>
      </c>
      <c r="K1793" s="63">
        <v>42643</v>
      </c>
      <c r="L1793" s="52">
        <f t="shared" si="203"/>
        <v>52.1</v>
      </c>
      <c r="M1793" s="123"/>
      <c r="N1793" s="110">
        <f t="shared" si="208"/>
        <v>0</v>
      </c>
      <c r="O1793" s="111">
        <f t="shared" si="209"/>
        <v>0</v>
      </c>
      <c r="P1793" s="111">
        <f t="shared" si="210"/>
        <v>0</v>
      </c>
      <c r="Q1793" s="111">
        <f t="shared" si="211"/>
        <v>52.1</v>
      </c>
      <c r="R1793" s="112"/>
    </row>
    <row r="1794" spans="1:18" ht="102">
      <c r="A1794" s="454" t="s">
        <v>5818</v>
      </c>
      <c r="B1794" s="58" t="s">
        <v>5797</v>
      </c>
      <c r="C1794" s="58" t="s">
        <v>5797</v>
      </c>
      <c r="D1794" s="74" t="s">
        <v>5819</v>
      </c>
      <c r="E1794" s="68" t="s">
        <v>5820</v>
      </c>
      <c r="F1794" s="68" t="s">
        <v>5821</v>
      </c>
      <c r="G1794" s="69" t="s">
        <v>5824</v>
      </c>
      <c r="H1794" s="69" t="s">
        <v>5823</v>
      </c>
      <c r="I1794" s="108">
        <v>4</v>
      </c>
      <c r="J1794" s="63">
        <v>42278</v>
      </c>
      <c r="K1794" s="63">
        <v>42643</v>
      </c>
      <c r="L1794" s="52">
        <f t="shared" si="203"/>
        <v>52.1</v>
      </c>
      <c r="M1794" s="123"/>
      <c r="N1794" s="110">
        <f t="shared" si="208"/>
        <v>0</v>
      </c>
      <c r="O1794" s="111">
        <f t="shared" si="209"/>
        <v>0</v>
      </c>
      <c r="P1794" s="111">
        <f t="shared" si="210"/>
        <v>0</v>
      </c>
      <c r="Q1794" s="111">
        <f t="shared" si="211"/>
        <v>52.1</v>
      </c>
      <c r="R1794" s="112"/>
    </row>
    <row r="1795" spans="1:18" ht="153">
      <c r="A1795" s="454" t="s">
        <v>5825</v>
      </c>
      <c r="B1795" s="58" t="s">
        <v>5797</v>
      </c>
      <c r="C1795" s="58" t="s">
        <v>5797</v>
      </c>
      <c r="D1795" s="74" t="s">
        <v>5826</v>
      </c>
      <c r="E1795" s="68" t="s">
        <v>5827</v>
      </c>
      <c r="F1795" s="68" t="s">
        <v>5828</v>
      </c>
      <c r="G1795" s="69" t="s">
        <v>5829</v>
      </c>
      <c r="H1795" s="69" t="s">
        <v>5830</v>
      </c>
      <c r="I1795" s="108">
        <v>2</v>
      </c>
      <c r="J1795" s="63">
        <v>42278</v>
      </c>
      <c r="K1795" s="63">
        <v>42643</v>
      </c>
      <c r="L1795" s="52">
        <f t="shared" ref="L1795:L1858" si="212">ROUND(((K1795-J1795)/7),1)</f>
        <v>52.1</v>
      </c>
      <c r="M1795" s="123"/>
      <c r="N1795" s="110">
        <f t="shared" si="208"/>
        <v>0</v>
      </c>
      <c r="O1795" s="111">
        <f t="shared" si="209"/>
        <v>0</v>
      </c>
      <c r="P1795" s="111">
        <f t="shared" si="210"/>
        <v>0</v>
      </c>
      <c r="Q1795" s="111">
        <f t="shared" si="211"/>
        <v>52.1</v>
      </c>
      <c r="R1795" s="112"/>
    </row>
    <row r="1796" spans="1:18" ht="153">
      <c r="A1796" s="454" t="s">
        <v>5825</v>
      </c>
      <c r="B1796" s="58" t="s">
        <v>5797</v>
      </c>
      <c r="C1796" s="58" t="s">
        <v>5797</v>
      </c>
      <c r="D1796" s="74" t="s">
        <v>5826</v>
      </c>
      <c r="E1796" s="68" t="s">
        <v>5827</v>
      </c>
      <c r="F1796" s="68" t="s">
        <v>5828</v>
      </c>
      <c r="G1796" s="69" t="s">
        <v>5831</v>
      </c>
      <c r="H1796" s="69" t="s">
        <v>5830</v>
      </c>
      <c r="I1796" s="108">
        <v>2</v>
      </c>
      <c r="J1796" s="63">
        <v>42278</v>
      </c>
      <c r="K1796" s="63">
        <v>42643</v>
      </c>
      <c r="L1796" s="52">
        <f t="shared" si="212"/>
        <v>52.1</v>
      </c>
      <c r="M1796" s="123"/>
      <c r="N1796" s="110">
        <f t="shared" si="208"/>
        <v>0</v>
      </c>
      <c r="O1796" s="111">
        <f t="shared" si="209"/>
        <v>0</v>
      </c>
      <c r="P1796" s="111">
        <f t="shared" si="210"/>
        <v>0</v>
      </c>
      <c r="Q1796" s="111">
        <f t="shared" si="211"/>
        <v>52.1</v>
      </c>
      <c r="R1796" s="112"/>
    </row>
    <row r="1797" spans="1:18" ht="242.25">
      <c r="A1797" s="454" t="s">
        <v>5832</v>
      </c>
      <c r="B1797" s="58" t="s">
        <v>5797</v>
      </c>
      <c r="C1797" s="58" t="s">
        <v>5797</v>
      </c>
      <c r="D1797" s="397" t="s">
        <v>5833</v>
      </c>
      <c r="E1797" s="68" t="s">
        <v>5834</v>
      </c>
      <c r="F1797" s="68" t="s">
        <v>5835</v>
      </c>
      <c r="G1797" s="69" t="s">
        <v>5836</v>
      </c>
      <c r="H1797" s="69" t="s">
        <v>5830</v>
      </c>
      <c r="I1797" s="108">
        <v>2</v>
      </c>
      <c r="J1797" s="63">
        <v>42278</v>
      </c>
      <c r="K1797" s="63">
        <v>42643</v>
      </c>
      <c r="L1797" s="52">
        <f t="shared" si="212"/>
        <v>52.1</v>
      </c>
      <c r="M1797" s="123"/>
      <c r="N1797" s="110">
        <f t="shared" si="208"/>
        <v>0</v>
      </c>
      <c r="O1797" s="111">
        <f t="shared" si="209"/>
        <v>0</v>
      </c>
      <c r="P1797" s="111">
        <f t="shared" si="210"/>
        <v>0</v>
      </c>
      <c r="Q1797" s="111">
        <f t="shared" si="211"/>
        <v>52.1</v>
      </c>
      <c r="R1797" s="112"/>
    </row>
    <row r="1798" spans="1:18" ht="242.25">
      <c r="A1798" s="454" t="s">
        <v>5832</v>
      </c>
      <c r="B1798" s="58" t="s">
        <v>5797</v>
      </c>
      <c r="C1798" s="58" t="s">
        <v>5797</v>
      </c>
      <c r="D1798" s="397" t="s">
        <v>5833</v>
      </c>
      <c r="E1798" s="68" t="s">
        <v>5834</v>
      </c>
      <c r="F1798" s="68" t="s">
        <v>5835</v>
      </c>
      <c r="G1798" s="69" t="s">
        <v>5831</v>
      </c>
      <c r="H1798" s="69" t="s">
        <v>5830</v>
      </c>
      <c r="I1798" s="108">
        <v>2</v>
      </c>
      <c r="J1798" s="63">
        <v>42278</v>
      </c>
      <c r="K1798" s="63">
        <v>42643</v>
      </c>
      <c r="L1798" s="52">
        <f t="shared" si="212"/>
        <v>52.1</v>
      </c>
      <c r="M1798" s="123"/>
      <c r="N1798" s="110">
        <f t="shared" si="208"/>
        <v>0</v>
      </c>
      <c r="O1798" s="111">
        <f t="shared" si="209"/>
        <v>0</v>
      </c>
      <c r="P1798" s="111">
        <f t="shared" si="210"/>
        <v>0</v>
      </c>
      <c r="Q1798" s="111">
        <f t="shared" si="211"/>
        <v>52.1</v>
      </c>
      <c r="R1798" s="112"/>
    </row>
    <row r="1799" spans="1:18" ht="409.5">
      <c r="A1799" s="454" t="s">
        <v>5837</v>
      </c>
      <c r="B1799" s="58" t="s">
        <v>5797</v>
      </c>
      <c r="C1799" s="58" t="s">
        <v>5797</v>
      </c>
      <c r="D1799" s="74" t="s">
        <v>5838</v>
      </c>
      <c r="E1799" s="68" t="s">
        <v>5839</v>
      </c>
      <c r="F1799" s="68" t="s">
        <v>5840</v>
      </c>
      <c r="G1799" s="69" t="s">
        <v>5841</v>
      </c>
      <c r="H1799" s="69" t="s">
        <v>158</v>
      </c>
      <c r="I1799" s="108">
        <v>1</v>
      </c>
      <c r="J1799" s="63">
        <v>42278</v>
      </c>
      <c r="K1799" s="63">
        <v>42338</v>
      </c>
      <c r="L1799" s="52">
        <f t="shared" si="212"/>
        <v>8.6</v>
      </c>
      <c r="M1799" s="123"/>
      <c r="N1799" s="110">
        <f t="shared" si="208"/>
        <v>0</v>
      </c>
      <c r="O1799" s="111">
        <f t="shared" si="209"/>
        <v>0</v>
      </c>
      <c r="P1799" s="111">
        <f t="shared" si="210"/>
        <v>0</v>
      </c>
      <c r="Q1799" s="111">
        <f t="shared" si="211"/>
        <v>8.6</v>
      </c>
      <c r="R1799" s="112"/>
    </row>
    <row r="1800" spans="1:18" ht="409.5">
      <c r="A1800" s="454" t="s">
        <v>5837</v>
      </c>
      <c r="B1800" s="58" t="s">
        <v>5797</v>
      </c>
      <c r="C1800" s="58" t="s">
        <v>5797</v>
      </c>
      <c r="D1800" s="74" t="s">
        <v>5838</v>
      </c>
      <c r="E1800" s="68" t="s">
        <v>5839</v>
      </c>
      <c r="F1800" s="68" t="s">
        <v>5840</v>
      </c>
      <c r="G1800" s="69" t="s">
        <v>5842</v>
      </c>
      <c r="H1800" s="69" t="s">
        <v>5823</v>
      </c>
      <c r="I1800" s="108">
        <v>3</v>
      </c>
      <c r="J1800" s="63">
        <v>42278</v>
      </c>
      <c r="K1800" s="63">
        <v>42643</v>
      </c>
      <c r="L1800" s="52">
        <f t="shared" si="212"/>
        <v>52.1</v>
      </c>
      <c r="M1800" s="123"/>
      <c r="N1800" s="110">
        <f t="shared" si="208"/>
        <v>0</v>
      </c>
      <c r="O1800" s="111">
        <f t="shared" si="209"/>
        <v>0</v>
      </c>
      <c r="P1800" s="111">
        <f t="shared" si="210"/>
        <v>0</v>
      </c>
      <c r="Q1800" s="111">
        <f t="shared" si="211"/>
        <v>52.1</v>
      </c>
      <c r="R1800" s="112"/>
    </row>
    <row r="1801" spans="1:18" ht="114.75">
      <c r="A1801" s="454" t="s">
        <v>5843</v>
      </c>
      <c r="B1801" s="58" t="s">
        <v>5797</v>
      </c>
      <c r="C1801" s="58" t="s">
        <v>5797</v>
      </c>
      <c r="D1801" s="74" t="s">
        <v>5844</v>
      </c>
      <c r="E1801" s="68" t="s">
        <v>5845</v>
      </c>
      <c r="F1801" s="68" t="s">
        <v>5846</v>
      </c>
      <c r="G1801" s="69" t="s">
        <v>5847</v>
      </c>
      <c r="H1801" s="69" t="s">
        <v>158</v>
      </c>
      <c r="I1801" s="108">
        <v>1</v>
      </c>
      <c r="J1801" s="63">
        <v>42278</v>
      </c>
      <c r="K1801" s="63">
        <v>42368</v>
      </c>
      <c r="L1801" s="52">
        <f t="shared" si="212"/>
        <v>12.9</v>
      </c>
      <c r="M1801" s="123"/>
      <c r="N1801" s="110">
        <f t="shared" si="208"/>
        <v>0</v>
      </c>
      <c r="O1801" s="111">
        <f t="shared" si="209"/>
        <v>0</v>
      </c>
      <c r="P1801" s="111">
        <f t="shared" si="210"/>
        <v>0</v>
      </c>
      <c r="Q1801" s="111">
        <f t="shared" si="211"/>
        <v>12.9</v>
      </c>
      <c r="R1801" s="112"/>
    </row>
    <row r="1802" spans="1:18" ht="127.5">
      <c r="A1802" s="454" t="s">
        <v>5848</v>
      </c>
      <c r="B1802" s="58" t="s">
        <v>5797</v>
      </c>
      <c r="C1802" s="58" t="s">
        <v>5797</v>
      </c>
      <c r="D1802" s="74" t="s">
        <v>5849</v>
      </c>
      <c r="E1802" s="68" t="s">
        <v>5850</v>
      </c>
      <c r="F1802" s="68" t="s">
        <v>5851</v>
      </c>
      <c r="G1802" s="69" t="s">
        <v>5852</v>
      </c>
      <c r="H1802" s="69" t="s">
        <v>5853</v>
      </c>
      <c r="I1802" s="108">
        <v>2</v>
      </c>
      <c r="J1802" s="63">
        <v>42278</v>
      </c>
      <c r="K1802" s="63">
        <v>42643</v>
      </c>
      <c r="L1802" s="52">
        <f t="shared" si="212"/>
        <v>52.1</v>
      </c>
      <c r="M1802" s="123"/>
      <c r="N1802" s="110">
        <f t="shared" si="208"/>
        <v>0</v>
      </c>
      <c r="O1802" s="111">
        <f t="shared" si="209"/>
        <v>0</v>
      </c>
      <c r="P1802" s="111">
        <f t="shared" si="210"/>
        <v>0</v>
      </c>
      <c r="Q1802" s="111">
        <f t="shared" si="211"/>
        <v>52.1</v>
      </c>
      <c r="R1802" s="112"/>
    </row>
    <row r="1803" spans="1:18" ht="127.5">
      <c r="A1803" s="454" t="s">
        <v>5848</v>
      </c>
      <c r="B1803" s="58" t="s">
        <v>5797</v>
      </c>
      <c r="C1803" s="58" t="s">
        <v>5797</v>
      </c>
      <c r="D1803" s="74" t="s">
        <v>5849</v>
      </c>
      <c r="E1803" s="68" t="s">
        <v>5850</v>
      </c>
      <c r="F1803" s="68" t="s">
        <v>5851</v>
      </c>
      <c r="G1803" s="69" t="s">
        <v>5854</v>
      </c>
      <c r="H1803" s="69" t="s">
        <v>5853</v>
      </c>
      <c r="I1803" s="108">
        <v>2</v>
      </c>
      <c r="J1803" s="63">
        <v>42278</v>
      </c>
      <c r="K1803" s="63">
        <v>42643</v>
      </c>
      <c r="L1803" s="52">
        <f t="shared" si="212"/>
        <v>52.1</v>
      </c>
      <c r="M1803" s="123"/>
      <c r="N1803" s="110">
        <f t="shared" si="208"/>
        <v>0</v>
      </c>
      <c r="O1803" s="111">
        <f t="shared" si="209"/>
        <v>0</v>
      </c>
      <c r="P1803" s="111">
        <f t="shared" si="210"/>
        <v>0</v>
      </c>
      <c r="Q1803" s="111">
        <f t="shared" si="211"/>
        <v>52.1</v>
      </c>
      <c r="R1803" s="112"/>
    </row>
    <row r="1804" spans="1:18" ht="127.5">
      <c r="A1804" s="454" t="s">
        <v>5855</v>
      </c>
      <c r="B1804" s="58" t="s">
        <v>5797</v>
      </c>
      <c r="C1804" s="58" t="s">
        <v>5797</v>
      </c>
      <c r="D1804" s="74" t="s">
        <v>5856</v>
      </c>
      <c r="E1804" s="68" t="s">
        <v>5857</v>
      </c>
      <c r="F1804" s="68" t="s">
        <v>5851</v>
      </c>
      <c r="G1804" s="69" t="s">
        <v>5852</v>
      </c>
      <c r="H1804" s="69" t="s">
        <v>5853</v>
      </c>
      <c r="I1804" s="108">
        <v>2</v>
      </c>
      <c r="J1804" s="63">
        <v>42278</v>
      </c>
      <c r="K1804" s="63">
        <v>42643</v>
      </c>
      <c r="L1804" s="52">
        <f t="shared" si="212"/>
        <v>52.1</v>
      </c>
      <c r="M1804" s="123"/>
      <c r="N1804" s="110">
        <f t="shared" si="208"/>
        <v>0</v>
      </c>
      <c r="O1804" s="111">
        <f t="shared" si="209"/>
        <v>0</v>
      </c>
      <c r="P1804" s="111">
        <f t="shared" si="210"/>
        <v>0</v>
      </c>
      <c r="Q1804" s="111">
        <f t="shared" si="211"/>
        <v>52.1</v>
      </c>
      <c r="R1804" s="112"/>
    </row>
    <row r="1805" spans="1:18" ht="127.5">
      <c r="A1805" s="454" t="s">
        <v>5855</v>
      </c>
      <c r="B1805" s="58" t="s">
        <v>5797</v>
      </c>
      <c r="C1805" s="58" t="s">
        <v>5797</v>
      </c>
      <c r="D1805" s="74" t="s">
        <v>5856</v>
      </c>
      <c r="E1805" s="68" t="s">
        <v>5857</v>
      </c>
      <c r="F1805" s="68" t="s">
        <v>5851</v>
      </c>
      <c r="G1805" s="69" t="s">
        <v>5858</v>
      </c>
      <c r="H1805" s="69" t="s">
        <v>5853</v>
      </c>
      <c r="I1805" s="108">
        <v>2</v>
      </c>
      <c r="J1805" s="63">
        <v>42278</v>
      </c>
      <c r="K1805" s="63">
        <v>42643</v>
      </c>
      <c r="L1805" s="52">
        <f t="shared" si="212"/>
        <v>52.1</v>
      </c>
      <c r="M1805" s="123"/>
      <c r="N1805" s="110">
        <f t="shared" si="208"/>
        <v>0</v>
      </c>
      <c r="O1805" s="111">
        <f t="shared" si="209"/>
        <v>0</v>
      </c>
      <c r="P1805" s="111">
        <f t="shared" si="210"/>
        <v>0</v>
      </c>
      <c r="Q1805" s="111">
        <f t="shared" si="211"/>
        <v>52.1</v>
      </c>
      <c r="R1805" s="112"/>
    </row>
    <row r="1806" spans="1:18" ht="63.75">
      <c r="A1806" s="454" t="s">
        <v>5859</v>
      </c>
      <c r="B1806" s="58" t="s">
        <v>5797</v>
      </c>
      <c r="C1806" s="58" t="s">
        <v>5797</v>
      </c>
      <c r="D1806" s="74" t="s">
        <v>5860</v>
      </c>
      <c r="E1806" s="68" t="s">
        <v>5861</v>
      </c>
      <c r="F1806" s="68" t="s">
        <v>5862</v>
      </c>
      <c r="G1806" s="69" t="s">
        <v>5863</v>
      </c>
      <c r="H1806" s="69" t="s">
        <v>3424</v>
      </c>
      <c r="I1806" s="108">
        <v>10</v>
      </c>
      <c r="J1806" s="63">
        <v>42278</v>
      </c>
      <c r="K1806" s="63">
        <v>42643</v>
      </c>
      <c r="L1806" s="52">
        <f t="shared" si="212"/>
        <v>52.1</v>
      </c>
      <c r="M1806" s="123"/>
      <c r="N1806" s="110">
        <f t="shared" si="208"/>
        <v>0</v>
      </c>
      <c r="O1806" s="111">
        <f t="shared" si="209"/>
        <v>0</v>
      </c>
      <c r="P1806" s="111">
        <f t="shared" si="210"/>
        <v>0</v>
      </c>
      <c r="Q1806" s="111">
        <f t="shared" si="211"/>
        <v>52.1</v>
      </c>
      <c r="R1806" s="112"/>
    </row>
    <row r="1807" spans="1:18" ht="89.25">
      <c r="A1807" s="454" t="s">
        <v>5864</v>
      </c>
      <c r="B1807" s="58" t="s">
        <v>5797</v>
      </c>
      <c r="C1807" s="58" t="s">
        <v>5797</v>
      </c>
      <c r="D1807" s="74" t="s">
        <v>5865</v>
      </c>
      <c r="E1807" s="68" t="s">
        <v>5866</v>
      </c>
      <c r="F1807" s="68" t="s">
        <v>5867</v>
      </c>
      <c r="G1807" s="69" t="s">
        <v>5868</v>
      </c>
      <c r="H1807" s="69" t="s">
        <v>5869</v>
      </c>
      <c r="I1807" s="108">
        <v>1</v>
      </c>
      <c r="J1807" s="63">
        <v>42307</v>
      </c>
      <c r="K1807" s="63">
        <v>42399</v>
      </c>
      <c r="L1807" s="52">
        <f t="shared" si="212"/>
        <v>13.1</v>
      </c>
      <c r="M1807" s="123"/>
      <c r="N1807" s="110">
        <f t="shared" si="208"/>
        <v>0</v>
      </c>
      <c r="O1807" s="111">
        <f t="shared" si="209"/>
        <v>0</v>
      </c>
      <c r="P1807" s="111">
        <f t="shared" si="210"/>
        <v>0</v>
      </c>
      <c r="Q1807" s="111">
        <f t="shared" si="211"/>
        <v>13.1</v>
      </c>
      <c r="R1807" s="112"/>
    </row>
    <row r="1808" spans="1:18" ht="89.25">
      <c r="A1808" s="454" t="s">
        <v>5864</v>
      </c>
      <c r="B1808" s="58" t="s">
        <v>5797</v>
      </c>
      <c r="C1808" s="58" t="s">
        <v>5797</v>
      </c>
      <c r="D1808" s="74" t="s">
        <v>5865</v>
      </c>
      <c r="E1808" s="68" t="s">
        <v>5866</v>
      </c>
      <c r="F1808" s="68" t="s">
        <v>5867</v>
      </c>
      <c r="G1808" s="69" t="s">
        <v>5870</v>
      </c>
      <c r="H1808" s="69" t="s">
        <v>3424</v>
      </c>
      <c r="I1808" s="108">
        <v>10</v>
      </c>
      <c r="J1808" s="63">
        <v>42278</v>
      </c>
      <c r="K1808" s="63">
        <v>42643</v>
      </c>
      <c r="L1808" s="52">
        <f t="shared" si="212"/>
        <v>52.1</v>
      </c>
      <c r="M1808" s="123"/>
      <c r="N1808" s="110">
        <f t="shared" si="208"/>
        <v>0</v>
      </c>
      <c r="O1808" s="111">
        <f t="shared" si="209"/>
        <v>0</v>
      </c>
      <c r="P1808" s="111">
        <f t="shared" si="210"/>
        <v>0</v>
      </c>
      <c r="Q1808" s="111">
        <f t="shared" si="211"/>
        <v>52.1</v>
      </c>
      <c r="R1808" s="112"/>
    </row>
    <row r="1809" spans="1:18" ht="127.5">
      <c r="A1809" s="361" t="s">
        <v>5871</v>
      </c>
      <c r="B1809" s="58" t="s">
        <v>5797</v>
      </c>
      <c r="C1809" s="58" t="s">
        <v>5797</v>
      </c>
      <c r="D1809" s="152" t="s">
        <v>5872</v>
      </c>
      <c r="E1809" s="58" t="s">
        <v>5873</v>
      </c>
      <c r="F1809" s="58" t="s">
        <v>5874</v>
      </c>
      <c r="G1809" s="311" t="s">
        <v>5875</v>
      </c>
      <c r="H1809" s="78" t="s">
        <v>5876</v>
      </c>
      <c r="I1809" s="398">
        <v>2</v>
      </c>
      <c r="J1809" s="51">
        <v>42278</v>
      </c>
      <c r="K1809" s="51">
        <v>42460</v>
      </c>
      <c r="L1809" s="52">
        <f t="shared" si="212"/>
        <v>26</v>
      </c>
      <c r="M1809" s="123"/>
      <c r="N1809" s="54">
        <f t="shared" si="208"/>
        <v>0</v>
      </c>
      <c r="O1809" s="55">
        <f t="shared" si="209"/>
        <v>0</v>
      </c>
      <c r="P1809" s="55">
        <f t="shared" si="210"/>
        <v>0</v>
      </c>
      <c r="Q1809" s="55">
        <f t="shared" si="211"/>
        <v>26</v>
      </c>
      <c r="R1809" s="56"/>
    </row>
    <row r="1810" spans="1:18" ht="255">
      <c r="A1810" s="361" t="s">
        <v>5877</v>
      </c>
      <c r="B1810" s="58" t="s">
        <v>5797</v>
      </c>
      <c r="C1810" s="58" t="s">
        <v>5797</v>
      </c>
      <c r="D1810" s="152" t="s">
        <v>5878</v>
      </c>
      <c r="E1810" s="58" t="s">
        <v>5879</v>
      </c>
      <c r="F1810" s="58" t="s">
        <v>5880</v>
      </c>
      <c r="G1810" s="311" t="s">
        <v>5881</v>
      </c>
      <c r="H1810" s="78" t="s">
        <v>5882</v>
      </c>
      <c r="I1810" s="398">
        <v>3</v>
      </c>
      <c r="J1810" s="51">
        <v>42278</v>
      </c>
      <c r="K1810" s="51">
        <v>42369</v>
      </c>
      <c r="L1810" s="52">
        <f t="shared" si="212"/>
        <v>13</v>
      </c>
      <c r="M1810" s="123"/>
      <c r="N1810" s="54">
        <f t="shared" si="208"/>
        <v>0</v>
      </c>
      <c r="O1810" s="55">
        <f t="shared" si="209"/>
        <v>0</v>
      </c>
      <c r="P1810" s="55">
        <f t="shared" si="210"/>
        <v>0</v>
      </c>
      <c r="Q1810" s="55">
        <f t="shared" si="211"/>
        <v>13</v>
      </c>
      <c r="R1810" s="56"/>
    </row>
    <row r="1811" spans="1:18" ht="140.25">
      <c r="A1811" s="454" t="s">
        <v>5883</v>
      </c>
      <c r="B1811" s="58" t="s">
        <v>5797</v>
      </c>
      <c r="C1811" s="58" t="s">
        <v>5797</v>
      </c>
      <c r="D1811" s="74" t="s">
        <v>5884</v>
      </c>
      <c r="E1811" s="68" t="s">
        <v>5885</v>
      </c>
      <c r="F1811" s="68" t="s">
        <v>5886</v>
      </c>
      <c r="G1811" s="69" t="s">
        <v>5887</v>
      </c>
      <c r="H1811" s="69" t="s">
        <v>5888</v>
      </c>
      <c r="I1811" s="108">
        <v>6</v>
      </c>
      <c r="J1811" s="63">
        <v>42296</v>
      </c>
      <c r="K1811" s="63">
        <v>42628</v>
      </c>
      <c r="L1811" s="52">
        <f t="shared" si="212"/>
        <v>47.4</v>
      </c>
      <c r="M1811" s="123"/>
      <c r="N1811" s="110">
        <f t="shared" si="208"/>
        <v>0</v>
      </c>
      <c r="O1811" s="111">
        <f t="shared" si="209"/>
        <v>0</v>
      </c>
      <c r="P1811" s="111">
        <f t="shared" si="210"/>
        <v>0</v>
      </c>
      <c r="Q1811" s="111">
        <f t="shared" si="211"/>
        <v>47.4</v>
      </c>
      <c r="R1811" s="112"/>
    </row>
    <row r="1812" spans="1:18" ht="165.75">
      <c r="A1812" s="454" t="s">
        <v>5889</v>
      </c>
      <c r="B1812" s="58" t="s">
        <v>5797</v>
      </c>
      <c r="C1812" s="58" t="s">
        <v>5797</v>
      </c>
      <c r="D1812" s="74" t="s">
        <v>5890</v>
      </c>
      <c r="E1812" s="68" t="s">
        <v>5891</v>
      </c>
      <c r="F1812" s="68" t="s">
        <v>5892</v>
      </c>
      <c r="G1812" s="226" t="s">
        <v>5893</v>
      </c>
      <c r="H1812" s="69" t="s">
        <v>5894</v>
      </c>
      <c r="I1812" s="227">
        <v>5</v>
      </c>
      <c r="J1812" s="63">
        <v>42278</v>
      </c>
      <c r="K1812" s="63">
        <v>42369</v>
      </c>
      <c r="L1812" s="52">
        <f t="shared" si="212"/>
        <v>13</v>
      </c>
      <c r="M1812" s="123"/>
      <c r="N1812" s="110">
        <f t="shared" si="208"/>
        <v>0</v>
      </c>
      <c r="O1812" s="111">
        <f t="shared" si="209"/>
        <v>0</v>
      </c>
      <c r="P1812" s="111">
        <f t="shared" si="210"/>
        <v>0</v>
      </c>
      <c r="Q1812" s="111">
        <f t="shared" si="211"/>
        <v>13</v>
      </c>
      <c r="R1812" s="112"/>
    </row>
    <row r="1813" spans="1:18" ht="114.75">
      <c r="A1813" s="454" t="s">
        <v>5895</v>
      </c>
      <c r="B1813" s="58" t="s">
        <v>5797</v>
      </c>
      <c r="C1813" s="58" t="s">
        <v>5797</v>
      </c>
      <c r="D1813" s="74" t="s">
        <v>5896</v>
      </c>
      <c r="E1813" s="68" t="s">
        <v>5897</v>
      </c>
      <c r="F1813" s="68" t="s">
        <v>5898</v>
      </c>
      <c r="G1813" s="226" t="s">
        <v>5899</v>
      </c>
      <c r="H1813" s="69" t="s">
        <v>5900</v>
      </c>
      <c r="I1813" s="227">
        <v>1</v>
      </c>
      <c r="J1813" s="63">
        <v>42278</v>
      </c>
      <c r="K1813" s="63">
        <v>42338</v>
      </c>
      <c r="L1813" s="52">
        <f t="shared" si="212"/>
        <v>8.6</v>
      </c>
      <c r="M1813" s="123"/>
      <c r="N1813" s="110">
        <f t="shared" si="208"/>
        <v>0</v>
      </c>
      <c r="O1813" s="111">
        <f t="shared" si="209"/>
        <v>0</v>
      </c>
      <c r="P1813" s="111">
        <f t="shared" si="210"/>
        <v>0</v>
      </c>
      <c r="Q1813" s="111">
        <f t="shared" si="211"/>
        <v>8.6</v>
      </c>
      <c r="R1813" s="112"/>
    </row>
    <row r="1814" spans="1:18" ht="318.75">
      <c r="A1814" s="361" t="s">
        <v>5901</v>
      </c>
      <c r="B1814" s="58" t="s">
        <v>5797</v>
      </c>
      <c r="C1814" s="58" t="s">
        <v>5797</v>
      </c>
      <c r="D1814" s="152" t="s">
        <v>5902</v>
      </c>
      <c r="E1814" s="58" t="s">
        <v>5903</v>
      </c>
      <c r="F1814" s="58" t="s">
        <v>5904</v>
      </c>
      <c r="G1814" s="311" t="s">
        <v>5905</v>
      </c>
      <c r="H1814" s="78" t="s">
        <v>4355</v>
      </c>
      <c r="I1814" s="399">
        <v>6</v>
      </c>
      <c r="J1814" s="51">
        <v>42278</v>
      </c>
      <c r="K1814" s="63">
        <v>42643</v>
      </c>
      <c r="L1814" s="52">
        <f t="shared" si="212"/>
        <v>52.1</v>
      </c>
      <c r="M1814" s="123"/>
      <c r="N1814" s="54">
        <f t="shared" si="208"/>
        <v>0</v>
      </c>
      <c r="O1814" s="55">
        <f t="shared" si="209"/>
        <v>0</v>
      </c>
      <c r="P1814" s="55">
        <f t="shared" si="210"/>
        <v>0</v>
      </c>
      <c r="Q1814" s="55">
        <f t="shared" si="211"/>
        <v>52.1</v>
      </c>
      <c r="R1814" s="56"/>
    </row>
    <row r="1815" spans="1:18" ht="127.5">
      <c r="A1815" s="454" t="s">
        <v>5906</v>
      </c>
      <c r="B1815" s="58" t="s">
        <v>5797</v>
      </c>
      <c r="C1815" s="58" t="s">
        <v>5797</v>
      </c>
      <c r="D1815" s="74" t="s">
        <v>5907</v>
      </c>
      <c r="E1815" s="68" t="s">
        <v>5908</v>
      </c>
      <c r="F1815" s="69" t="s">
        <v>5811</v>
      </c>
      <c r="G1815" s="69" t="s">
        <v>5909</v>
      </c>
      <c r="H1815" s="68" t="s">
        <v>5815</v>
      </c>
      <c r="I1815" s="108">
        <v>10</v>
      </c>
      <c r="J1815" s="63">
        <v>42278</v>
      </c>
      <c r="K1815" s="63">
        <v>42643</v>
      </c>
      <c r="L1815" s="52">
        <f t="shared" si="212"/>
        <v>52.1</v>
      </c>
      <c r="M1815" s="123"/>
      <c r="N1815" s="110">
        <f t="shared" si="208"/>
        <v>0</v>
      </c>
      <c r="O1815" s="111">
        <f t="shared" si="209"/>
        <v>0</v>
      </c>
      <c r="P1815" s="111">
        <f t="shared" si="210"/>
        <v>0</v>
      </c>
      <c r="Q1815" s="111">
        <f t="shared" si="211"/>
        <v>52.1</v>
      </c>
      <c r="R1815" s="112"/>
    </row>
    <row r="1816" spans="1:18" ht="102">
      <c r="A1816" s="454" t="s">
        <v>5906</v>
      </c>
      <c r="B1816" s="58" t="s">
        <v>5797</v>
      </c>
      <c r="C1816" s="58" t="s">
        <v>5797</v>
      </c>
      <c r="D1816" s="74" t="s">
        <v>5907</v>
      </c>
      <c r="E1816" s="68" t="s">
        <v>5908</v>
      </c>
      <c r="F1816" s="69" t="s">
        <v>5811</v>
      </c>
      <c r="G1816" s="69" t="s">
        <v>5910</v>
      </c>
      <c r="H1816" s="69" t="s">
        <v>615</v>
      </c>
      <c r="I1816" s="108">
        <v>3</v>
      </c>
      <c r="J1816" s="63">
        <v>42278</v>
      </c>
      <c r="K1816" s="63">
        <v>42643</v>
      </c>
      <c r="L1816" s="52">
        <f t="shared" si="212"/>
        <v>52.1</v>
      </c>
      <c r="M1816" s="123"/>
      <c r="N1816" s="110">
        <f t="shared" si="208"/>
        <v>0</v>
      </c>
      <c r="O1816" s="111">
        <f t="shared" si="209"/>
        <v>0</v>
      </c>
      <c r="P1816" s="111">
        <f t="shared" si="210"/>
        <v>0</v>
      </c>
      <c r="Q1816" s="111">
        <f t="shared" si="211"/>
        <v>52.1</v>
      </c>
      <c r="R1816" s="112"/>
    </row>
    <row r="1817" spans="1:18" ht="102">
      <c r="A1817" s="454" t="s">
        <v>5906</v>
      </c>
      <c r="B1817" s="58" t="s">
        <v>5797</v>
      </c>
      <c r="C1817" s="58" t="s">
        <v>5797</v>
      </c>
      <c r="D1817" s="74" t="s">
        <v>5907</v>
      </c>
      <c r="E1817" s="68" t="s">
        <v>5908</v>
      </c>
      <c r="F1817" s="69" t="s">
        <v>5811</v>
      </c>
      <c r="G1817" s="69" t="s">
        <v>5911</v>
      </c>
      <c r="H1817" s="68" t="s">
        <v>5912</v>
      </c>
      <c r="I1817" s="108">
        <v>10</v>
      </c>
      <c r="J1817" s="63">
        <v>42278</v>
      </c>
      <c r="K1817" s="63">
        <v>42643</v>
      </c>
      <c r="L1817" s="52">
        <f t="shared" si="212"/>
        <v>52.1</v>
      </c>
      <c r="M1817" s="123"/>
      <c r="N1817" s="110">
        <f t="shared" si="208"/>
        <v>0</v>
      </c>
      <c r="O1817" s="111">
        <f t="shared" si="209"/>
        <v>0</v>
      </c>
      <c r="P1817" s="111">
        <f t="shared" si="210"/>
        <v>0</v>
      </c>
      <c r="Q1817" s="111">
        <f t="shared" si="211"/>
        <v>52.1</v>
      </c>
      <c r="R1817" s="112"/>
    </row>
    <row r="1818" spans="1:18" ht="204">
      <c r="A1818" s="454" t="s">
        <v>5913</v>
      </c>
      <c r="B1818" s="58" t="s">
        <v>5797</v>
      </c>
      <c r="C1818" s="58" t="s">
        <v>5797</v>
      </c>
      <c r="D1818" s="74" t="s">
        <v>5914</v>
      </c>
      <c r="E1818" s="68" t="s">
        <v>5915</v>
      </c>
      <c r="F1818" s="69" t="s">
        <v>5811</v>
      </c>
      <c r="G1818" s="69" t="s">
        <v>5916</v>
      </c>
      <c r="H1818" s="68" t="s">
        <v>5815</v>
      </c>
      <c r="I1818" s="108">
        <v>10</v>
      </c>
      <c r="J1818" s="63">
        <v>42278</v>
      </c>
      <c r="K1818" s="63">
        <v>42643</v>
      </c>
      <c r="L1818" s="52">
        <f t="shared" si="212"/>
        <v>52.1</v>
      </c>
      <c r="M1818" s="123"/>
      <c r="N1818" s="110">
        <f t="shared" si="208"/>
        <v>0</v>
      </c>
      <c r="O1818" s="111">
        <f t="shared" si="209"/>
        <v>0</v>
      </c>
      <c r="P1818" s="111">
        <f t="shared" si="210"/>
        <v>0</v>
      </c>
      <c r="Q1818" s="111">
        <f t="shared" si="211"/>
        <v>52.1</v>
      </c>
      <c r="R1818" s="112"/>
    </row>
    <row r="1819" spans="1:18" ht="204">
      <c r="A1819" s="454" t="s">
        <v>5913</v>
      </c>
      <c r="B1819" s="58" t="s">
        <v>5797</v>
      </c>
      <c r="C1819" s="58" t="s">
        <v>5797</v>
      </c>
      <c r="D1819" s="74" t="s">
        <v>5914</v>
      </c>
      <c r="E1819" s="68" t="s">
        <v>5915</v>
      </c>
      <c r="F1819" s="69" t="s">
        <v>5811</v>
      </c>
      <c r="G1819" s="69" t="s">
        <v>5917</v>
      </c>
      <c r="H1819" s="69" t="s">
        <v>4154</v>
      </c>
      <c r="I1819" s="108">
        <v>10</v>
      </c>
      <c r="J1819" s="63">
        <v>42278</v>
      </c>
      <c r="K1819" s="63">
        <v>42358</v>
      </c>
      <c r="L1819" s="52">
        <f t="shared" si="212"/>
        <v>11.4</v>
      </c>
      <c r="M1819" s="123"/>
      <c r="N1819" s="110">
        <f t="shared" si="208"/>
        <v>0</v>
      </c>
      <c r="O1819" s="111">
        <f t="shared" si="209"/>
        <v>0</v>
      </c>
      <c r="P1819" s="111">
        <f t="shared" si="210"/>
        <v>0</v>
      </c>
      <c r="Q1819" s="111">
        <f t="shared" si="211"/>
        <v>11.4</v>
      </c>
      <c r="R1819" s="112"/>
    </row>
    <row r="1820" spans="1:18" ht="204">
      <c r="A1820" s="454" t="s">
        <v>5913</v>
      </c>
      <c r="B1820" s="58" t="s">
        <v>5797</v>
      </c>
      <c r="C1820" s="58" t="s">
        <v>5797</v>
      </c>
      <c r="D1820" s="74" t="s">
        <v>5914</v>
      </c>
      <c r="E1820" s="68" t="s">
        <v>5915</v>
      </c>
      <c r="F1820" s="69" t="s">
        <v>5811</v>
      </c>
      <c r="G1820" s="69" t="s">
        <v>5918</v>
      </c>
      <c r="H1820" s="62" t="s">
        <v>1626</v>
      </c>
      <c r="I1820" s="108">
        <v>10</v>
      </c>
      <c r="J1820" s="63">
        <v>42278</v>
      </c>
      <c r="K1820" s="63">
        <v>42643</v>
      </c>
      <c r="L1820" s="52">
        <f t="shared" si="212"/>
        <v>52.1</v>
      </c>
      <c r="M1820" s="123"/>
      <c r="N1820" s="110">
        <f t="shared" si="208"/>
        <v>0</v>
      </c>
      <c r="O1820" s="111">
        <f t="shared" si="209"/>
        <v>0</v>
      </c>
      <c r="P1820" s="111">
        <f t="shared" si="210"/>
        <v>0</v>
      </c>
      <c r="Q1820" s="111">
        <f t="shared" si="211"/>
        <v>52.1</v>
      </c>
      <c r="R1820" s="112"/>
    </row>
    <row r="1821" spans="1:18" ht="204">
      <c r="A1821" s="454" t="s">
        <v>5913</v>
      </c>
      <c r="B1821" s="58" t="s">
        <v>5797</v>
      </c>
      <c r="C1821" s="58" t="s">
        <v>5797</v>
      </c>
      <c r="D1821" s="74" t="s">
        <v>5914</v>
      </c>
      <c r="E1821" s="68" t="s">
        <v>5915</v>
      </c>
      <c r="F1821" s="69" t="s">
        <v>5811</v>
      </c>
      <c r="G1821" s="69" t="s">
        <v>5812</v>
      </c>
      <c r="H1821" s="68" t="s">
        <v>260</v>
      </c>
      <c r="I1821" s="108">
        <v>1</v>
      </c>
      <c r="J1821" s="63">
        <v>42278</v>
      </c>
      <c r="K1821" s="63">
        <v>42643</v>
      </c>
      <c r="L1821" s="52">
        <f t="shared" si="212"/>
        <v>52.1</v>
      </c>
      <c r="M1821" s="123"/>
      <c r="N1821" s="110">
        <f t="shared" si="208"/>
        <v>0</v>
      </c>
      <c r="O1821" s="111">
        <f t="shared" si="209"/>
        <v>0</v>
      </c>
      <c r="P1821" s="111">
        <f t="shared" si="210"/>
        <v>0</v>
      </c>
      <c r="Q1821" s="111">
        <f t="shared" si="211"/>
        <v>52.1</v>
      </c>
      <c r="R1821" s="112"/>
    </row>
    <row r="1822" spans="1:18" ht="204">
      <c r="A1822" s="454" t="s">
        <v>5913</v>
      </c>
      <c r="B1822" s="58" t="s">
        <v>5797</v>
      </c>
      <c r="C1822" s="58" t="s">
        <v>5797</v>
      </c>
      <c r="D1822" s="74" t="s">
        <v>5914</v>
      </c>
      <c r="E1822" s="68" t="s">
        <v>5915</v>
      </c>
      <c r="F1822" s="69" t="s">
        <v>5811</v>
      </c>
      <c r="G1822" s="69" t="s">
        <v>5911</v>
      </c>
      <c r="H1822" s="68" t="s">
        <v>5912</v>
      </c>
      <c r="I1822" s="108">
        <v>10</v>
      </c>
      <c r="J1822" s="63">
        <v>42278</v>
      </c>
      <c r="K1822" s="63">
        <v>42643</v>
      </c>
      <c r="L1822" s="52">
        <f t="shared" si="212"/>
        <v>52.1</v>
      </c>
      <c r="M1822" s="123"/>
      <c r="N1822" s="110">
        <f t="shared" si="208"/>
        <v>0</v>
      </c>
      <c r="O1822" s="111">
        <f t="shared" si="209"/>
        <v>0</v>
      </c>
      <c r="P1822" s="111">
        <f t="shared" si="210"/>
        <v>0</v>
      </c>
      <c r="Q1822" s="111">
        <f t="shared" si="211"/>
        <v>52.1</v>
      </c>
      <c r="R1822" s="112"/>
    </row>
    <row r="1823" spans="1:18" ht="409.5">
      <c r="A1823" s="361" t="s">
        <v>5919</v>
      </c>
      <c r="B1823" s="58" t="s">
        <v>5920</v>
      </c>
      <c r="C1823" s="58" t="s">
        <v>5920</v>
      </c>
      <c r="D1823" s="58" t="s">
        <v>5921</v>
      </c>
      <c r="E1823" s="58" t="s">
        <v>5922</v>
      </c>
      <c r="F1823" s="58" t="s">
        <v>5923</v>
      </c>
      <c r="G1823" s="58" t="s">
        <v>5924</v>
      </c>
      <c r="H1823" s="78" t="s">
        <v>4157</v>
      </c>
      <c r="I1823" s="79">
        <v>23</v>
      </c>
      <c r="J1823" s="304">
        <v>42278</v>
      </c>
      <c r="K1823" s="51">
        <v>42460</v>
      </c>
      <c r="L1823" s="52">
        <f t="shared" si="212"/>
        <v>26</v>
      </c>
      <c r="M1823" s="123"/>
      <c r="N1823" s="102">
        <f t="shared" si="208"/>
        <v>0</v>
      </c>
      <c r="O1823" s="55">
        <f t="shared" si="209"/>
        <v>0</v>
      </c>
      <c r="P1823" s="55">
        <f t="shared" si="210"/>
        <v>0</v>
      </c>
      <c r="Q1823" s="55">
        <f t="shared" si="211"/>
        <v>26</v>
      </c>
      <c r="R1823" s="56" t="s">
        <v>5925</v>
      </c>
    </row>
    <row r="1824" spans="1:18" ht="409.5">
      <c r="A1824" s="496" t="s">
        <v>5926</v>
      </c>
      <c r="B1824" s="58" t="s">
        <v>5920</v>
      </c>
      <c r="C1824" s="58" t="s">
        <v>5920</v>
      </c>
      <c r="D1824" s="163" t="s">
        <v>5927</v>
      </c>
      <c r="E1824" s="58" t="s">
        <v>5928</v>
      </c>
      <c r="F1824" s="58" t="s">
        <v>5923</v>
      </c>
      <c r="G1824" s="58" t="s">
        <v>5929</v>
      </c>
      <c r="H1824" s="78" t="s">
        <v>4157</v>
      </c>
      <c r="I1824" s="79">
        <v>23</v>
      </c>
      <c r="J1824" s="304">
        <v>42278</v>
      </c>
      <c r="K1824" s="51">
        <v>42460</v>
      </c>
      <c r="L1824" s="52">
        <f t="shared" si="212"/>
        <v>26</v>
      </c>
      <c r="M1824" s="123"/>
      <c r="N1824" s="102">
        <f t="shared" si="208"/>
        <v>0</v>
      </c>
      <c r="O1824" s="55">
        <f t="shared" si="209"/>
        <v>0</v>
      </c>
      <c r="P1824" s="55">
        <f t="shared" si="210"/>
        <v>0</v>
      </c>
      <c r="Q1824" s="55">
        <f t="shared" si="211"/>
        <v>26</v>
      </c>
      <c r="R1824" s="56" t="s">
        <v>5925</v>
      </c>
    </row>
    <row r="1825" spans="1:18" ht="409.5">
      <c r="A1825" s="496" t="s">
        <v>2247</v>
      </c>
      <c r="B1825" s="58" t="s">
        <v>5920</v>
      </c>
      <c r="C1825" s="58" t="s">
        <v>5920</v>
      </c>
      <c r="D1825" s="58" t="s">
        <v>5930</v>
      </c>
      <c r="E1825" s="58" t="s">
        <v>5931</v>
      </c>
      <c r="F1825" s="311" t="s">
        <v>5932</v>
      </c>
      <c r="G1825" s="58" t="s">
        <v>5933</v>
      </c>
      <c r="H1825" s="78" t="s">
        <v>5934</v>
      </c>
      <c r="I1825" s="79">
        <v>112</v>
      </c>
      <c r="J1825" s="304">
        <v>42278</v>
      </c>
      <c r="K1825" s="51">
        <v>42369</v>
      </c>
      <c r="L1825" s="52">
        <f t="shared" si="212"/>
        <v>13</v>
      </c>
      <c r="M1825" s="123">
        <v>74</v>
      </c>
      <c r="N1825" s="102">
        <f t="shared" si="208"/>
        <v>0.6607142857142857</v>
      </c>
      <c r="O1825" s="55">
        <f t="shared" si="209"/>
        <v>8.6</v>
      </c>
      <c r="P1825" s="55">
        <f t="shared" si="210"/>
        <v>8.6</v>
      </c>
      <c r="Q1825" s="55">
        <f t="shared" si="211"/>
        <v>13</v>
      </c>
      <c r="R1825" s="112" t="s">
        <v>5935</v>
      </c>
    </row>
    <row r="1826" spans="1:18" ht="409.5">
      <c r="A1826" s="496" t="s">
        <v>2247</v>
      </c>
      <c r="B1826" s="58" t="s">
        <v>5920</v>
      </c>
      <c r="C1826" s="58" t="s">
        <v>5920</v>
      </c>
      <c r="D1826" s="58" t="s">
        <v>5930</v>
      </c>
      <c r="E1826" s="58" t="s">
        <v>5931</v>
      </c>
      <c r="F1826" s="311" t="s">
        <v>5932</v>
      </c>
      <c r="G1826" s="58" t="s">
        <v>5936</v>
      </c>
      <c r="H1826" s="78" t="s">
        <v>438</v>
      </c>
      <c r="I1826" s="79">
        <v>112</v>
      </c>
      <c r="J1826" s="304">
        <v>42278</v>
      </c>
      <c r="K1826" s="51">
        <v>42369</v>
      </c>
      <c r="L1826" s="52">
        <f t="shared" si="212"/>
        <v>13</v>
      </c>
      <c r="M1826" s="123">
        <v>55</v>
      </c>
      <c r="N1826" s="102">
        <f t="shared" si="208"/>
        <v>0.49107142857142855</v>
      </c>
      <c r="O1826" s="55">
        <f t="shared" si="209"/>
        <v>6.4</v>
      </c>
      <c r="P1826" s="55">
        <f t="shared" si="210"/>
        <v>6.4</v>
      </c>
      <c r="Q1826" s="55">
        <f t="shared" si="211"/>
        <v>13</v>
      </c>
      <c r="R1826" s="56" t="s">
        <v>5937</v>
      </c>
    </row>
    <row r="1827" spans="1:18" ht="409.5">
      <c r="A1827" s="496" t="s">
        <v>2247</v>
      </c>
      <c r="B1827" s="58" t="s">
        <v>5920</v>
      </c>
      <c r="C1827" s="58" t="s">
        <v>5920</v>
      </c>
      <c r="D1827" s="58" t="s">
        <v>5930</v>
      </c>
      <c r="E1827" s="58" t="s">
        <v>5931</v>
      </c>
      <c r="F1827" s="58" t="s">
        <v>5938</v>
      </c>
      <c r="G1827" s="58" t="s">
        <v>5939</v>
      </c>
      <c r="H1827" s="78" t="s">
        <v>5940</v>
      </c>
      <c r="I1827" s="79">
        <v>224</v>
      </c>
      <c r="J1827" s="304">
        <v>42278</v>
      </c>
      <c r="K1827" s="51">
        <v>42369</v>
      </c>
      <c r="L1827" s="52">
        <f t="shared" si="212"/>
        <v>13</v>
      </c>
      <c r="M1827" s="123">
        <v>171</v>
      </c>
      <c r="N1827" s="102">
        <f t="shared" si="208"/>
        <v>0.7633928571428571</v>
      </c>
      <c r="O1827" s="55">
        <f t="shared" si="209"/>
        <v>9.9</v>
      </c>
      <c r="P1827" s="55">
        <f t="shared" si="210"/>
        <v>9.9</v>
      </c>
      <c r="Q1827" s="55">
        <f t="shared" si="211"/>
        <v>13</v>
      </c>
      <c r="R1827" s="56" t="s">
        <v>5941</v>
      </c>
    </row>
    <row r="1828" spans="1:18" ht="409.5">
      <c r="A1828" s="496" t="s">
        <v>5942</v>
      </c>
      <c r="B1828" s="58" t="s">
        <v>5920</v>
      </c>
      <c r="C1828" s="58" t="s">
        <v>5920</v>
      </c>
      <c r="D1828" s="163" t="s">
        <v>5943</v>
      </c>
      <c r="E1828" s="58" t="s">
        <v>5944</v>
      </c>
      <c r="F1828" s="58" t="s">
        <v>5923</v>
      </c>
      <c r="G1828" s="58" t="s">
        <v>5945</v>
      </c>
      <c r="H1828" s="78" t="s">
        <v>4157</v>
      </c>
      <c r="I1828" s="79">
        <v>23</v>
      </c>
      <c r="J1828" s="304">
        <v>42278</v>
      </c>
      <c r="K1828" s="51">
        <v>42460</v>
      </c>
      <c r="L1828" s="52">
        <f t="shared" si="212"/>
        <v>26</v>
      </c>
      <c r="M1828" s="123"/>
      <c r="N1828" s="102">
        <f t="shared" si="208"/>
        <v>0</v>
      </c>
      <c r="O1828" s="55">
        <f t="shared" si="209"/>
        <v>0</v>
      </c>
      <c r="P1828" s="55">
        <f t="shared" si="210"/>
        <v>0</v>
      </c>
      <c r="Q1828" s="55">
        <f t="shared" si="211"/>
        <v>26</v>
      </c>
      <c r="R1828" s="56" t="s">
        <v>5925</v>
      </c>
    </row>
    <row r="1829" spans="1:18" ht="409.5">
      <c r="A1829" s="496" t="s">
        <v>2461</v>
      </c>
      <c r="B1829" s="58" t="s">
        <v>5920</v>
      </c>
      <c r="C1829" s="58" t="s">
        <v>5920</v>
      </c>
      <c r="D1829" s="58" t="s">
        <v>5946</v>
      </c>
      <c r="E1829" s="58" t="s">
        <v>5947</v>
      </c>
      <c r="F1829" s="58" t="s">
        <v>5948</v>
      </c>
      <c r="G1829" s="58" t="s">
        <v>5949</v>
      </c>
      <c r="H1829" s="69" t="s">
        <v>5950</v>
      </c>
      <c r="I1829" s="79">
        <v>1736</v>
      </c>
      <c r="J1829" s="51">
        <v>42095</v>
      </c>
      <c r="K1829" s="51">
        <v>42338</v>
      </c>
      <c r="L1829" s="52">
        <f t="shared" si="212"/>
        <v>34.700000000000003</v>
      </c>
      <c r="M1829" s="123">
        <v>898</v>
      </c>
      <c r="N1829" s="102">
        <f t="shared" si="208"/>
        <v>0.51728110599078336</v>
      </c>
      <c r="O1829" s="55">
        <f t="shared" si="209"/>
        <v>17.899999999999999</v>
      </c>
      <c r="P1829" s="55">
        <f t="shared" si="210"/>
        <v>17.899999999999999</v>
      </c>
      <c r="Q1829" s="55">
        <f t="shared" si="211"/>
        <v>34.700000000000003</v>
      </c>
      <c r="R1829" s="56" t="s">
        <v>5951</v>
      </c>
    </row>
    <row r="1830" spans="1:18" ht="409.5">
      <c r="A1830" s="496" t="s">
        <v>2461</v>
      </c>
      <c r="B1830" s="58" t="s">
        <v>5920</v>
      </c>
      <c r="C1830" s="58" t="s">
        <v>5920</v>
      </c>
      <c r="D1830" s="58" t="s">
        <v>5946</v>
      </c>
      <c r="E1830" s="58" t="s">
        <v>5947</v>
      </c>
      <c r="F1830" s="58" t="s">
        <v>5948</v>
      </c>
      <c r="G1830" s="69" t="s">
        <v>5952</v>
      </c>
      <c r="H1830" s="69" t="s">
        <v>5950</v>
      </c>
      <c r="I1830" s="79">
        <v>432</v>
      </c>
      <c r="J1830" s="51">
        <v>42095</v>
      </c>
      <c r="K1830" s="51">
        <v>42338</v>
      </c>
      <c r="L1830" s="52">
        <f t="shared" si="212"/>
        <v>34.700000000000003</v>
      </c>
      <c r="M1830" s="123">
        <v>249</v>
      </c>
      <c r="N1830" s="102">
        <f t="shared" si="208"/>
        <v>0.57638888888888884</v>
      </c>
      <c r="O1830" s="55">
        <f t="shared" si="209"/>
        <v>20</v>
      </c>
      <c r="P1830" s="55">
        <f t="shared" si="210"/>
        <v>20</v>
      </c>
      <c r="Q1830" s="55">
        <f t="shared" si="211"/>
        <v>34.700000000000003</v>
      </c>
      <c r="R1830" s="400" t="s">
        <v>5953</v>
      </c>
    </row>
    <row r="1831" spans="1:18" ht="409.5">
      <c r="A1831" s="496" t="s">
        <v>2461</v>
      </c>
      <c r="B1831" s="58" t="s">
        <v>5920</v>
      </c>
      <c r="C1831" s="58" t="s">
        <v>5920</v>
      </c>
      <c r="D1831" s="58" t="s">
        <v>5946</v>
      </c>
      <c r="E1831" s="58" t="s">
        <v>5947</v>
      </c>
      <c r="F1831" s="58" t="s">
        <v>5948</v>
      </c>
      <c r="G1831" s="58" t="s">
        <v>5954</v>
      </c>
      <c r="H1831" s="78" t="s">
        <v>5950</v>
      </c>
      <c r="I1831" s="79">
        <v>80</v>
      </c>
      <c r="J1831" s="51">
        <v>42095</v>
      </c>
      <c r="K1831" s="51">
        <v>42338</v>
      </c>
      <c r="L1831" s="52">
        <f t="shared" si="212"/>
        <v>34.700000000000003</v>
      </c>
      <c r="M1831" s="123">
        <v>60</v>
      </c>
      <c r="N1831" s="102">
        <f t="shared" si="208"/>
        <v>0.75</v>
      </c>
      <c r="O1831" s="55">
        <f t="shared" si="209"/>
        <v>26</v>
      </c>
      <c r="P1831" s="55">
        <f t="shared" si="210"/>
        <v>26</v>
      </c>
      <c r="Q1831" s="55">
        <f t="shared" si="211"/>
        <v>34.700000000000003</v>
      </c>
      <c r="R1831" s="400" t="s">
        <v>5955</v>
      </c>
    </row>
    <row r="1832" spans="1:18" ht="229.5">
      <c r="A1832" s="496" t="s">
        <v>5468</v>
      </c>
      <c r="B1832" s="58" t="s">
        <v>5920</v>
      </c>
      <c r="C1832" s="58" t="s">
        <v>5920</v>
      </c>
      <c r="D1832" s="58" t="s">
        <v>5956</v>
      </c>
      <c r="E1832" s="219" t="s">
        <v>5957</v>
      </c>
      <c r="F1832" s="58" t="s">
        <v>5958</v>
      </c>
      <c r="G1832" s="58" t="s">
        <v>5959</v>
      </c>
      <c r="H1832" s="78" t="s">
        <v>158</v>
      </c>
      <c r="I1832" s="79">
        <v>7</v>
      </c>
      <c r="J1832" s="51">
        <v>42095</v>
      </c>
      <c r="K1832" s="51">
        <v>42338</v>
      </c>
      <c r="L1832" s="52">
        <f t="shared" si="212"/>
        <v>34.700000000000003</v>
      </c>
      <c r="M1832" s="123">
        <v>5</v>
      </c>
      <c r="N1832" s="102">
        <f t="shared" si="208"/>
        <v>0.7142857142857143</v>
      </c>
      <c r="O1832" s="55">
        <f t="shared" si="209"/>
        <v>24.8</v>
      </c>
      <c r="P1832" s="55">
        <f t="shared" si="210"/>
        <v>24.8</v>
      </c>
      <c r="Q1832" s="55">
        <f t="shared" si="211"/>
        <v>34.700000000000003</v>
      </c>
      <c r="R1832" s="56" t="s">
        <v>5960</v>
      </c>
    </row>
    <row r="1833" spans="1:18" ht="229.5">
      <c r="A1833" s="496" t="s">
        <v>5468</v>
      </c>
      <c r="B1833" s="58" t="s">
        <v>5920</v>
      </c>
      <c r="C1833" s="58" t="s">
        <v>5920</v>
      </c>
      <c r="D1833" s="58" t="s">
        <v>5956</v>
      </c>
      <c r="E1833" s="219" t="s">
        <v>5957</v>
      </c>
      <c r="F1833" s="58" t="s">
        <v>5958</v>
      </c>
      <c r="G1833" s="58" t="s">
        <v>5961</v>
      </c>
      <c r="H1833" s="78" t="s">
        <v>438</v>
      </c>
      <c r="I1833" s="79">
        <v>7</v>
      </c>
      <c r="J1833" s="51">
        <v>42008</v>
      </c>
      <c r="K1833" s="51">
        <v>42338</v>
      </c>
      <c r="L1833" s="52">
        <f t="shared" si="212"/>
        <v>47.1</v>
      </c>
      <c r="M1833" s="123">
        <v>5</v>
      </c>
      <c r="N1833" s="102">
        <f t="shared" si="208"/>
        <v>0.7142857142857143</v>
      </c>
      <c r="O1833" s="55">
        <f t="shared" si="209"/>
        <v>33.6</v>
      </c>
      <c r="P1833" s="55">
        <f t="shared" si="210"/>
        <v>33.6</v>
      </c>
      <c r="Q1833" s="55">
        <f t="shared" si="211"/>
        <v>47.1</v>
      </c>
      <c r="R1833" s="56" t="s">
        <v>5962</v>
      </c>
    </row>
    <row r="1834" spans="1:18" ht="165.75">
      <c r="A1834" s="496" t="s">
        <v>5963</v>
      </c>
      <c r="B1834" s="58" t="s">
        <v>5920</v>
      </c>
      <c r="C1834" s="58" t="s">
        <v>5920</v>
      </c>
      <c r="D1834" s="58" t="s">
        <v>5964</v>
      </c>
      <c r="E1834" s="58" t="s">
        <v>5965</v>
      </c>
      <c r="F1834" s="58" t="s">
        <v>5966</v>
      </c>
      <c r="G1834" s="58" t="s">
        <v>5967</v>
      </c>
      <c r="H1834" s="78" t="s">
        <v>970</v>
      </c>
      <c r="I1834" s="79">
        <v>8</v>
      </c>
      <c r="J1834" s="51">
        <v>42095</v>
      </c>
      <c r="K1834" s="51">
        <v>42338</v>
      </c>
      <c r="L1834" s="52">
        <f t="shared" si="212"/>
        <v>34.700000000000003</v>
      </c>
      <c r="M1834" s="123">
        <v>5</v>
      </c>
      <c r="N1834" s="102">
        <f t="shared" si="208"/>
        <v>0.625</v>
      </c>
      <c r="O1834" s="55">
        <f t="shared" si="209"/>
        <v>21.7</v>
      </c>
      <c r="P1834" s="55">
        <f t="shared" si="210"/>
        <v>21.7</v>
      </c>
      <c r="Q1834" s="55">
        <f t="shared" si="211"/>
        <v>34.700000000000003</v>
      </c>
      <c r="R1834" s="56" t="s">
        <v>5968</v>
      </c>
    </row>
    <row r="1835" spans="1:18" ht="204">
      <c r="A1835" s="496" t="s">
        <v>5969</v>
      </c>
      <c r="B1835" s="58" t="s">
        <v>5920</v>
      </c>
      <c r="C1835" s="58" t="s">
        <v>5920</v>
      </c>
      <c r="D1835" s="58" t="s">
        <v>5970</v>
      </c>
      <c r="E1835" s="58" t="s">
        <v>5971</v>
      </c>
      <c r="F1835" s="58" t="s">
        <v>5972</v>
      </c>
      <c r="G1835" s="58" t="s">
        <v>5973</v>
      </c>
      <c r="H1835" s="78" t="s">
        <v>5974</v>
      </c>
      <c r="I1835" s="79">
        <v>8</v>
      </c>
      <c r="J1835" s="51">
        <v>42104</v>
      </c>
      <c r="K1835" s="51">
        <v>42338</v>
      </c>
      <c r="L1835" s="52">
        <f t="shared" si="212"/>
        <v>33.4</v>
      </c>
      <c r="M1835" s="123">
        <v>5</v>
      </c>
      <c r="N1835" s="102">
        <f t="shared" si="208"/>
        <v>0.625</v>
      </c>
      <c r="O1835" s="55">
        <f t="shared" si="209"/>
        <v>20.9</v>
      </c>
      <c r="P1835" s="55">
        <f t="shared" si="210"/>
        <v>20.9</v>
      </c>
      <c r="Q1835" s="55">
        <f t="shared" si="211"/>
        <v>33.4</v>
      </c>
      <c r="R1835" s="56" t="s">
        <v>5975</v>
      </c>
    </row>
    <row r="1836" spans="1:18" ht="191.25">
      <c r="A1836" s="496" t="s">
        <v>1138</v>
      </c>
      <c r="B1836" s="58" t="s">
        <v>5920</v>
      </c>
      <c r="C1836" s="58" t="s">
        <v>5920</v>
      </c>
      <c r="D1836" s="68" t="s">
        <v>5976</v>
      </c>
      <c r="E1836" s="58" t="s">
        <v>5977</v>
      </c>
      <c r="F1836" s="58" t="s">
        <v>5978</v>
      </c>
      <c r="G1836" s="58" t="s">
        <v>5979</v>
      </c>
      <c r="H1836" s="78" t="s">
        <v>970</v>
      </c>
      <c r="I1836" s="79">
        <v>8</v>
      </c>
      <c r="J1836" s="51">
        <v>42095</v>
      </c>
      <c r="K1836" s="51">
        <v>42338</v>
      </c>
      <c r="L1836" s="52">
        <f t="shared" si="212"/>
        <v>34.700000000000003</v>
      </c>
      <c r="M1836" s="123">
        <v>7</v>
      </c>
      <c r="N1836" s="102">
        <f t="shared" si="208"/>
        <v>0.875</v>
      </c>
      <c r="O1836" s="55">
        <f t="shared" si="209"/>
        <v>30.4</v>
      </c>
      <c r="P1836" s="55">
        <f t="shared" si="210"/>
        <v>30.4</v>
      </c>
      <c r="Q1836" s="55">
        <f t="shared" si="211"/>
        <v>34.700000000000003</v>
      </c>
      <c r="R1836" s="56" t="s">
        <v>5980</v>
      </c>
    </row>
    <row r="1837" spans="1:18" ht="229.5">
      <c r="A1837" s="362" t="s">
        <v>5981</v>
      </c>
      <c r="B1837" s="47" t="s">
        <v>5982</v>
      </c>
      <c r="C1837" s="47" t="s">
        <v>5982</v>
      </c>
      <c r="D1837" s="47" t="s">
        <v>5983</v>
      </c>
      <c r="E1837" s="47" t="s">
        <v>5984</v>
      </c>
      <c r="F1837" s="47" t="s">
        <v>5985</v>
      </c>
      <c r="G1837" s="49" t="s">
        <v>5986</v>
      </c>
      <c r="H1837" s="49" t="s">
        <v>438</v>
      </c>
      <c r="I1837" s="50">
        <v>1</v>
      </c>
      <c r="J1837" s="51">
        <v>42217</v>
      </c>
      <c r="K1837" s="51">
        <v>42369</v>
      </c>
      <c r="L1837" s="52">
        <f t="shared" si="212"/>
        <v>21.7</v>
      </c>
      <c r="M1837" s="123"/>
      <c r="N1837" s="54">
        <f>IF(M1837=0,0,+M1837/I1837)</f>
        <v>0</v>
      </c>
      <c r="O1837" s="55">
        <f>ROUND((L1837*N1837),1)</f>
        <v>0</v>
      </c>
      <c r="P1837" s="55">
        <f>IF(K1837&lt;=$D$7,O1837,0)</f>
        <v>0</v>
      </c>
      <c r="Q1837" s="55">
        <f>IF($D$7&gt;=K1837,L1837,0)</f>
        <v>21.7</v>
      </c>
      <c r="R1837" s="56"/>
    </row>
    <row r="1838" spans="1:18" ht="229.5">
      <c r="A1838" s="362" t="s">
        <v>5981</v>
      </c>
      <c r="B1838" s="47" t="s">
        <v>5982</v>
      </c>
      <c r="C1838" s="47" t="s">
        <v>5982</v>
      </c>
      <c r="D1838" s="47" t="s">
        <v>5983</v>
      </c>
      <c r="E1838" s="47" t="s">
        <v>5984</v>
      </c>
      <c r="F1838" s="47" t="s">
        <v>5987</v>
      </c>
      <c r="G1838" s="49" t="s">
        <v>5988</v>
      </c>
      <c r="H1838" s="49" t="s">
        <v>615</v>
      </c>
      <c r="I1838" s="50">
        <v>1</v>
      </c>
      <c r="J1838" s="51">
        <v>42186</v>
      </c>
      <c r="K1838" s="51">
        <v>42643</v>
      </c>
      <c r="L1838" s="52">
        <f t="shared" si="212"/>
        <v>65.3</v>
      </c>
      <c r="M1838" s="123"/>
      <c r="N1838" s="54">
        <f>IF(M1838=0,0,+M1838/I1838)</f>
        <v>0</v>
      </c>
      <c r="O1838" s="55">
        <f>ROUND((L1838*N1838),1)</f>
        <v>0</v>
      </c>
      <c r="P1838" s="55">
        <f>IF(K1838&lt;=$D$7,O1838,0)</f>
        <v>0</v>
      </c>
      <c r="Q1838" s="55">
        <f>IF($D$7&gt;=K1838,L1838,0)</f>
        <v>65.3</v>
      </c>
      <c r="R1838" s="56"/>
    </row>
    <row r="1839" spans="1:18" ht="229.5">
      <c r="A1839" s="362" t="s">
        <v>5981</v>
      </c>
      <c r="B1839" s="47" t="s">
        <v>5982</v>
      </c>
      <c r="C1839" s="47" t="s">
        <v>5982</v>
      </c>
      <c r="D1839" s="47" t="s">
        <v>5983</v>
      </c>
      <c r="E1839" s="47" t="s">
        <v>5984</v>
      </c>
      <c r="F1839" s="47" t="s">
        <v>5987</v>
      </c>
      <c r="G1839" s="49" t="s">
        <v>5989</v>
      </c>
      <c r="H1839" s="49" t="s">
        <v>438</v>
      </c>
      <c r="I1839" s="50">
        <v>1</v>
      </c>
      <c r="J1839" s="51">
        <v>42186</v>
      </c>
      <c r="K1839" s="51">
        <v>42369</v>
      </c>
      <c r="L1839" s="52">
        <f t="shared" si="212"/>
        <v>26.1</v>
      </c>
      <c r="M1839" s="123"/>
      <c r="N1839" s="54">
        <f>IF(M1839=0,0,+M1839/I1839)</f>
        <v>0</v>
      </c>
      <c r="O1839" s="55">
        <f>ROUND((L1839*N1839),1)</f>
        <v>0</v>
      </c>
      <c r="P1839" s="55">
        <f>IF(K1839&lt;=$D$7,O1839,0)</f>
        <v>0</v>
      </c>
      <c r="Q1839" s="55">
        <f>IF($D$7&gt;=K1839,L1839,0)</f>
        <v>26.1</v>
      </c>
      <c r="R1839" s="56"/>
    </row>
    <row r="1840" spans="1:18" ht="318.75">
      <c r="A1840" s="362" t="s">
        <v>5990</v>
      </c>
      <c r="B1840" s="47" t="s">
        <v>5982</v>
      </c>
      <c r="C1840" s="47" t="s">
        <v>5982</v>
      </c>
      <c r="D1840" s="47" t="s">
        <v>5991</v>
      </c>
      <c r="E1840" s="47"/>
      <c r="F1840" s="47" t="s">
        <v>5992</v>
      </c>
      <c r="G1840" s="49" t="s">
        <v>5993</v>
      </c>
      <c r="H1840" s="49" t="s">
        <v>5994</v>
      </c>
      <c r="I1840" s="50">
        <v>11</v>
      </c>
      <c r="J1840" s="51">
        <v>42278</v>
      </c>
      <c r="K1840" s="51">
        <v>42643</v>
      </c>
      <c r="L1840" s="52">
        <f t="shared" si="212"/>
        <v>52.1</v>
      </c>
      <c r="M1840" s="123"/>
      <c r="N1840" s="54">
        <f t="shared" ref="N1840:N1875" si="213">IF(M1840=0,0,+M1840/I1840)</f>
        <v>0</v>
      </c>
      <c r="O1840" s="55">
        <f t="shared" ref="O1840:O1875" si="214">ROUND((L1840*N1840),1)</f>
        <v>0</v>
      </c>
      <c r="P1840" s="55">
        <f t="shared" ref="P1840:P1875" si="215">IF(K1840&lt;=$D$7,O1840,0)</f>
        <v>0</v>
      </c>
      <c r="Q1840" s="55">
        <f t="shared" ref="Q1840:Q1875" si="216">IF($D$7&gt;=K1840,L1840,0)</f>
        <v>52.1</v>
      </c>
      <c r="R1840" s="56"/>
    </row>
    <row r="1841" spans="1:18" ht="318.75">
      <c r="A1841" s="362" t="s">
        <v>5990</v>
      </c>
      <c r="B1841" s="47" t="s">
        <v>5982</v>
      </c>
      <c r="C1841" s="47" t="s">
        <v>5982</v>
      </c>
      <c r="D1841" s="47" t="s">
        <v>5991</v>
      </c>
      <c r="E1841" s="47"/>
      <c r="F1841" s="47" t="s">
        <v>5992</v>
      </c>
      <c r="G1841" s="49" t="s">
        <v>5995</v>
      </c>
      <c r="H1841" s="49" t="s">
        <v>438</v>
      </c>
      <c r="I1841" s="50">
        <v>3</v>
      </c>
      <c r="J1841" s="51">
        <v>42278</v>
      </c>
      <c r="K1841" s="51">
        <v>42643</v>
      </c>
      <c r="L1841" s="52">
        <f t="shared" si="212"/>
        <v>52.1</v>
      </c>
      <c r="M1841" s="123"/>
      <c r="N1841" s="54">
        <f t="shared" si="213"/>
        <v>0</v>
      </c>
      <c r="O1841" s="55">
        <f t="shared" si="214"/>
        <v>0</v>
      </c>
      <c r="P1841" s="55">
        <f t="shared" si="215"/>
        <v>0</v>
      </c>
      <c r="Q1841" s="55">
        <f t="shared" si="216"/>
        <v>52.1</v>
      </c>
      <c r="R1841" s="56"/>
    </row>
    <row r="1842" spans="1:18" ht="229.5">
      <c r="A1842" s="362" t="s">
        <v>5996</v>
      </c>
      <c r="B1842" s="47" t="s">
        <v>5982</v>
      </c>
      <c r="C1842" s="47" t="s">
        <v>5982</v>
      </c>
      <c r="D1842" s="47" t="s">
        <v>5997</v>
      </c>
      <c r="E1842" s="47" t="s">
        <v>5998</v>
      </c>
      <c r="F1842" s="47" t="s">
        <v>5999</v>
      </c>
      <c r="G1842" s="49" t="s">
        <v>6000</v>
      </c>
      <c r="H1842" s="49" t="s">
        <v>6001</v>
      </c>
      <c r="I1842" s="175">
        <v>1</v>
      </c>
      <c r="J1842" s="51">
        <v>42278</v>
      </c>
      <c r="K1842" s="51">
        <v>42643</v>
      </c>
      <c r="L1842" s="52">
        <f t="shared" si="212"/>
        <v>52.1</v>
      </c>
      <c r="M1842" s="123"/>
      <c r="N1842" s="54">
        <f t="shared" si="213"/>
        <v>0</v>
      </c>
      <c r="O1842" s="55">
        <f t="shared" si="214"/>
        <v>0</v>
      </c>
      <c r="P1842" s="55">
        <f t="shared" si="215"/>
        <v>0</v>
      </c>
      <c r="Q1842" s="55">
        <f t="shared" si="216"/>
        <v>52.1</v>
      </c>
      <c r="R1842" s="56"/>
    </row>
    <row r="1843" spans="1:18" ht="229.5">
      <c r="A1843" s="362" t="s">
        <v>5996</v>
      </c>
      <c r="B1843" s="47" t="s">
        <v>5982</v>
      </c>
      <c r="C1843" s="47" t="s">
        <v>5982</v>
      </c>
      <c r="D1843" s="47" t="s">
        <v>5997</v>
      </c>
      <c r="E1843" s="47" t="s">
        <v>5998</v>
      </c>
      <c r="F1843" s="47" t="s">
        <v>5999</v>
      </c>
      <c r="G1843" s="49" t="s">
        <v>6002</v>
      </c>
      <c r="H1843" s="49" t="s">
        <v>6003</v>
      </c>
      <c r="I1843" s="50">
        <v>22</v>
      </c>
      <c r="J1843" s="51">
        <v>42278</v>
      </c>
      <c r="K1843" s="51">
        <v>42643</v>
      </c>
      <c r="L1843" s="52">
        <f t="shared" si="212"/>
        <v>52.1</v>
      </c>
      <c r="M1843" s="123"/>
      <c r="N1843" s="54">
        <f t="shared" si="213"/>
        <v>0</v>
      </c>
      <c r="O1843" s="55">
        <f t="shared" si="214"/>
        <v>0</v>
      </c>
      <c r="P1843" s="55">
        <f t="shared" si="215"/>
        <v>0</v>
      </c>
      <c r="Q1843" s="55">
        <f t="shared" si="216"/>
        <v>52.1</v>
      </c>
      <c r="R1843" s="56"/>
    </row>
    <row r="1844" spans="1:18" ht="242.25">
      <c r="A1844" s="362" t="s">
        <v>6004</v>
      </c>
      <c r="B1844" s="47" t="s">
        <v>5982</v>
      </c>
      <c r="C1844" s="47" t="s">
        <v>5982</v>
      </c>
      <c r="D1844" s="47" t="s">
        <v>6005</v>
      </c>
      <c r="E1844" s="47" t="s">
        <v>6006</v>
      </c>
      <c r="F1844" s="47" t="s">
        <v>6007</v>
      </c>
      <c r="G1844" s="49" t="s">
        <v>6008</v>
      </c>
      <c r="H1844" s="49" t="s">
        <v>168</v>
      </c>
      <c r="I1844" s="50">
        <v>11</v>
      </c>
      <c r="J1844" s="51">
        <v>42278</v>
      </c>
      <c r="K1844" s="51">
        <v>42643</v>
      </c>
      <c r="L1844" s="52">
        <f t="shared" si="212"/>
        <v>52.1</v>
      </c>
      <c r="M1844" s="123"/>
      <c r="N1844" s="54">
        <f t="shared" si="213"/>
        <v>0</v>
      </c>
      <c r="O1844" s="55">
        <f t="shared" si="214"/>
        <v>0</v>
      </c>
      <c r="P1844" s="55">
        <f t="shared" si="215"/>
        <v>0</v>
      </c>
      <c r="Q1844" s="55">
        <f t="shared" si="216"/>
        <v>52.1</v>
      </c>
      <c r="R1844" s="56"/>
    </row>
    <row r="1845" spans="1:18" ht="242.25">
      <c r="A1845" s="362" t="s">
        <v>6004</v>
      </c>
      <c r="B1845" s="47" t="s">
        <v>5982</v>
      </c>
      <c r="C1845" s="47" t="s">
        <v>5982</v>
      </c>
      <c r="D1845" s="47" t="s">
        <v>6005</v>
      </c>
      <c r="E1845" s="47" t="s">
        <v>6006</v>
      </c>
      <c r="F1845" s="47" t="s">
        <v>6009</v>
      </c>
      <c r="G1845" s="49" t="s">
        <v>5995</v>
      </c>
      <c r="H1845" s="49" t="s">
        <v>6010</v>
      </c>
      <c r="I1845" s="50">
        <v>4</v>
      </c>
      <c r="J1845" s="51">
        <v>42278</v>
      </c>
      <c r="K1845" s="51">
        <v>42369</v>
      </c>
      <c r="L1845" s="52">
        <f t="shared" si="212"/>
        <v>13</v>
      </c>
      <c r="M1845" s="123"/>
      <c r="N1845" s="54">
        <f t="shared" si="213"/>
        <v>0</v>
      </c>
      <c r="O1845" s="55">
        <f t="shared" si="214"/>
        <v>0</v>
      </c>
      <c r="P1845" s="55">
        <f t="shared" si="215"/>
        <v>0</v>
      </c>
      <c r="Q1845" s="55">
        <f t="shared" si="216"/>
        <v>13</v>
      </c>
      <c r="R1845" s="56"/>
    </row>
    <row r="1846" spans="1:18" ht="242.25">
      <c r="A1846" s="362" t="s">
        <v>6011</v>
      </c>
      <c r="B1846" s="47" t="s">
        <v>5982</v>
      </c>
      <c r="C1846" s="47" t="s">
        <v>5982</v>
      </c>
      <c r="D1846" s="47" t="s">
        <v>6012</v>
      </c>
      <c r="E1846" s="47" t="s">
        <v>6013</v>
      </c>
      <c r="F1846" s="47" t="s">
        <v>6014</v>
      </c>
      <c r="G1846" s="49" t="s">
        <v>6015</v>
      </c>
      <c r="H1846" s="49" t="s">
        <v>2648</v>
      </c>
      <c r="I1846" s="50">
        <v>11</v>
      </c>
      <c r="J1846" s="51">
        <v>42278</v>
      </c>
      <c r="K1846" s="51">
        <v>42643</v>
      </c>
      <c r="L1846" s="52">
        <f t="shared" si="212"/>
        <v>52.1</v>
      </c>
      <c r="M1846" s="123"/>
      <c r="N1846" s="54">
        <f t="shared" si="213"/>
        <v>0</v>
      </c>
      <c r="O1846" s="55">
        <f t="shared" si="214"/>
        <v>0</v>
      </c>
      <c r="P1846" s="55">
        <f t="shared" si="215"/>
        <v>0</v>
      </c>
      <c r="Q1846" s="55">
        <f t="shared" si="216"/>
        <v>52.1</v>
      </c>
      <c r="R1846" s="56"/>
    </row>
    <row r="1847" spans="1:18" ht="242.25">
      <c r="A1847" s="361" t="s">
        <v>6011</v>
      </c>
      <c r="B1847" s="47" t="s">
        <v>5982</v>
      </c>
      <c r="C1847" s="47" t="s">
        <v>5982</v>
      </c>
      <c r="D1847" s="58" t="s">
        <v>6012</v>
      </c>
      <c r="E1847" s="58" t="s">
        <v>6013</v>
      </c>
      <c r="F1847" s="58" t="s">
        <v>6014</v>
      </c>
      <c r="G1847" s="78" t="s">
        <v>6016</v>
      </c>
      <c r="H1847" s="78" t="s">
        <v>970</v>
      </c>
      <c r="I1847" s="79">
        <v>2</v>
      </c>
      <c r="J1847" s="51">
        <v>42278</v>
      </c>
      <c r="K1847" s="51">
        <v>42459</v>
      </c>
      <c r="L1847" s="52">
        <f t="shared" si="212"/>
        <v>25.9</v>
      </c>
      <c r="M1847" s="123"/>
      <c r="N1847" s="54">
        <f t="shared" si="213"/>
        <v>0</v>
      </c>
      <c r="O1847" s="55">
        <f t="shared" si="214"/>
        <v>0</v>
      </c>
      <c r="P1847" s="55">
        <f t="shared" si="215"/>
        <v>0</v>
      </c>
      <c r="Q1847" s="55">
        <f t="shared" si="216"/>
        <v>25.9</v>
      </c>
      <c r="R1847" s="56"/>
    </row>
    <row r="1848" spans="1:18" ht="267.75">
      <c r="A1848" s="361" t="s">
        <v>6017</v>
      </c>
      <c r="B1848" s="47" t="s">
        <v>5982</v>
      </c>
      <c r="C1848" s="47" t="s">
        <v>5982</v>
      </c>
      <c r="D1848" s="47" t="s">
        <v>6018</v>
      </c>
      <c r="E1848" s="58" t="s">
        <v>6019</v>
      </c>
      <c r="F1848" s="58" t="s">
        <v>6020</v>
      </c>
      <c r="G1848" s="78" t="s">
        <v>6021</v>
      </c>
      <c r="H1848" s="78" t="s">
        <v>2648</v>
      </c>
      <c r="I1848" s="79">
        <v>4</v>
      </c>
      <c r="J1848" s="51">
        <v>42278</v>
      </c>
      <c r="K1848" s="51">
        <v>42643</v>
      </c>
      <c r="L1848" s="52">
        <f t="shared" si="212"/>
        <v>52.1</v>
      </c>
      <c r="M1848" s="123"/>
      <c r="N1848" s="54">
        <f t="shared" si="213"/>
        <v>0</v>
      </c>
      <c r="O1848" s="55">
        <f t="shared" si="214"/>
        <v>0</v>
      </c>
      <c r="P1848" s="55">
        <f t="shared" si="215"/>
        <v>0</v>
      </c>
      <c r="Q1848" s="55">
        <f t="shared" si="216"/>
        <v>52.1</v>
      </c>
      <c r="R1848" s="56"/>
    </row>
    <row r="1849" spans="1:18" ht="267.75">
      <c r="A1849" s="361" t="s">
        <v>6017</v>
      </c>
      <c r="B1849" s="47" t="s">
        <v>5982</v>
      </c>
      <c r="C1849" s="47" t="s">
        <v>5982</v>
      </c>
      <c r="D1849" s="47" t="s">
        <v>6018</v>
      </c>
      <c r="E1849" s="58" t="s">
        <v>6019</v>
      </c>
      <c r="F1849" s="58" t="s">
        <v>6020</v>
      </c>
      <c r="G1849" s="78" t="s">
        <v>6022</v>
      </c>
      <c r="H1849" s="78" t="s">
        <v>2648</v>
      </c>
      <c r="I1849" s="79">
        <v>4</v>
      </c>
      <c r="J1849" s="51">
        <v>42278</v>
      </c>
      <c r="K1849" s="51">
        <v>42643</v>
      </c>
      <c r="L1849" s="52">
        <f t="shared" si="212"/>
        <v>52.1</v>
      </c>
      <c r="M1849" s="123"/>
      <c r="N1849" s="54">
        <f t="shared" si="213"/>
        <v>0</v>
      </c>
      <c r="O1849" s="55">
        <f t="shared" si="214"/>
        <v>0</v>
      </c>
      <c r="P1849" s="55">
        <f t="shared" si="215"/>
        <v>0</v>
      </c>
      <c r="Q1849" s="55">
        <f t="shared" si="216"/>
        <v>52.1</v>
      </c>
      <c r="R1849" s="56"/>
    </row>
    <row r="1850" spans="1:18" ht="140.25">
      <c r="A1850" s="361" t="s">
        <v>6023</v>
      </c>
      <c r="B1850" s="47" t="s">
        <v>5982</v>
      </c>
      <c r="C1850" s="47" t="s">
        <v>5982</v>
      </c>
      <c r="D1850" s="58" t="s">
        <v>6024</v>
      </c>
      <c r="E1850" s="58" t="s">
        <v>2589</v>
      </c>
      <c r="F1850" s="58" t="s">
        <v>6025</v>
      </c>
      <c r="G1850" s="78" t="s">
        <v>6026</v>
      </c>
      <c r="H1850" s="78" t="s">
        <v>615</v>
      </c>
      <c r="I1850" s="79">
        <v>1</v>
      </c>
      <c r="J1850" s="51">
        <v>42290</v>
      </c>
      <c r="K1850" s="51">
        <v>42369</v>
      </c>
      <c r="L1850" s="52">
        <f t="shared" si="212"/>
        <v>11.3</v>
      </c>
      <c r="M1850" s="123"/>
      <c r="N1850" s="54">
        <f t="shared" si="213"/>
        <v>0</v>
      </c>
      <c r="O1850" s="55">
        <f t="shared" si="214"/>
        <v>0</v>
      </c>
      <c r="P1850" s="55">
        <f t="shared" si="215"/>
        <v>0</v>
      </c>
      <c r="Q1850" s="55">
        <f t="shared" si="216"/>
        <v>11.3</v>
      </c>
      <c r="R1850" s="56"/>
    </row>
    <row r="1851" spans="1:18" ht="140.25">
      <c r="A1851" s="361" t="s">
        <v>6023</v>
      </c>
      <c r="B1851" s="47" t="s">
        <v>5982</v>
      </c>
      <c r="C1851" s="47" t="s">
        <v>5982</v>
      </c>
      <c r="D1851" s="58" t="s">
        <v>6024</v>
      </c>
      <c r="E1851" s="58" t="s">
        <v>2589</v>
      </c>
      <c r="F1851" s="58" t="s">
        <v>6027</v>
      </c>
      <c r="G1851" s="78" t="s">
        <v>6028</v>
      </c>
      <c r="H1851" s="78" t="s">
        <v>438</v>
      </c>
      <c r="I1851" s="79">
        <v>1</v>
      </c>
      <c r="J1851" s="51">
        <v>42290</v>
      </c>
      <c r="K1851" s="51">
        <v>42369</v>
      </c>
      <c r="L1851" s="52">
        <f t="shared" si="212"/>
        <v>11.3</v>
      </c>
      <c r="M1851" s="123"/>
      <c r="N1851" s="54">
        <f t="shared" si="213"/>
        <v>0</v>
      </c>
      <c r="O1851" s="55">
        <f t="shared" si="214"/>
        <v>0</v>
      </c>
      <c r="P1851" s="55">
        <f t="shared" si="215"/>
        <v>0</v>
      </c>
      <c r="Q1851" s="55">
        <f t="shared" si="216"/>
        <v>11.3</v>
      </c>
      <c r="R1851" s="56"/>
    </row>
    <row r="1852" spans="1:18" ht="140.25">
      <c r="A1852" s="361" t="s">
        <v>6023</v>
      </c>
      <c r="B1852" s="47" t="s">
        <v>5982</v>
      </c>
      <c r="C1852" s="47" t="s">
        <v>5982</v>
      </c>
      <c r="D1852" s="58" t="s">
        <v>6024</v>
      </c>
      <c r="E1852" s="58" t="s">
        <v>2589</v>
      </c>
      <c r="F1852" s="58" t="s">
        <v>6027</v>
      </c>
      <c r="G1852" s="78" t="s">
        <v>6029</v>
      </c>
      <c r="H1852" s="78" t="s">
        <v>4116</v>
      </c>
      <c r="I1852" s="79">
        <v>2</v>
      </c>
      <c r="J1852" s="51">
        <v>42290</v>
      </c>
      <c r="K1852" s="51">
        <v>42369</v>
      </c>
      <c r="L1852" s="52">
        <f t="shared" si="212"/>
        <v>11.3</v>
      </c>
      <c r="M1852" s="123"/>
      <c r="N1852" s="54">
        <f t="shared" si="213"/>
        <v>0</v>
      </c>
      <c r="O1852" s="55">
        <f t="shared" si="214"/>
        <v>0</v>
      </c>
      <c r="P1852" s="55">
        <f t="shared" si="215"/>
        <v>0</v>
      </c>
      <c r="Q1852" s="55">
        <f t="shared" si="216"/>
        <v>11.3</v>
      </c>
      <c r="R1852" s="56"/>
    </row>
    <row r="1853" spans="1:18" ht="242.25">
      <c r="A1853" s="361" t="s">
        <v>6030</v>
      </c>
      <c r="B1853" s="47" t="s">
        <v>5982</v>
      </c>
      <c r="C1853" s="47" t="s">
        <v>5982</v>
      </c>
      <c r="D1853" s="58" t="s">
        <v>6031</v>
      </c>
      <c r="E1853" s="58"/>
      <c r="F1853" s="58" t="s">
        <v>6032</v>
      </c>
      <c r="G1853" s="78" t="s">
        <v>6026</v>
      </c>
      <c r="H1853" s="78" t="s">
        <v>615</v>
      </c>
      <c r="I1853" s="79">
        <v>1</v>
      </c>
      <c r="J1853" s="51">
        <v>42290</v>
      </c>
      <c r="K1853" s="51">
        <v>42369</v>
      </c>
      <c r="L1853" s="52">
        <f t="shared" si="212"/>
        <v>11.3</v>
      </c>
      <c r="M1853" s="123"/>
      <c r="N1853" s="54">
        <f t="shared" si="213"/>
        <v>0</v>
      </c>
      <c r="O1853" s="55">
        <f t="shared" si="214"/>
        <v>0</v>
      </c>
      <c r="P1853" s="55">
        <f t="shared" si="215"/>
        <v>0</v>
      </c>
      <c r="Q1853" s="55">
        <f t="shared" si="216"/>
        <v>11.3</v>
      </c>
      <c r="R1853" s="56"/>
    </row>
    <row r="1854" spans="1:18" ht="242.25">
      <c r="A1854" s="361" t="s">
        <v>6030</v>
      </c>
      <c r="B1854" s="47" t="s">
        <v>5982</v>
      </c>
      <c r="C1854" s="47" t="s">
        <v>5982</v>
      </c>
      <c r="D1854" s="58" t="s">
        <v>6031</v>
      </c>
      <c r="E1854" s="58"/>
      <c r="F1854" s="58" t="s">
        <v>6032</v>
      </c>
      <c r="G1854" s="78" t="s">
        <v>6028</v>
      </c>
      <c r="H1854" s="78" t="s">
        <v>438</v>
      </c>
      <c r="I1854" s="79">
        <v>1</v>
      </c>
      <c r="J1854" s="51">
        <v>42290</v>
      </c>
      <c r="K1854" s="51">
        <v>42369</v>
      </c>
      <c r="L1854" s="52">
        <f t="shared" si="212"/>
        <v>11.3</v>
      </c>
      <c r="M1854" s="123"/>
      <c r="N1854" s="54">
        <f t="shared" si="213"/>
        <v>0</v>
      </c>
      <c r="O1854" s="55">
        <f t="shared" si="214"/>
        <v>0</v>
      </c>
      <c r="P1854" s="55">
        <f t="shared" si="215"/>
        <v>0</v>
      </c>
      <c r="Q1854" s="55">
        <f t="shared" si="216"/>
        <v>11.3</v>
      </c>
      <c r="R1854" s="56"/>
    </row>
    <row r="1855" spans="1:18" ht="242.25">
      <c r="A1855" s="361" t="s">
        <v>6030</v>
      </c>
      <c r="B1855" s="47" t="s">
        <v>5982</v>
      </c>
      <c r="C1855" s="47" t="s">
        <v>5982</v>
      </c>
      <c r="D1855" s="58" t="s">
        <v>6031</v>
      </c>
      <c r="E1855" s="58"/>
      <c r="F1855" s="58" t="s">
        <v>6032</v>
      </c>
      <c r="G1855" s="78" t="s">
        <v>6033</v>
      </c>
      <c r="H1855" s="78" t="s">
        <v>4116</v>
      </c>
      <c r="I1855" s="79">
        <v>1</v>
      </c>
      <c r="J1855" s="51">
        <v>42290</v>
      </c>
      <c r="K1855" s="51">
        <v>42369</v>
      </c>
      <c r="L1855" s="52">
        <f t="shared" si="212"/>
        <v>11.3</v>
      </c>
      <c r="M1855" s="123"/>
      <c r="N1855" s="54">
        <f t="shared" si="213"/>
        <v>0</v>
      </c>
      <c r="O1855" s="55">
        <f t="shared" si="214"/>
        <v>0</v>
      </c>
      <c r="P1855" s="55">
        <f t="shared" si="215"/>
        <v>0</v>
      </c>
      <c r="Q1855" s="55">
        <f t="shared" si="216"/>
        <v>11.3</v>
      </c>
      <c r="R1855" s="56"/>
    </row>
    <row r="1856" spans="1:18" ht="165.75">
      <c r="A1856" s="361" t="s">
        <v>6034</v>
      </c>
      <c r="B1856" s="47" t="s">
        <v>5982</v>
      </c>
      <c r="C1856" s="47" t="s">
        <v>5982</v>
      </c>
      <c r="D1856" s="58" t="s">
        <v>6035</v>
      </c>
      <c r="E1856" s="58"/>
      <c r="F1856" s="58" t="s">
        <v>6036</v>
      </c>
      <c r="G1856" s="49" t="s">
        <v>5986</v>
      </c>
      <c r="H1856" s="49" t="s">
        <v>4030</v>
      </c>
      <c r="I1856" s="79">
        <v>1</v>
      </c>
      <c r="J1856" s="51">
        <v>42290</v>
      </c>
      <c r="K1856" s="51">
        <v>42369</v>
      </c>
      <c r="L1856" s="52">
        <f t="shared" si="212"/>
        <v>11.3</v>
      </c>
      <c r="M1856" s="123"/>
      <c r="N1856" s="54">
        <f t="shared" si="213"/>
        <v>0</v>
      </c>
      <c r="O1856" s="55">
        <f t="shared" si="214"/>
        <v>0</v>
      </c>
      <c r="P1856" s="55">
        <f t="shared" si="215"/>
        <v>0</v>
      </c>
      <c r="Q1856" s="55">
        <f t="shared" si="216"/>
        <v>11.3</v>
      </c>
      <c r="R1856" s="56"/>
    </row>
    <row r="1857" spans="1:18" ht="165.75">
      <c r="A1857" s="361" t="s">
        <v>6034</v>
      </c>
      <c r="B1857" s="47" t="s">
        <v>5982</v>
      </c>
      <c r="C1857" s="47" t="s">
        <v>5982</v>
      </c>
      <c r="D1857" s="58" t="s">
        <v>6035</v>
      </c>
      <c r="E1857" s="58"/>
      <c r="F1857" s="58" t="s">
        <v>6036</v>
      </c>
      <c r="G1857" s="49" t="s">
        <v>5986</v>
      </c>
      <c r="H1857" s="49" t="s">
        <v>438</v>
      </c>
      <c r="I1857" s="79">
        <v>1</v>
      </c>
      <c r="J1857" s="51">
        <v>42290</v>
      </c>
      <c r="K1857" s="51">
        <v>42369</v>
      </c>
      <c r="L1857" s="52">
        <f t="shared" si="212"/>
        <v>11.3</v>
      </c>
      <c r="M1857" s="123"/>
      <c r="N1857" s="54">
        <f t="shared" si="213"/>
        <v>0</v>
      </c>
      <c r="O1857" s="55">
        <f t="shared" si="214"/>
        <v>0</v>
      </c>
      <c r="P1857" s="55">
        <f t="shared" si="215"/>
        <v>0</v>
      </c>
      <c r="Q1857" s="55">
        <f t="shared" si="216"/>
        <v>11.3</v>
      </c>
      <c r="R1857" s="56"/>
    </row>
    <row r="1858" spans="1:18" ht="165.75">
      <c r="A1858" s="361" t="s">
        <v>6034</v>
      </c>
      <c r="B1858" s="47" t="s">
        <v>5982</v>
      </c>
      <c r="C1858" s="47" t="s">
        <v>5982</v>
      </c>
      <c r="D1858" s="58" t="s">
        <v>6035</v>
      </c>
      <c r="E1858" s="58"/>
      <c r="F1858" s="58" t="s">
        <v>6037</v>
      </c>
      <c r="G1858" s="49" t="s">
        <v>6038</v>
      </c>
      <c r="H1858" s="49" t="s">
        <v>438</v>
      </c>
      <c r="I1858" s="79">
        <v>1</v>
      </c>
      <c r="J1858" s="51">
        <v>42290</v>
      </c>
      <c r="K1858" s="51">
        <v>42369</v>
      </c>
      <c r="L1858" s="52">
        <f t="shared" si="212"/>
        <v>11.3</v>
      </c>
      <c r="M1858" s="123"/>
      <c r="N1858" s="54">
        <f t="shared" si="213"/>
        <v>0</v>
      </c>
      <c r="O1858" s="55">
        <f t="shared" si="214"/>
        <v>0</v>
      </c>
      <c r="P1858" s="55">
        <f t="shared" si="215"/>
        <v>0</v>
      </c>
      <c r="Q1858" s="55">
        <f t="shared" si="216"/>
        <v>11.3</v>
      </c>
      <c r="R1858" s="56"/>
    </row>
    <row r="1859" spans="1:18" ht="140.25">
      <c r="A1859" s="361" t="s">
        <v>6039</v>
      </c>
      <c r="B1859" s="47" t="s">
        <v>5982</v>
      </c>
      <c r="C1859" s="47" t="s">
        <v>5982</v>
      </c>
      <c r="D1859" s="58" t="s">
        <v>6040</v>
      </c>
      <c r="E1859" s="58" t="s">
        <v>6041</v>
      </c>
      <c r="F1859" s="58" t="s">
        <v>6042</v>
      </c>
      <c r="G1859" s="58" t="s">
        <v>6043</v>
      </c>
      <c r="H1859" s="78" t="s">
        <v>438</v>
      </c>
      <c r="I1859" s="79">
        <v>1</v>
      </c>
      <c r="J1859" s="51">
        <v>42290</v>
      </c>
      <c r="K1859" s="51">
        <v>42369</v>
      </c>
      <c r="L1859" s="52">
        <f t="shared" ref="L1859:L1875" si="217">ROUND(((K1859-J1859)/7),1)</f>
        <v>11.3</v>
      </c>
      <c r="M1859" s="123"/>
      <c r="N1859" s="54">
        <f t="shared" si="213"/>
        <v>0</v>
      </c>
      <c r="O1859" s="55">
        <f t="shared" si="214"/>
        <v>0</v>
      </c>
      <c r="P1859" s="55">
        <f t="shared" si="215"/>
        <v>0</v>
      </c>
      <c r="Q1859" s="55">
        <f t="shared" si="216"/>
        <v>11.3</v>
      </c>
      <c r="R1859" s="56"/>
    </row>
    <row r="1860" spans="1:18" ht="242.25">
      <c r="A1860" s="361" t="s">
        <v>6044</v>
      </c>
      <c r="B1860" s="47" t="s">
        <v>5982</v>
      </c>
      <c r="C1860" s="47" t="s">
        <v>5982</v>
      </c>
      <c r="D1860" s="47" t="s">
        <v>6045</v>
      </c>
      <c r="E1860" s="58"/>
      <c r="F1860" s="58" t="s">
        <v>6046</v>
      </c>
      <c r="G1860" s="78" t="s">
        <v>6026</v>
      </c>
      <c r="H1860" s="78" t="s">
        <v>615</v>
      </c>
      <c r="I1860" s="79">
        <v>1</v>
      </c>
      <c r="J1860" s="51">
        <v>42290</v>
      </c>
      <c r="K1860" s="51">
        <v>42369</v>
      </c>
      <c r="L1860" s="52">
        <f t="shared" si="217"/>
        <v>11.3</v>
      </c>
      <c r="M1860" s="123"/>
      <c r="N1860" s="54">
        <f t="shared" si="213"/>
        <v>0</v>
      </c>
      <c r="O1860" s="55">
        <f t="shared" si="214"/>
        <v>0</v>
      </c>
      <c r="P1860" s="55">
        <f t="shared" si="215"/>
        <v>0</v>
      </c>
      <c r="Q1860" s="55">
        <f t="shared" si="216"/>
        <v>11.3</v>
      </c>
      <c r="R1860" s="56"/>
    </row>
    <row r="1861" spans="1:18" ht="242.25">
      <c r="A1861" s="361" t="s">
        <v>6044</v>
      </c>
      <c r="B1861" s="47" t="s">
        <v>5982</v>
      </c>
      <c r="C1861" s="47" t="s">
        <v>5982</v>
      </c>
      <c r="D1861" s="47" t="s">
        <v>6045</v>
      </c>
      <c r="E1861" s="58"/>
      <c r="F1861" s="58" t="s">
        <v>6047</v>
      </c>
      <c r="G1861" s="78" t="s">
        <v>6048</v>
      </c>
      <c r="H1861" s="78" t="s">
        <v>438</v>
      </c>
      <c r="I1861" s="79">
        <v>1</v>
      </c>
      <c r="J1861" s="51">
        <v>42290</v>
      </c>
      <c r="K1861" s="51">
        <v>42369</v>
      </c>
      <c r="L1861" s="52">
        <f t="shared" si="217"/>
        <v>11.3</v>
      </c>
      <c r="M1861" s="123"/>
      <c r="N1861" s="54">
        <f t="shared" si="213"/>
        <v>0</v>
      </c>
      <c r="O1861" s="55">
        <f t="shared" si="214"/>
        <v>0</v>
      </c>
      <c r="P1861" s="55">
        <f t="shared" si="215"/>
        <v>0</v>
      </c>
      <c r="Q1861" s="55">
        <f t="shared" si="216"/>
        <v>11.3</v>
      </c>
      <c r="R1861" s="56"/>
    </row>
    <row r="1862" spans="1:18" ht="242.25">
      <c r="A1862" s="361" t="s">
        <v>6044</v>
      </c>
      <c r="B1862" s="47" t="s">
        <v>5982</v>
      </c>
      <c r="C1862" s="47" t="s">
        <v>5982</v>
      </c>
      <c r="D1862" s="47" t="s">
        <v>6045</v>
      </c>
      <c r="E1862" s="58"/>
      <c r="F1862" s="58" t="s">
        <v>6047</v>
      </c>
      <c r="G1862" s="78" t="s">
        <v>6049</v>
      </c>
      <c r="H1862" s="78" t="s">
        <v>4116</v>
      </c>
      <c r="I1862" s="79">
        <v>1</v>
      </c>
      <c r="J1862" s="51">
        <v>42290</v>
      </c>
      <c r="K1862" s="51">
        <v>42369</v>
      </c>
      <c r="L1862" s="52">
        <f t="shared" si="217"/>
        <v>11.3</v>
      </c>
      <c r="M1862" s="123"/>
      <c r="N1862" s="54">
        <f t="shared" si="213"/>
        <v>0</v>
      </c>
      <c r="O1862" s="55">
        <f t="shared" si="214"/>
        <v>0</v>
      </c>
      <c r="P1862" s="55">
        <f t="shared" si="215"/>
        <v>0</v>
      </c>
      <c r="Q1862" s="55">
        <f t="shared" si="216"/>
        <v>11.3</v>
      </c>
      <c r="R1862" s="56"/>
    </row>
    <row r="1863" spans="1:18" ht="153">
      <c r="A1863" s="361" t="s">
        <v>6050</v>
      </c>
      <c r="B1863" s="47" t="s">
        <v>5982</v>
      </c>
      <c r="C1863" s="47" t="s">
        <v>5982</v>
      </c>
      <c r="D1863" s="58" t="s">
        <v>6051</v>
      </c>
      <c r="E1863" s="58"/>
      <c r="F1863" s="58" t="s">
        <v>6052</v>
      </c>
      <c r="G1863" s="78" t="s">
        <v>6053</v>
      </c>
      <c r="H1863" s="78" t="s">
        <v>6054</v>
      </c>
      <c r="I1863" s="124">
        <v>1</v>
      </c>
      <c r="J1863" s="51">
        <v>42290</v>
      </c>
      <c r="K1863" s="51">
        <v>42369</v>
      </c>
      <c r="L1863" s="52">
        <f t="shared" si="217"/>
        <v>11.3</v>
      </c>
      <c r="M1863" s="123"/>
      <c r="N1863" s="54">
        <f t="shared" si="213"/>
        <v>0</v>
      </c>
      <c r="O1863" s="55">
        <f t="shared" si="214"/>
        <v>0</v>
      </c>
      <c r="P1863" s="55">
        <f t="shared" si="215"/>
        <v>0</v>
      </c>
      <c r="Q1863" s="55">
        <f t="shared" si="216"/>
        <v>11.3</v>
      </c>
      <c r="R1863" s="56"/>
    </row>
    <row r="1864" spans="1:18" ht="153">
      <c r="A1864" s="361" t="s">
        <v>6050</v>
      </c>
      <c r="B1864" s="47" t="s">
        <v>5982</v>
      </c>
      <c r="C1864" s="47" t="s">
        <v>5982</v>
      </c>
      <c r="D1864" s="58" t="s">
        <v>6051</v>
      </c>
      <c r="E1864" s="58"/>
      <c r="F1864" s="58" t="s">
        <v>6052</v>
      </c>
      <c r="G1864" s="78" t="s">
        <v>6055</v>
      </c>
      <c r="H1864" s="78" t="s">
        <v>6054</v>
      </c>
      <c r="I1864" s="124">
        <v>1</v>
      </c>
      <c r="J1864" s="51">
        <v>42290</v>
      </c>
      <c r="K1864" s="51">
        <v>42369</v>
      </c>
      <c r="L1864" s="52">
        <f t="shared" si="217"/>
        <v>11.3</v>
      </c>
      <c r="M1864" s="123"/>
      <c r="N1864" s="54">
        <f t="shared" si="213"/>
        <v>0</v>
      </c>
      <c r="O1864" s="55">
        <f t="shared" si="214"/>
        <v>0</v>
      </c>
      <c r="P1864" s="55">
        <f t="shared" si="215"/>
        <v>0</v>
      </c>
      <c r="Q1864" s="55">
        <f t="shared" si="216"/>
        <v>11.3</v>
      </c>
      <c r="R1864" s="56"/>
    </row>
    <row r="1865" spans="1:18" ht="153">
      <c r="A1865" s="361" t="s">
        <v>6050</v>
      </c>
      <c r="B1865" s="47" t="s">
        <v>5982</v>
      </c>
      <c r="C1865" s="47" t="s">
        <v>5982</v>
      </c>
      <c r="D1865" s="58" t="s">
        <v>6051</v>
      </c>
      <c r="E1865" s="58"/>
      <c r="F1865" s="58" t="s">
        <v>6052</v>
      </c>
      <c r="G1865" s="78" t="s">
        <v>6056</v>
      </c>
      <c r="H1865" s="78" t="s">
        <v>6054</v>
      </c>
      <c r="I1865" s="124">
        <v>1</v>
      </c>
      <c r="J1865" s="51">
        <v>42290</v>
      </c>
      <c r="K1865" s="51">
        <v>42369</v>
      </c>
      <c r="L1865" s="52">
        <f t="shared" si="217"/>
        <v>11.3</v>
      </c>
      <c r="M1865" s="123"/>
      <c r="N1865" s="54">
        <f t="shared" si="213"/>
        <v>0</v>
      </c>
      <c r="O1865" s="55">
        <f t="shared" si="214"/>
        <v>0</v>
      </c>
      <c r="P1865" s="55">
        <f t="shared" si="215"/>
        <v>0</v>
      </c>
      <c r="Q1865" s="55">
        <f t="shared" si="216"/>
        <v>11.3</v>
      </c>
      <c r="R1865" s="56"/>
    </row>
    <row r="1866" spans="1:18" ht="114.75">
      <c r="A1866" s="361" t="s">
        <v>6057</v>
      </c>
      <c r="B1866" s="47" t="s">
        <v>5982</v>
      </c>
      <c r="C1866" s="47" t="s">
        <v>5982</v>
      </c>
      <c r="D1866" s="58" t="s">
        <v>6058</v>
      </c>
      <c r="E1866" s="58" t="s">
        <v>6059</v>
      </c>
      <c r="F1866" s="58" t="s">
        <v>6060</v>
      </c>
      <c r="G1866" s="58" t="s">
        <v>6061</v>
      </c>
      <c r="H1866" s="78" t="s">
        <v>6062</v>
      </c>
      <c r="I1866" s="79">
        <v>4</v>
      </c>
      <c r="J1866" s="51">
        <v>42290</v>
      </c>
      <c r="K1866" s="51">
        <v>42643</v>
      </c>
      <c r="L1866" s="52">
        <f t="shared" si="217"/>
        <v>50.4</v>
      </c>
      <c r="M1866" s="123"/>
      <c r="N1866" s="54">
        <f t="shared" si="213"/>
        <v>0</v>
      </c>
      <c r="O1866" s="55">
        <f t="shared" si="214"/>
        <v>0</v>
      </c>
      <c r="P1866" s="55">
        <f t="shared" si="215"/>
        <v>0</v>
      </c>
      <c r="Q1866" s="55">
        <f t="shared" si="216"/>
        <v>50.4</v>
      </c>
      <c r="R1866" s="56"/>
    </row>
    <row r="1867" spans="1:18" ht="114.75">
      <c r="A1867" s="361" t="s">
        <v>6057</v>
      </c>
      <c r="B1867" s="47" t="s">
        <v>5982</v>
      </c>
      <c r="C1867" s="47" t="s">
        <v>5982</v>
      </c>
      <c r="D1867" s="58" t="s">
        <v>6058</v>
      </c>
      <c r="E1867" s="58" t="s">
        <v>6059</v>
      </c>
      <c r="F1867" s="58" t="s">
        <v>6060</v>
      </c>
      <c r="G1867" s="58" t="s">
        <v>6063</v>
      </c>
      <c r="H1867" s="78" t="s">
        <v>6064</v>
      </c>
      <c r="I1867" s="79">
        <v>4</v>
      </c>
      <c r="J1867" s="51">
        <v>42290</v>
      </c>
      <c r="K1867" s="51">
        <v>42643</v>
      </c>
      <c r="L1867" s="52">
        <f t="shared" si="217"/>
        <v>50.4</v>
      </c>
      <c r="M1867" s="123"/>
      <c r="N1867" s="54">
        <f t="shared" si="213"/>
        <v>0</v>
      </c>
      <c r="O1867" s="55">
        <f t="shared" si="214"/>
        <v>0</v>
      </c>
      <c r="P1867" s="55">
        <f t="shared" si="215"/>
        <v>0</v>
      </c>
      <c r="Q1867" s="55">
        <f t="shared" si="216"/>
        <v>50.4</v>
      </c>
      <c r="R1867" s="56"/>
    </row>
    <row r="1868" spans="1:18" ht="114.75">
      <c r="A1868" s="361" t="s">
        <v>6057</v>
      </c>
      <c r="B1868" s="47" t="s">
        <v>5982</v>
      </c>
      <c r="C1868" s="47" t="s">
        <v>5982</v>
      </c>
      <c r="D1868" s="58" t="s">
        <v>6058</v>
      </c>
      <c r="E1868" s="58" t="s">
        <v>6059</v>
      </c>
      <c r="F1868" s="58" t="s">
        <v>6060</v>
      </c>
      <c r="G1868" s="58" t="s">
        <v>6065</v>
      </c>
      <c r="H1868" s="78" t="s">
        <v>6066</v>
      </c>
      <c r="I1868" s="79">
        <v>4</v>
      </c>
      <c r="J1868" s="51">
        <v>42290</v>
      </c>
      <c r="K1868" s="51">
        <v>42643</v>
      </c>
      <c r="L1868" s="52">
        <f t="shared" si="217"/>
        <v>50.4</v>
      </c>
      <c r="M1868" s="123"/>
      <c r="N1868" s="54">
        <f t="shared" si="213"/>
        <v>0</v>
      </c>
      <c r="O1868" s="55">
        <f t="shared" si="214"/>
        <v>0</v>
      </c>
      <c r="P1868" s="55">
        <f t="shared" si="215"/>
        <v>0</v>
      </c>
      <c r="Q1868" s="55">
        <f t="shared" si="216"/>
        <v>50.4</v>
      </c>
      <c r="R1868" s="56"/>
    </row>
    <row r="1869" spans="1:18" ht="114.75">
      <c r="A1869" s="361" t="s">
        <v>6057</v>
      </c>
      <c r="B1869" s="47" t="s">
        <v>5982</v>
      </c>
      <c r="C1869" s="47" t="s">
        <v>5982</v>
      </c>
      <c r="D1869" s="58" t="s">
        <v>6058</v>
      </c>
      <c r="E1869" s="58" t="s">
        <v>6059</v>
      </c>
      <c r="F1869" s="58" t="s">
        <v>6060</v>
      </c>
      <c r="G1869" s="58" t="s">
        <v>6067</v>
      </c>
      <c r="H1869" s="78" t="s">
        <v>1672</v>
      </c>
      <c r="I1869" s="79">
        <v>4</v>
      </c>
      <c r="J1869" s="51">
        <v>42290</v>
      </c>
      <c r="K1869" s="51">
        <v>42643</v>
      </c>
      <c r="L1869" s="52">
        <f t="shared" si="217"/>
        <v>50.4</v>
      </c>
      <c r="M1869" s="123"/>
      <c r="N1869" s="54">
        <f t="shared" si="213"/>
        <v>0</v>
      </c>
      <c r="O1869" s="55">
        <f t="shared" si="214"/>
        <v>0</v>
      </c>
      <c r="P1869" s="55">
        <f t="shared" si="215"/>
        <v>0</v>
      </c>
      <c r="Q1869" s="55">
        <f t="shared" si="216"/>
        <v>50.4</v>
      </c>
      <c r="R1869" s="56"/>
    </row>
    <row r="1870" spans="1:18" ht="178.5">
      <c r="A1870" s="361" t="s">
        <v>6068</v>
      </c>
      <c r="B1870" s="47" t="s">
        <v>5982</v>
      </c>
      <c r="C1870" s="47" t="s">
        <v>5982</v>
      </c>
      <c r="D1870" s="58" t="s">
        <v>6069</v>
      </c>
      <c r="E1870" s="58" t="s">
        <v>120</v>
      </c>
      <c r="F1870" s="58" t="s">
        <v>6070</v>
      </c>
      <c r="G1870" s="58" t="s">
        <v>6071</v>
      </c>
      <c r="H1870" s="78" t="s">
        <v>1357</v>
      </c>
      <c r="I1870" s="79">
        <v>4</v>
      </c>
      <c r="J1870" s="51">
        <v>42278</v>
      </c>
      <c r="K1870" s="51">
        <v>42643</v>
      </c>
      <c r="L1870" s="52">
        <f t="shared" si="217"/>
        <v>52.1</v>
      </c>
      <c r="M1870" s="123"/>
      <c r="N1870" s="54">
        <f t="shared" si="213"/>
        <v>0</v>
      </c>
      <c r="O1870" s="55">
        <f t="shared" si="214"/>
        <v>0</v>
      </c>
      <c r="P1870" s="55">
        <f t="shared" si="215"/>
        <v>0</v>
      </c>
      <c r="Q1870" s="55">
        <f t="shared" si="216"/>
        <v>52.1</v>
      </c>
      <c r="R1870" s="56"/>
    </row>
    <row r="1871" spans="1:18" ht="178.5">
      <c r="A1871" s="361" t="s">
        <v>6068</v>
      </c>
      <c r="B1871" s="47" t="s">
        <v>5982</v>
      </c>
      <c r="C1871" s="47" t="s">
        <v>5982</v>
      </c>
      <c r="D1871" s="58" t="s">
        <v>6069</v>
      </c>
      <c r="E1871" s="58" t="s">
        <v>120</v>
      </c>
      <c r="F1871" s="58" t="s">
        <v>6072</v>
      </c>
      <c r="G1871" s="58" t="s">
        <v>6073</v>
      </c>
      <c r="H1871" s="78" t="s">
        <v>1357</v>
      </c>
      <c r="I1871" s="79">
        <v>1</v>
      </c>
      <c r="J1871" s="51">
        <v>42278</v>
      </c>
      <c r="K1871" s="51">
        <v>42323</v>
      </c>
      <c r="L1871" s="52">
        <f t="shared" si="217"/>
        <v>6.4</v>
      </c>
      <c r="M1871" s="123"/>
      <c r="N1871" s="54">
        <f t="shared" si="213"/>
        <v>0</v>
      </c>
      <c r="O1871" s="55">
        <f t="shared" si="214"/>
        <v>0</v>
      </c>
      <c r="P1871" s="55">
        <f t="shared" si="215"/>
        <v>0</v>
      </c>
      <c r="Q1871" s="55">
        <f t="shared" si="216"/>
        <v>6.4</v>
      </c>
      <c r="R1871" s="56"/>
    </row>
    <row r="1872" spans="1:18" ht="178.5">
      <c r="A1872" s="361" t="s">
        <v>6068</v>
      </c>
      <c r="B1872" s="47" t="s">
        <v>5982</v>
      </c>
      <c r="C1872" s="47" t="s">
        <v>5982</v>
      </c>
      <c r="D1872" s="58" t="s">
        <v>6069</v>
      </c>
      <c r="E1872" s="58" t="s">
        <v>120</v>
      </c>
      <c r="F1872" s="58" t="s">
        <v>6072</v>
      </c>
      <c r="G1872" s="58" t="s">
        <v>6074</v>
      </c>
      <c r="H1872" s="78" t="s">
        <v>1357</v>
      </c>
      <c r="I1872" s="79">
        <v>4</v>
      </c>
      <c r="J1872" s="51">
        <v>42278</v>
      </c>
      <c r="K1872" s="51">
        <v>42643</v>
      </c>
      <c r="L1872" s="52">
        <f t="shared" si="217"/>
        <v>52.1</v>
      </c>
      <c r="M1872" s="123"/>
      <c r="N1872" s="54">
        <f t="shared" si="213"/>
        <v>0</v>
      </c>
      <c r="O1872" s="55">
        <f t="shared" si="214"/>
        <v>0</v>
      </c>
      <c r="P1872" s="55">
        <f t="shared" si="215"/>
        <v>0</v>
      </c>
      <c r="Q1872" s="55">
        <f t="shared" si="216"/>
        <v>52.1</v>
      </c>
      <c r="R1872" s="56"/>
    </row>
    <row r="1873" spans="1:18" ht="178.5">
      <c r="A1873" s="361" t="s">
        <v>6068</v>
      </c>
      <c r="B1873" s="47" t="s">
        <v>5982</v>
      </c>
      <c r="C1873" s="47" t="s">
        <v>5982</v>
      </c>
      <c r="D1873" s="58" t="s">
        <v>6069</v>
      </c>
      <c r="E1873" s="58" t="s">
        <v>120</v>
      </c>
      <c r="F1873" s="58" t="s">
        <v>6072</v>
      </c>
      <c r="G1873" s="58" t="s">
        <v>6075</v>
      </c>
      <c r="H1873" s="78" t="s">
        <v>1357</v>
      </c>
      <c r="I1873" s="79">
        <v>4</v>
      </c>
      <c r="J1873" s="51">
        <v>42278</v>
      </c>
      <c r="K1873" s="51">
        <v>42323</v>
      </c>
      <c r="L1873" s="52">
        <f t="shared" si="217"/>
        <v>6.4</v>
      </c>
      <c r="M1873" s="123"/>
      <c r="N1873" s="54">
        <f t="shared" si="213"/>
        <v>0</v>
      </c>
      <c r="O1873" s="55">
        <f t="shared" si="214"/>
        <v>0</v>
      </c>
      <c r="P1873" s="55">
        <f t="shared" si="215"/>
        <v>0</v>
      </c>
      <c r="Q1873" s="55">
        <f t="shared" si="216"/>
        <v>6.4</v>
      </c>
      <c r="R1873" s="56"/>
    </row>
    <row r="1874" spans="1:18" ht="178.5">
      <c r="A1874" s="361" t="s">
        <v>6068</v>
      </c>
      <c r="B1874" s="47" t="s">
        <v>5982</v>
      </c>
      <c r="C1874" s="47" t="s">
        <v>5982</v>
      </c>
      <c r="D1874" s="58" t="s">
        <v>6069</v>
      </c>
      <c r="E1874" s="58" t="s">
        <v>120</v>
      </c>
      <c r="F1874" s="58" t="s">
        <v>6072</v>
      </c>
      <c r="G1874" s="58" t="s">
        <v>6076</v>
      </c>
      <c r="H1874" s="78" t="s">
        <v>1357</v>
      </c>
      <c r="I1874" s="79">
        <v>4</v>
      </c>
      <c r="J1874" s="51">
        <v>42278</v>
      </c>
      <c r="K1874" s="51">
        <v>42643</v>
      </c>
      <c r="L1874" s="52">
        <f t="shared" si="217"/>
        <v>52.1</v>
      </c>
      <c r="M1874" s="123"/>
      <c r="N1874" s="54">
        <f t="shared" si="213"/>
        <v>0</v>
      </c>
      <c r="O1874" s="55">
        <f t="shared" si="214"/>
        <v>0</v>
      </c>
      <c r="P1874" s="55">
        <f t="shared" si="215"/>
        <v>0</v>
      </c>
      <c r="Q1874" s="55">
        <f t="shared" si="216"/>
        <v>52.1</v>
      </c>
      <c r="R1874" s="56"/>
    </row>
    <row r="1875" spans="1:18" ht="179.25" thickBot="1">
      <c r="A1875" s="363" t="s">
        <v>6068</v>
      </c>
      <c r="B1875" s="153" t="s">
        <v>5982</v>
      </c>
      <c r="C1875" s="153" t="s">
        <v>5982</v>
      </c>
      <c r="D1875" s="84" t="s">
        <v>6069</v>
      </c>
      <c r="E1875" s="84" t="s">
        <v>120</v>
      </c>
      <c r="F1875" s="84" t="s">
        <v>6072</v>
      </c>
      <c r="G1875" s="84" t="s">
        <v>6077</v>
      </c>
      <c r="H1875" s="85" t="s">
        <v>1357</v>
      </c>
      <c r="I1875" s="86">
        <v>1</v>
      </c>
      <c r="J1875" s="87">
        <v>42278</v>
      </c>
      <c r="K1875" s="87">
        <v>42689</v>
      </c>
      <c r="L1875" s="88">
        <f t="shared" si="217"/>
        <v>58.7</v>
      </c>
      <c r="M1875" s="174"/>
      <c r="N1875" s="89">
        <f t="shared" si="213"/>
        <v>0</v>
      </c>
      <c r="O1875" s="90">
        <f t="shared" si="214"/>
        <v>0</v>
      </c>
      <c r="P1875" s="90">
        <f t="shared" si="215"/>
        <v>0</v>
      </c>
      <c r="Q1875" s="90">
        <f t="shared" si="216"/>
        <v>58.7</v>
      </c>
      <c r="R1875" s="120"/>
    </row>
  </sheetData>
  <sheetProtection formatColumns="0" autoFilter="0"/>
  <autoFilter ref="A1:AG1875"/>
  <conditionalFormatting sqref="K1317:K1321 K1324:K1325">
    <cfRule type="cellIs" dxfId="0" priority="1" operator="lessThan">
      <formula>$D$7</formula>
    </cfRule>
  </conditionalFormatting>
  <dataValidations count="5">
    <dataValidation type="date" allowBlank="1" showInputMessage="1" errorTitle="Entrada no válida" error="Por favor escriba una fecha válida (AAAA/MM/DD)" promptTitle="Ingrese una fecha (AAAA/MM/DD)" prompt=" Registre la FECHA PROGRAMADA para la terminación de la actividad. (FORMATO AAAA/MM/DD)" sqref="K800:K805 K811:K816">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800:J805 J811:J816">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800:I802 I811:I813">
      <formula1>-2147483647</formula1>
      <formula2>2147483647</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H800:H801 H811:H812">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G800:G805 G811:G816">
      <formula1>0</formula1>
      <formula2>390</formula2>
    </dataValidation>
  </dataValidations>
  <pageMargins left="1.18" right="0.23622047244094491" top="0.47244094488188981" bottom="0.39370078740157483" header="0.31496062992125984" footer="0.31496062992125984"/>
  <pageSetup paperSize="5" scale="5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Hoja1</vt:lpstr>
      <vt:lpstr>PM CGR ADM</vt:lpstr>
      <vt:lpstr>'PM CGR ADM'!_ftn1</vt:lpstr>
      <vt:lpstr>'PM CGR ADM'!_ftnref1</vt:lpstr>
      <vt:lpstr>'PM CGR ADM'!Títulos_a_imprimir</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Elizabeth.Castillo</dc:creator>
  <cp:lastModifiedBy>Luis Alfredo Gutierrez</cp:lastModifiedBy>
  <cp:lastPrinted>2015-09-25T13:21:35Z</cp:lastPrinted>
  <dcterms:created xsi:type="dcterms:W3CDTF">2013-08-16T20:34:42Z</dcterms:created>
  <dcterms:modified xsi:type="dcterms:W3CDTF">2015-11-11T16:05:57Z</dcterms:modified>
</cp:coreProperties>
</file>