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 - web\2021- Sub Programación\"/>
    </mc:Choice>
  </mc:AlternateContent>
  <xr:revisionPtr revIDLastSave="0" documentId="8_{A58ECE43-0C84-4362-9D8D-0C7E6E4C0BEB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IIF_Enero" sheetId="1" r:id="rId1"/>
    <sheet name="Enero" sheetId="2" r:id="rId2"/>
  </sheets>
  <definedNames>
    <definedName name="_xlnm._FilterDatabase" localSheetId="0" hidden="1">SIIF_Enero!$A$4:$AA$44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<sst xmlns="http://schemas.openxmlformats.org/spreadsheetml/2006/main" count="565" uniqueCount="128">
  <si>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</si>
  <si>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</si>
  <si>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</si>
  <si>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</si>
  <si>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</si>
  <si>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</si>
  <si>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</si>
  <si>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</si>
  <si>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</si>
  <si>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</si>
  <si>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</si>
  <si>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</si>
  <si>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</si>
  <si>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</si>
  <si>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</si>
  <si>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</si>
  <si>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</si>
  <si>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</si>
  <si>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</si>
  <si>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</si>
  <si>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</si>
  <si>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</si>
  <si>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</si>
  <si>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</si>
  <si>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</si>
  <si>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</si>
  <si>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</si>
  <si>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</si>
  <si>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</si>
  <si>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</si>
  <si>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</si>
  <si>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</si>
  <si>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</si>
  <si>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</si>
  <si>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</si>
  <si>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</si>
  <si>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</si>
  <si>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</si>
  <si>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</si>
  <si>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</si>
  <si>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</si>
  <si>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</si>
  <si>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</si>
  <si>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</si>
  <si>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</si>
  <si>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</si>
  <si>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</si>
  <si>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</si>
  <si>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</si>
  <si>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</si>
  <si>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</si>
  <si>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</si>
  <si>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</si>
  <si>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ADJUDICACION Y LIBERACION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</si>
  <si>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</si>
  <si>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</si>
  <si>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</si>
  <si>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</si>
  <si>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</si>
  <si>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</si>
  <si>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</si>
  <si>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</si>
  <si>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</si>
  <si>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</si>
  <si>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</si>
  <si>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</si>
  <si>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</si>
  <si>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</si>
  <si>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</si>
  <si>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</si>
  <si>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</si>
  <si>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</si>
  <si>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</si>
  <si>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</si>
  <si>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</si>
  <si>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</si>
  <si>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</si>
  <si>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</si>
  <si>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</si>
  <si>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</si>
  <si>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</si>
  <si>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</si>
  <si>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CONTRIBUCION DE VALORIZACION MUNICIPAL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</si>
  <si>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</si>
  <si>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</si>
  <si>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</si>
  <si>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</si>
  <si>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</si>
  <si>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</si>
  <si>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</si>
  <si>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</si>
  <si>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</si>
  <si>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</si>
  <si>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</si>
  <si>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</si>
  <si>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</si>
  <si>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</si>
  <si>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</si>
  <si>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</si>
  <si>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</si>
  <si>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</si>
  <si>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</si>
  <si>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</si>
  <si>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</si>
  <si>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</si>
  <si>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</si>
  <si>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</si>
  <si>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</si>
  <si>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</si>
  <si>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</si>
  <si>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</si>
  <si>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</si>
  <si>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</si>
  <si>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</si>
  <si>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</si>
  <si>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</si>
  <si>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</si>
  <si>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</si>
  <si>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</si>
  <si>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</si>
  <si>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</si>
  <si>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</si>
  <si>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Enero-Enero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</si>
  <si>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</si>
  <si>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</si>
  <si>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</si>
  <si>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República de Colombia
Departamento para la Prosperidad Social
Instituto Colombiano de Bienestar Familiar
Cecilia De la Fuente de Lleras
Dirección de Planeación y Control de Gestión
EJECUCIÓN PRESUPUESTAL PROYECTOS DE INVERSIÓN ENERO A ENERO 2021</t>
  </si>
  <si>
    <t>Fuente de información: Reporte Ejecución Presupuestal SIIF Nación- Fecha Reporte: ENERO 31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</si>
</sst>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3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2" borderId="1" xfId="5" applyNumberFormat="1" applyFill="1" applyBorder="1" applyAlignment="1">
      <alignment horizontal="center" vertical="center" readingOrder="1"/>
    </xf>
    <xf numFmtId="41" fontId="11" fillId="2" borderId="1" xfId="4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30" t="s">
        <v>122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23436197020</v>
      </c>
      <c r="Y5" s="20">
        <v>23436197020</v>
      </c>
      <c r="Z5" s="20">
        <v>23436197020</v>
      </c>
      <c r="AA5" s="20">
        <v>23436197020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1437870117</v>
      </c>
      <c r="Y6" s="20">
        <v>1437870117</v>
      </c>
      <c r="Z6" s="20">
        <v>1437870117</v>
      </c>
      <c r="AA6" s="20">
        <v>1437870117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1128095213</v>
      </c>
      <c r="Y7" s="20">
        <v>1128095213</v>
      </c>
      <c r="Z7" s="20">
        <v>1128095213</v>
      </c>
      <c r="AA7" s="20">
        <v>1128095213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28461048337.689999</v>
      </c>
      <c r="W9" s="20">
        <v>12056951662.309999</v>
      </c>
      <c r="X9" s="20">
        <v>16849885083.280001</v>
      </c>
      <c r="Y9" s="20">
        <v>565657102.23000002</v>
      </c>
      <c r="Z9" s="20">
        <v>565657102.23000002</v>
      </c>
      <c r="AA9" s="20">
        <v>565657102.23000002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0</v>
      </c>
      <c r="W10" s="20">
        <v>1442000000</v>
      </c>
      <c r="X10" s="20">
        <v>0</v>
      </c>
      <c r="Y10" s="20">
        <v>0</v>
      </c>
      <c r="Z10" s="20">
        <v>0</v>
      </c>
      <c r="AA10" s="20">
        <v>0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5472961</v>
      </c>
      <c r="Y12" s="20">
        <v>5472961</v>
      </c>
      <c r="Z12" s="20">
        <v>5472961</v>
      </c>
      <c r="AA12" s="20">
        <v>5472961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61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292081827</v>
      </c>
      <c r="Y13" s="20">
        <v>292081827</v>
      </c>
      <c r="Z13" s="20">
        <v>292081827</v>
      </c>
      <c r="AA13" s="20">
        <v>292081827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64</v>
      </c>
      <c r="G14" s="25" t="s">
        <v>36</v>
      </c>
      <c r="H14" s="25" t="s">
        <v>58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246794163</v>
      </c>
      <c r="Y14" s="20">
        <v>246794163</v>
      </c>
      <c r="Z14" s="20">
        <v>246794163</v>
      </c>
      <c r="AA14" s="20">
        <v>246794163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64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0</v>
      </c>
      <c r="W15" s="20">
        <v>1791000000</v>
      </c>
      <c r="X15" s="20">
        <v>0</v>
      </c>
      <c r="Y15" s="20">
        <v>0</v>
      </c>
      <c r="Z15" s="20">
        <v>0</v>
      </c>
      <c r="AA15" s="20">
        <v>0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44</v>
      </c>
      <c r="F16" s="25" t="s">
        <v>64</v>
      </c>
      <c r="G16" s="25" t="s">
        <v>36</v>
      </c>
      <c r="H16" s="25" t="s">
        <v>70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71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72</v>
      </c>
      <c r="D17" s="25" t="s">
        <v>35</v>
      </c>
      <c r="E17" s="25" t="s">
        <v>73</v>
      </c>
      <c r="F17" s="25" t="s">
        <v>36</v>
      </c>
      <c r="G17" s="25" t="s">
        <v>47</v>
      </c>
      <c r="H17" s="25" t="s">
        <v>74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77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78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2098110000</v>
      </c>
      <c r="W18" s="20">
        <v>1968890000</v>
      </c>
      <c r="X18" s="20">
        <v>208238360</v>
      </c>
      <c r="Y18" s="20">
        <v>204190055</v>
      </c>
      <c r="Z18" s="20">
        <v>204190055</v>
      </c>
      <c r="AA18" s="20">
        <v>204190055</v>
      </c>
    </row>
    <row r="19" spans="1:27" x14ac:dyDescent="0.25">
      <c r="A19" s="25" t="s">
        <v>32</v>
      </c>
      <c r="B19" s="26" t="s">
        <v>33</v>
      </c>
      <c r="C19" s="27" t="s">
        <v>79</v>
      </c>
      <c r="D19" s="25" t="s">
        <v>35</v>
      </c>
      <c r="E19" s="25" t="s">
        <v>77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80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81</v>
      </c>
      <c r="D20" s="25" t="s">
        <v>35</v>
      </c>
      <c r="E20" s="25" t="s">
        <v>77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82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0</v>
      </c>
      <c r="W20" s="20">
        <v>394000000</v>
      </c>
      <c r="X20" s="20">
        <v>0</v>
      </c>
      <c r="Y20" s="20">
        <v>0</v>
      </c>
      <c r="Z20" s="20">
        <v>0</v>
      </c>
      <c r="AA20" s="20">
        <v>0</v>
      </c>
    </row>
    <row r="21" spans="1:27" x14ac:dyDescent="0.25">
      <c r="A21" s="25" t="s">
        <v>32</v>
      </c>
      <c r="B21" s="26" t="s">
        <v>33</v>
      </c>
      <c r="C21" s="27" t="s">
        <v>83</v>
      </c>
      <c r="D21" s="25" t="s">
        <v>84</v>
      </c>
      <c r="E21" s="25" t="s">
        <v>85</v>
      </c>
      <c r="F21" s="25" t="s">
        <v>86</v>
      </c>
      <c r="G21" s="25" t="s">
        <v>87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88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221965085773</v>
      </c>
      <c r="W21" s="20">
        <v>19601914227</v>
      </c>
      <c r="X21" s="20">
        <v>220612490039</v>
      </c>
      <c r="Y21" s="20">
        <v>0</v>
      </c>
      <c r="Z21" s="20">
        <v>0</v>
      </c>
      <c r="AA21" s="20">
        <v>0</v>
      </c>
    </row>
    <row r="22" spans="1:27" x14ac:dyDescent="0.25">
      <c r="A22" s="25" t="s">
        <v>32</v>
      </c>
      <c r="B22" s="26" t="s">
        <v>33</v>
      </c>
      <c r="C22" s="27" t="s">
        <v>89</v>
      </c>
      <c r="D22" s="25" t="s">
        <v>84</v>
      </c>
      <c r="E22" s="25" t="s">
        <v>85</v>
      </c>
      <c r="F22" s="25" t="s">
        <v>86</v>
      </c>
      <c r="G22" s="25" t="s">
        <v>90</v>
      </c>
      <c r="H22" s="25"/>
      <c r="I22" s="25"/>
      <c r="J22" s="25"/>
      <c r="K22" s="25"/>
      <c r="L22" s="25"/>
      <c r="M22" s="25" t="s">
        <v>91</v>
      </c>
      <c r="N22" s="25">
        <v>16</v>
      </c>
      <c r="O22" s="25" t="s">
        <v>38</v>
      </c>
      <c r="P22" s="26" t="s">
        <v>93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64803237082</v>
      </c>
      <c r="W22" s="20">
        <v>34455762918</v>
      </c>
      <c r="X22" s="20">
        <v>64803237082</v>
      </c>
      <c r="Y22" s="20">
        <v>0</v>
      </c>
      <c r="Z22" s="20">
        <v>0</v>
      </c>
      <c r="AA22" s="20">
        <v>0</v>
      </c>
    </row>
    <row r="23" spans="1:27" x14ac:dyDescent="0.25">
      <c r="A23" s="25" t="s">
        <v>32</v>
      </c>
      <c r="B23" s="26" t="s">
        <v>33</v>
      </c>
      <c r="C23" s="27" t="s">
        <v>89</v>
      </c>
      <c r="D23" s="25" t="s">
        <v>84</v>
      </c>
      <c r="E23" s="25" t="s">
        <v>85</v>
      </c>
      <c r="F23" s="25" t="s">
        <v>86</v>
      </c>
      <c r="G23" s="25" t="s">
        <v>90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93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17445991135</v>
      </c>
      <c r="W23" s="20">
        <v>83821099865</v>
      </c>
      <c r="X23" s="20">
        <v>12492136463</v>
      </c>
      <c r="Y23" s="20">
        <v>143675</v>
      </c>
      <c r="Z23" s="20">
        <v>143675</v>
      </c>
      <c r="AA23" s="20">
        <v>143675</v>
      </c>
    </row>
    <row r="24" spans="1:27" x14ac:dyDescent="0.25">
      <c r="A24" s="25" t="s">
        <v>32</v>
      </c>
      <c r="B24" s="26" t="s">
        <v>33</v>
      </c>
      <c r="C24" s="27" t="s">
        <v>94</v>
      </c>
      <c r="D24" s="25" t="s">
        <v>84</v>
      </c>
      <c r="E24" s="25" t="s">
        <v>85</v>
      </c>
      <c r="F24" s="25" t="s">
        <v>86</v>
      </c>
      <c r="G24" s="25" t="s">
        <v>95</v>
      </c>
      <c r="H24" s="25"/>
      <c r="I24" s="25"/>
      <c r="J24" s="25"/>
      <c r="K24" s="25"/>
      <c r="L24" s="25"/>
      <c r="M24" s="25" t="s">
        <v>91</v>
      </c>
      <c r="N24" s="25">
        <v>11</v>
      </c>
      <c r="O24" s="25" t="s">
        <v>38</v>
      </c>
      <c r="P24" s="26" t="s">
        <v>96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0</v>
      </c>
      <c r="W24" s="20">
        <v>325485000000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94</v>
      </c>
      <c r="D25" s="25" t="s">
        <v>84</v>
      </c>
      <c r="E25" s="25" t="s">
        <v>85</v>
      </c>
      <c r="F25" s="25" t="s">
        <v>86</v>
      </c>
      <c r="G25" s="25" t="s">
        <v>95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96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94</v>
      </c>
      <c r="D26" s="25" t="s">
        <v>84</v>
      </c>
      <c r="E26" s="25" t="s">
        <v>85</v>
      </c>
      <c r="F26" s="25" t="s">
        <v>86</v>
      </c>
      <c r="G26" s="25" t="s">
        <v>95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96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377488336191</v>
      </c>
      <c r="W26" s="20">
        <v>139113690523</v>
      </c>
      <c r="X26" s="20">
        <v>353481002036.03003</v>
      </c>
      <c r="Y26" s="20">
        <v>31715541.030000001</v>
      </c>
      <c r="Z26" s="20">
        <v>31715541.030000001</v>
      </c>
      <c r="AA26" s="20">
        <v>31715541.030000001</v>
      </c>
    </row>
    <row r="27" spans="1:27" x14ac:dyDescent="0.25">
      <c r="A27" s="25" t="s">
        <v>32</v>
      </c>
      <c r="B27" s="26" t="s">
        <v>33</v>
      </c>
      <c r="C27" s="27" t="s">
        <v>97</v>
      </c>
      <c r="D27" s="25" t="s">
        <v>84</v>
      </c>
      <c r="E27" s="25" t="s">
        <v>85</v>
      </c>
      <c r="F27" s="25" t="s">
        <v>86</v>
      </c>
      <c r="G27" s="25" t="s">
        <v>98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99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7264193647</v>
      </c>
      <c r="W27" s="20">
        <v>5785806353</v>
      </c>
      <c r="X27" s="20">
        <v>2561504602</v>
      </c>
      <c r="Y27" s="20">
        <v>724349</v>
      </c>
      <c r="Z27" s="20">
        <v>724349</v>
      </c>
      <c r="AA27" s="20">
        <v>724349</v>
      </c>
    </row>
    <row r="28" spans="1:27" x14ac:dyDescent="0.25">
      <c r="A28" s="25" t="s">
        <v>32</v>
      </c>
      <c r="B28" s="26" t="s">
        <v>33</v>
      </c>
      <c r="C28" s="27" t="s">
        <v>100</v>
      </c>
      <c r="D28" s="25" t="s">
        <v>84</v>
      </c>
      <c r="E28" s="25" t="s">
        <v>85</v>
      </c>
      <c r="F28" s="25" t="s">
        <v>86</v>
      </c>
      <c r="G28" s="25" t="s">
        <v>92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101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5601997686</v>
      </c>
      <c r="W28" s="20">
        <v>141370750314</v>
      </c>
      <c r="X28" s="20">
        <v>4243101673</v>
      </c>
      <c r="Y28" s="20">
        <v>132</v>
      </c>
      <c r="Z28" s="20">
        <v>132</v>
      </c>
      <c r="AA28" s="20">
        <v>132</v>
      </c>
    </row>
    <row r="29" spans="1:27" x14ac:dyDescent="0.25">
      <c r="A29" s="25" t="s">
        <v>32</v>
      </c>
      <c r="B29" s="26" t="s">
        <v>33</v>
      </c>
      <c r="C29" s="27" t="s">
        <v>102</v>
      </c>
      <c r="D29" s="25" t="s">
        <v>84</v>
      </c>
      <c r="E29" s="25" t="s">
        <v>85</v>
      </c>
      <c r="F29" s="25" t="s">
        <v>86</v>
      </c>
      <c r="G29" s="25" t="s">
        <v>103</v>
      </c>
      <c r="H29" s="25"/>
      <c r="I29" s="25"/>
      <c r="J29" s="25"/>
      <c r="K29" s="25"/>
      <c r="L29" s="25"/>
      <c r="M29" s="25" t="s">
        <v>91</v>
      </c>
      <c r="N29" s="25">
        <v>10</v>
      </c>
      <c r="O29" s="25" t="s">
        <v>38</v>
      </c>
      <c r="P29" s="26" t="s">
        <v>104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2508730802210</v>
      </c>
      <c r="W29" s="20">
        <v>1397801949736</v>
      </c>
      <c r="X29" s="20">
        <v>1484911315029</v>
      </c>
      <c r="Y29" s="20">
        <v>191523190934</v>
      </c>
      <c r="Z29" s="20">
        <v>191523190934</v>
      </c>
      <c r="AA29" s="20">
        <v>191523190934</v>
      </c>
    </row>
    <row r="30" spans="1:27" x14ac:dyDescent="0.25">
      <c r="A30" s="25" t="s">
        <v>32</v>
      </c>
      <c r="B30" s="26" t="s">
        <v>33</v>
      </c>
      <c r="C30" s="27" t="s">
        <v>102</v>
      </c>
      <c r="D30" s="25" t="s">
        <v>84</v>
      </c>
      <c r="E30" s="25" t="s">
        <v>85</v>
      </c>
      <c r="F30" s="25" t="s">
        <v>86</v>
      </c>
      <c r="G30" s="25" t="s">
        <v>103</v>
      </c>
      <c r="H30" s="25"/>
      <c r="I30" s="25"/>
      <c r="J30" s="25"/>
      <c r="K30" s="25"/>
      <c r="L30" s="25"/>
      <c r="M30" s="25" t="s">
        <v>91</v>
      </c>
      <c r="N30" s="25">
        <v>11</v>
      </c>
      <c r="O30" s="25" t="s">
        <v>38</v>
      </c>
      <c r="P30" s="26" t="s">
        <v>104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30744947334</v>
      </c>
      <c r="W30" s="20">
        <v>45241461780</v>
      </c>
      <c r="X30" s="20">
        <v>411574836</v>
      </c>
      <c r="Y30" s="20">
        <v>157469565</v>
      </c>
      <c r="Z30" s="20">
        <v>157469565</v>
      </c>
      <c r="AA30" s="20">
        <v>0</v>
      </c>
    </row>
    <row r="31" spans="1:27" x14ac:dyDescent="0.25">
      <c r="A31" s="25" t="s">
        <v>32</v>
      </c>
      <c r="B31" s="26" t="s">
        <v>33</v>
      </c>
      <c r="C31" s="27" t="s">
        <v>102</v>
      </c>
      <c r="D31" s="25" t="s">
        <v>84</v>
      </c>
      <c r="E31" s="25" t="s">
        <v>85</v>
      </c>
      <c r="F31" s="25" t="s">
        <v>86</v>
      </c>
      <c r="G31" s="25" t="s">
        <v>103</v>
      </c>
      <c r="H31" s="25"/>
      <c r="I31" s="25"/>
      <c r="J31" s="25"/>
      <c r="K31" s="25"/>
      <c r="L31" s="25"/>
      <c r="M31" s="25" t="s">
        <v>91</v>
      </c>
      <c r="N31" s="25">
        <v>15</v>
      </c>
      <c r="O31" s="25" t="s">
        <v>38</v>
      </c>
      <c r="P31" s="26" t="s">
        <v>104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0</v>
      </c>
      <c r="W31" s="20">
        <v>1579012260</v>
      </c>
      <c r="X31" s="20">
        <v>0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102</v>
      </c>
      <c r="D32" s="25" t="s">
        <v>84</v>
      </c>
      <c r="E32" s="25" t="s">
        <v>85</v>
      </c>
      <c r="F32" s="25" t="s">
        <v>86</v>
      </c>
      <c r="G32" s="25" t="s">
        <v>103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104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0</v>
      </c>
      <c r="W32" s="20">
        <v>19153000000</v>
      </c>
      <c r="X32" s="20">
        <v>0</v>
      </c>
      <c r="Y32" s="20">
        <v>0</v>
      </c>
      <c r="Z32" s="20">
        <v>0</v>
      </c>
      <c r="AA32" s="20">
        <v>0</v>
      </c>
    </row>
    <row r="33" spans="1:27" x14ac:dyDescent="0.25">
      <c r="A33" s="25" t="s">
        <v>32</v>
      </c>
      <c r="B33" s="26" t="s">
        <v>33</v>
      </c>
      <c r="C33" s="27" t="s">
        <v>102</v>
      </c>
      <c r="D33" s="25" t="s">
        <v>84</v>
      </c>
      <c r="E33" s="25" t="s">
        <v>85</v>
      </c>
      <c r="F33" s="25" t="s">
        <v>86</v>
      </c>
      <c r="G33" s="25" t="s">
        <v>103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104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66034459376</v>
      </c>
      <c r="W33" s="20">
        <v>170648940624</v>
      </c>
      <c r="X33" s="20">
        <v>51441624944</v>
      </c>
      <c r="Y33" s="20">
        <v>5873707</v>
      </c>
      <c r="Z33" s="20">
        <v>5873707</v>
      </c>
      <c r="AA33" s="20">
        <v>5873707</v>
      </c>
    </row>
    <row r="34" spans="1:27" x14ac:dyDescent="0.25">
      <c r="A34" s="25" t="s">
        <v>32</v>
      </c>
      <c r="B34" s="26" t="s">
        <v>33</v>
      </c>
      <c r="C34" s="27" t="s">
        <v>102</v>
      </c>
      <c r="D34" s="25" t="s">
        <v>84</v>
      </c>
      <c r="E34" s="25" t="s">
        <v>85</v>
      </c>
      <c r="F34" s="25" t="s">
        <v>86</v>
      </c>
      <c r="G34" s="25" t="s">
        <v>103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104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41253799772</v>
      </c>
      <c r="W34" s="20">
        <v>361906105514</v>
      </c>
      <c r="X34" s="20">
        <v>0</v>
      </c>
      <c r="Y34" s="20">
        <v>0</v>
      </c>
      <c r="Z34" s="20">
        <v>0</v>
      </c>
      <c r="AA34" s="20">
        <v>0</v>
      </c>
    </row>
    <row r="35" spans="1:27" x14ac:dyDescent="0.25">
      <c r="A35" s="25" t="s">
        <v>32</v>
      </c>
      <c r="B35" s="26" t="s">
        <v>33</v>
      </c>
      <c r="C35" s="27" t="s">
        <v>123</v>
      </c>
      <c r="D35" s="25" t="s">
        <v>84</v>
      </c>
      <c r="E35" s="25" t="s">
        <v>85</v>
      </c>
      <c r="F35" s="25" t="s">
        <v>86</v>
      </c>
      <c r="G35" s="25" t="s">
        <v>124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125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0</v>
      </c>
      <c r="W35" s="20">
        <v>27717600000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123</v>
      </c>
      <c r="D36" s="25" t="s">
        <v>84</v>
      </c>
      <c r="E36" s="25" t="s">
        <v>85</v>
      </c>
      <c r="F36" s="25" t="s">
        <v>86</v>
      </c>
      <c r="G36" s="25" t="s">
        <v>124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125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123</v>
      </c>
      <c r="D37" s="25" t="s">
        <v>84</v>
      </c>
      <c r="E37" s="25" t="s">
        <v>85</v>
      </c>
      <c r="F37" s="25" t="s">
        <v>86</v>
      </c>
      <c r="G37" s="25" t="s">
        <v>124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125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14751760578</v>
      </c>
      <c r="W37" s="20">
        <v>81645259422</v>
      </c>
      <c r="X37" s="20">
        <v>4157102277</v>
      </c>
      <c r="Y37" s="20">
        <v>0</v>
      </c>
      <c r="Z37" s="20">
        <v>0</v>
      </c>
      <c r="AA37" s="20">
        <v>0</v>
      </c>
    </row>
    <row r="38" spans="1:27" x14ac:dyDescent="0.25">
      <c r="A38" s="25" t="s">
        <v>32</v>
      </c>
      <c r="B38" s="26" t="s">
        <v>33</v>
      </c>
      <c r="C38" s="27" t="s">
        <v>120</v>
      </c>
      <c r="D38" s="25" t="s">
        <v>84</v>
      </c>
      <c r="E38" s="25" t="s">
        <v>85</v>
      </c>
      <c r="F38" s="25" t="s">
        <v>86</v>
      </c>
      <c r="G38" s="25" t="s">
        <v>119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91</v>
      </c>
      <c r="N38" s="25">
        <v>11</v>
      </c>
      <c r="O38" s="25" t="s">
        <v>38</v>
      </c>
      <c r="P38" s="26" t="s">
        <v>121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120</v>
      </c>
      <c r="D39" s="25" t="s">
        <v>84</v>
      </c>
      <c r="E39" s="25" t="s">
        <v>85</v>
      </c>
      <c r="F39" s="25" t="s">
        <v>86</v>
      </c>
      <c r="G39" s="25" t="s">
        <v>119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91</v>
      </c>
      <c r="N39" s="25">
        <v>13</v>
      </c>
      <c r="O39" s="25" t="s">
        <v>38</v>
      </c>
      <c r="P39" s="26" t="s">
        <v>121</v>
      </c>
      <c r="Q39" s="20">
        <v>50000000000</v>
      </c>
      <c r="R39" s="20">
        <v>0</v>
      </c>
      <c r="S39" s="20">
        <v>0</v>
      </c>
      <c r="T39" s="20">
        <v>50000000000</v>
      </c>
      <c r="U39" s="20">
        <v>0</v>
      </c>
      <c r="V39" s="20">
        <v>50000000000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120</v>
      </c>
      <c r="D40" s="25" t="s">
        <v>84</v>
      </c>
      <c r="E40" s="25" t="s">
        <v>85</v>
      </c>
      <c r="F40" s="25" t="s">
        <v>86</v>
      </c>
      <c r="G40" s="25" t="s">
        <v>119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37</v>
      </c>
      <c r="N40" s="25">
        <v>27</v>
      </c>
      <c r="O40" s="25" t="s">
        <v>38</v>
      </c>
      <c r="P40" s="26" t="s">
        <v>121</v>
      </c>
      <c r="Q40" s="20">
        <v>99778655000</v>
      </c>
      <c r="R40" s="20">
        <v>0</v>
      </c>
      <c r="S40" s="20">
        <v>0</v>
      </c>
      <c r="T40" s="20">
        <v>99778655000</v>
      </c>
      <c r="U40" s="20">
        <v>0</v>
      </c>
      <c r="V40" s="20">
        <v>11837572071</v>
      </c>
      <c r="W40" s="20">
        <v>87941082929</v>
      </c>
      <c r="X40" s="20">
        <v>5585741186</v>
      </c>
      <c r="Y40" s="20">
        <v>0</v>
      </c>
      <c r="Z40" s="20">
        <v>0</v>
      </c>
      <c r="AA40" s="20">
        <v>0</v>
      </c>
    </row>
    <row r="41" spans="1:27" x14ac:dyDescent="0.25">
      <c r="A41" s="25" t="s">
        <v>32</v>
      </c>
      <c r="B41" s="26" t="s">
        <v>33</v>
      </c>
      <c r="C41" s="27" t="s">
        <v>105</v>
      </c>
      <c r="D41" s="25" t="s">
        <v>84</v>
      </c>
      <c r="E41" s="25" t="s">
        <v>106</v>
      </c>
      <c r="F41" s="25" t="s">
        <v>86</v>
      </c>
      <c r="G41" s="25" t="s">
        <v>107</v>
      </c>
      <c r="H41" s="25"/>
      <c r="I41" s="25"/>
      <c r="J41" s="25"/>
      <c r="K41" s="25"/>
      <c r="L41" s="25"/>
      <c r="M41" s="25" t="s">
        <v>37</v>
      </c>
      <c r="N41" s="25">
        <v>27</v>
      </c>
      <c r="O41" s="25" t="s">
        <v>38</v>
      </c>
      <c r="P41" s="26" t="s">
        <v>108</v>
      </c>
      <c r="Q41" s="20">
        <v>62950000000</v>
      </c>
      <c r="R41" s="20">
        <v>0</v>
      </c>
      <c r="S41" s="20">
        <v>0</v>
      </c>
      <c r="T41" s="20">
        <v>62950000000</v>
      </c>
      <c r="U41" s="20">
        <v>0</v>
      </c>
      <c r="V41" s="20">
        <v>25889659781.080002</v>
      </c>
      <c r="W41" s="20">
        <v>37060340218.919998</v>
      </c>
      <c r="X41" s="20">
        <v>20690279969.060001</v>
      </c>
      <c r="Y41" s="20">
        <v>0</v>
      </c>
      <c r="Z41" s="20">
        <v>0</v>
      </c>
      <c r="AA41" s="20">
        <v>0</v>
      </c>
    </row>
    <row r="42" spans="1:27" x14ac:dyDescent="0.25">
      <c r="A42" s="25" t="s">
        <v>32</v>
      </c>
      <c r="B42" s="26" t="s">
        <v>33</v>
      </c>
      <c r="C42" s="27" t="s">
        <v>109</v>
      </c>
      <c r="D42" s="25" t="s">
        <v>84</v>
      </c>
      <c r="E42" s="25" t="s">
        <v>106</v>
      </c>
      <c r="F42" s="25" t="s">
        <v>86</v>
      </c>
      <c r="G42" s="25" t="s">
        <v>110</v>
      </c>
      <c r="H42" s="25"/>
      <c r="I42" s="25"/>
      <c r="J42" s="25"/>
      <c r="K42" s="25"/>
      <c r="L42" s="25"/>
      <c r="M42" s="25" t="s">
        <v>37</v>
      </c>
      <c r="N42" s="25">
        <v>26</v>
      </c>
      <c r="O42" s="25" t="s">
        <v>38</v>
      </c>
      <c r="P42" s="26" t="s">
        <v>111</v>
      </c>
      <c r="Q42" s="20">
        <v>4969962453</v>
      </c>
      <c r="R42" s="20">
        <v>0</v>
      </c>
      <c r="S42" s="20">
        <v>0</v>
      </c>
      <c r="T42" s="20">
        <v>4969962453</v>
      </c>
      <c r="U42" s="20">
        <v>0</v>
      </c>
      <c r="V42" s="20">
        <v>0</v>
      </c>
      <c r="W42" s="20">
        <v>4969962453</v>
      </c>
      <c r="X42" s="20">
        <v>0</v>
      </c>
      <c r="Y42" s="20">
        <v>0</v>
      </c>
      <c r="Z42" s="20">
        <v>0</v>
      </c>
      <c r="AA42" s="20">
        <v>0</v>
      </c>
    </row>
    <row r="43" spans="1:27" x14ac:dyDescent="0.25">
      <c r="A43" s="25" t="s">
        <v>32</v>
      </c>
      <c r="B43" s="26" t="s">
        <v>33</v>
      </c>
      <c r="C43" s="27" t="s">
        <v>109</v>
      </c>
      <c r="D43" s="25" t="s">
        <v>84</v>
      </c>
      <c r="E43" s="25" t="s">
        <v>106</v>
      </c>
      <c r="F43" s="25" t="s">
        <v>86</v>
      </c>
      <c r="G43" s="25" t="s">
        <v>110</v>
      </c>
      <c r="H43" s="25"/>
      <c r="I43" s="25"/>
      <c r="J43" s="25"/>
      <c r="K43" s="25"/>
      <c r="L43" s="25"/>
      <c r="M43" s="25" t="s">
        <v>37</v>
      </c>
      <c r="N43" s="25">
        <v>27</v>
      </c>
      <c r="O43" s="25" t="s">
        <v>38</v>
      </c>
      <c r="P43" s="26" t="s">
        <v>111</v>
      </c>
      <c r="Q43" s="20">
        <v>253280554000</v>
      </c>
      <c r="R43" s="20">
        <v>0</v>
      </c>
      <c r="S43" s="20">
        <v>0</v>
      </c>
      <c r="T43" s="20">
        <v>253280554000</v>
      </c>
      <c r="U43" s="20">
        <v>0</v>
      </c>
      <c r="V43" s="20">
        <v>187897167903.73999</v>
      </c>
      <c r="W43" s="20">
        <v>65383386096.260002</v>
      </c>
      <c r="X43" s="20">
        <v>167420012475.32999</v>
      </c>
      <c r="Y43" s="20">
        <v>1295521442.5799999</v>
      </c>
      <c r="Z43" s="20">
        <v>1295521442.5799999</v>
      </c>
      <c r="AA43" s="20">
        <v>1295521442.5799999</v>
      </c>
    </row>
    <row r="44" spans="1:27" x14ac:dyDescent="0.25">
      <c r="A44" s="24" t="s">
        <v>1</v>
      </c>
      <c r="B44" s="24" t="s">
        <v>1</v>
      </c>
      <c r="C44" s="24" t="s">
        <v>1</v>
      </c>
      <c r="D44" s="24" t="s">
        <v>1</v>
      </c>
      <c r="E44" s="24" t="s">
        <v>1</v>
      </c>
      <c r="F44" s="24" t="s">
        <v>1</v>
      </c>
      <c r="G44" s="24" t="s">
        <v>1</v>
      </c>
      <c r="H44" s="24" t="s">
        <v>1</v>
      </c>
      <c r="I44" s="24" t="s">
        <v>1</v>
      </c>
      <c r="J44" s="24" t="s">
        <v>1</v>
      </c>
      <c r="K44" s="24" t="s">
        <v>1</v>
      </c>
      <c r="L44" s="24" t="s">
        <v>1</v>
      </c>
      <c r="M44" s="24" t="s">
        <v>1</v>
      </c>
      <c r="O44" s="24" t="s">
        <v>1</v>
      </c>
      <c r="P44" s="24" t="s">
        <v>1</v>
      </c>
      <c r="Q44" s="20">
        <v>7391102173320</v>
      </c>
      <c r="R44" s="20">
        <v>0</v>
      </c>
      <c r="S44" s="20">
        <v>0</v>
      </c>
      <c r="T44" s="20">
        <v>7391102173320</v>
      </c>
      <c r="U44" s="20">
        <v>87364000000</v>
      </c>
      <c r="V44" s="20">
        <v>4197288168877.5098</v>
      </c>
      <c r="W44" s="20">
        <v>3106450004442.4902</v>
      </c>
      <c r="X44" s="20">
        <v>2436415757355.7002</v>
      </c>
      <c r="Y44" s="20">
        <v>220330997803.84</v>
      </c>
      <c r="Z44" s="20">
        <v>220330997803.84</v>
      </c>
      <c r="AA44" s="20">
        <v>220173528238.84</v>
      </c>
    </row>
    <row r="45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1" t="s">
        <v>126</v>
      </c>
      <c r="B1" s="32"/>
      <c r="C1" s="32"/>
      <c r="D1" s="32"/>
      <c r="E1" s="32"/>
      <c r="F1" s="32"/>
      <c r="G1" s="32"/>
      <c r="H1" s="32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116</v>
      </c>
      <c r="D3" s="2" t="s">
        <v>117</v>
      </c>
      <c r="E3" s="2" t="s">
        <v>118</v>
      </c>
      <c r="F3" s="2" t="s">
        <v>112</v>
      </c>
      <c r="G3" s="3" t="s">
        <v>113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104</v>
      </c>
      <c r="C4" s="10">
        <f>SUMIF(SIIF_Enero!$P:$P,$B4,SIIF_Enero!$T:$T)</f>
        <v>4643094478606</v>
      </c>
      <c r="D4" s="10">
        <f>SUMIF(SIIF_Enero!$P:$P,$B4,SIIF_Enero!$X:$X)</f>
        <v>1536764514809</v>
      </c>
      <c r="E4" s="10">
        <f>SUMIF(SIIF_Enero!$P:$P,$B4,SIIF_Enero!$Y:$Y)</f>
        <v>191686534206</v>
      </c>
      <c r="F4" s="4">
        <f>+D4/C4</f>
        <v>0.33097851484391594</v>
      </c>
      <c r="G4" s="11">
        <f>+E4/C4</f>
        <v>4.1284220058246626E-2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88</v>
      </c>
      <c r="C5" s="10">
        <f>SUMIF(SIIF_Enero!$P:$P,$B5,SIIF_Enero!$T:$T)</f>
        <v>241567000000</v>
      </c>
      <c r="D5" s="10">
        <f>SUMIF(SIIF_Enero!$P:$P,$B5,SIIF_Enero!$X:$X)</f>
        <v>220612490039</v>
      </c>
      <c r="E5" s="10">
        <f>SUMIF(SIIF_Enero!$P:$P,$B5,SIIF_Enero!$Y:$Y)</f>
        <v>0</v>
      </c>
      <c r="F5" s="4">
        <f t="shared" ref="F5:F13" si="0">+D5/C5</f>
        <v>0.91325590846017879</v>
      </c>
      <c r="G5" s="11">
        <f t="shared" ref="G5:G13" si="1">+E5/C5</f>
        <v>0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93</v>
      </c>
      <c r="C6" s="10">
        <f>SUMIF(SIIF_Enero!$P:$P,$B6,SIIF_Enero!$T:$T)</f>
        <v>200526091000</v>
      </c>
      <c r="D6" s="10">
        <f>SUMIF(SIIF_Enero!$P:$P,$B6,SIIF_Enero!$X:$X)</f>
        <v>77295373545</v>
      </c>
      <c r="E6" s="10">
        <f>SUMIF(SIIF_Enero!$P:$P,$B6,SIIF_Enero!$Y:$Y)</f>
        <v>143675</v>
      </c>
      <c r="F6" s="4">
        <f t="shared" si="0"/>
        <v>0.38546292484702155</v>
      </c>
      <c r="G6" s="11">
        <f t="shared" si="1"/>
        <v>7.1649030449608679E-7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96</v>
      </c>
      <c r="C7" s="10">
        <f>SUMIF(SIIF_Enero!$P:$P,$B7,SIIF_Enero!$T:$T)</f>
        <v>856362867348</v>
      </c>
      <c r="D7" s="10">
        <f>SUMIF(SIIF_Enero!$P:$P,$B7,SIIF_Enero!$X:$X)</f>
        <v>353481002036.03003</v>
      </c>
      <c r="E7" s="10">
        <f>SUMIF(SIIF_Enero!$P:$P,$B7,SIIF_Enero!$Y:$Y)</f>
        <v>31715541.030000001</v>
      </c>
      <c r="F7" s="4">
        <f t="shared" si="0"/>
        <v>0.4127701182685517</v>
      </c>
      <c r="G7" s="11">
        <f t="shared" si="1"/>
        <v>3.7035166095205949E-5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99</v>
      </c>
      <c r="C8" s="10">
        <f>SUMIF(SIIF_Enero!$P:$P,$B8,SIIF_Enero!$T:$T)</f>
        <v>13050000000</v>
      </c>
      <c r="D8" s="10">
        <f>SUMIF(SIIF_Enero!$P:$P,$B8,SIIF_Enero!$X:$X)</f>
        <v>2561504602</v>
      </c>
      <c r="E8" s="10">
        <f>SUMIF(SIIF_Enero!$P:$P,$B8,SIIF_Enero!$Y:$Y)</f>
        <v>724349</v>
      </c>
      <c r="F8" s="4">
        <f t="shared" si="0"/>
        <v>0.19628387754789273</v>
      </c>
      <c r="G8" s="11">
        <f t="shared" si="1"/>
        <v>5.5505670498084291E-5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101</v>
      </c>
      <c r="C9" s="10">
        <f>SUMIF(SIIF_Enero!$P:$P,$B9,SIIF_Enero!$T:$T)</f>
        <v>146972748000</v>
      </c>
      <c r="D9" s="10">
        <f>SUMIF(SIIF_Enero!$P:$P,$B9,SIIF_Enero!$X:$X)</f>
        <v>4243101673</v>
      </c>
      <c r="E9" s="10">
        <f>SUMIF(SIIF_Enero!$P:$P,$B9,SIIF_Enero!$Y:$Y)</f>
        <v>132</v>
      </c>
      <c r="F9" s="4">
        <f t="shared" si="0"/>
        <v>2.8869989373812348E-2</v>
      </c>
      <c r="G9" s="11">
        <f t="shared" si="1"/>
        <v>8.98125685178044E-10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125</v>
      </c>
      <c r="C10" s="10">
        <f>SUMIF(SIIF_Enero!$P:$P,$B10,SIIF_Enero!$T:$T)</f>
        <v>130138816913</v>
      </c>
      <c r="D10" s="10">
        <f>SUMIF(SIIF_Enero!$P:$P,$B10,SIIF_Enero!$X:$X)</f>
        <v>4157102277</v>
      </c>
      <c r="E10" s="10">
        <f>SUMIF(SIIF_Enero!$P:$P,$B10,SIIF_Enero!$Y:$Y)</f>
        <v>0</v>
      </c>
      <c r="F10" s="4">
        <f t="shared" si="0"/>
        <v>3.1943599731501272E-2</v>
      </c>
      <c r="G10" s="11">
        <f t="shared" si="1"/>
        <v>0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121</v>
      </c>
      <c r="C11" s="10">
        <f>SUMIF(SIIF_Enero!$P:$P,$B11,SIIF_Enero!$T:$T)</f>
        <v>154778655000</v>
      </c>
      <c r="D11" s="10">
        <f>SUMIF(SIIF_Enero!$P:$P,$B11,SIIF_Enero!$X:$X)</f>
        <v>5585741186</v>
      </c>
      <c r="E11" s="10">
        <f>SUMIF(SIIF_Enero!$P:$P,$B11,SIIF_Enero!$Y:$Y)</f>
        <v>0</v>
      </c>
      <c r="F11" s="4">
        <f t="shared" si="0"/>
        <v>3.6088575559724306E-2</v>
      </c>
      <c r="G11" s="11">
        <f t="shared" si="1"/>
        <v>0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108</v>
      </c>
      <c r="C12" s="10">
        <f>SUMIF(SIIF_Enero!$P:$P,$B12,SIIF_Enero!$T:$T)</f>
        <v>62950000000</v>
      </c>
      <c r="D12" s="10">
        <f>SUMIF(SIIF_Enero!$P:$P,$B12,SIIF_Enero!$X:$X)</f>
        <v>20690279969.060001</v>
      </c>
      <c r="E12" s="10">
        <f>SUMIF(SIIF_Enero!$P:$P,$B12,SIIF_Enero!$Y:$Y)</f>
        <v>0</v>
      </c>
      <c r="F12" s="4">
        <f t="shared" si="0"/>
        <v>0.32867799791993646</v>
      </c>
      <c r="G12" s="11">
        <f t="shared" si="1"/>
        <v>0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111</v>
      </c>
      <c r="C13" s="10">
        <f>SUMIF(SIIF_Enero!$P:$P,$B13,SIIF_Enero!$T:$T)</f>
        <v>258250516453</v>
      </c>
      <c r="D13" s="10">
        <f>SUMIF(SIIF_Enero!$P:$P,$B13,SIIF_Enero!$X:$X)</f>
        <v>167420012475.32999</v>
      </c>
      <c r="E13" s="10">
        <f>SUMIF(SIIF_Enero!$P:$P,$B13,SIIF_Enero!$Y:$Y)</f>
        <v>1295521442.5799999</v>
      </c>
      <c r="F13" s="4">
        <f t="shared" si="0"/>
        <v>0.64828529590104189</v>
      </c>
      <c r="G13" s="11">
        <f t="shared" si="1"/>
        <v>5.016529919760206E-3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114</v>
      </c>
      <c r="C14" s="13">
        <f>SUM(C4:C13)</f>
        <v>6707691173320</v>
      </c>
      <c r="D14" s="13">
        <f t="shared" ref="D14:E14" si="2">SUM(D4:D13)</f>
        <v>2392811122611.4204</v>
      </c>
      <c r="E14" s="13">
        <f t="shared" si="2"/>
        <v>193014639345.60999</v>
      </c>
      <c r="F14" s="14">
        <f>+D14/C14</f>
        <v>0.35672648915753352</v>
      </c>
      <c r="G14" s="14">
        <f>+E14/C14</f>
        <v>2.8775123117374613E-2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127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115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SIIF_Enero</vt:lpstr>
      <vt:lpstr>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Lined Yurani Rey Herrera</cp:lastModifiedBy>
  <dcterms:created xsi:type="dcterms:W3CDTF">2020-07-30T19:08:41Z</dcterms:created>
  <dcterms:modified xsi:type="dcterms:W3CDTF">2021-02-02T15:26:46Z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