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2021- Sub Programación\"/>
    </mc:Choice>
  </mc:AlternateContent>
  <xr:revisionPtr revIDLastSave="0" documentId="8_{3C83E8B5-E041-48AC-A112-5FC0A719DEC4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Febrero" sheetId="1" r:id="rId1"/>
    <sheet name="Febrero" sheetId="2" r:id="rId2"/>
  </sheets>
  <definedNames>
    <definedName name="_xlnm._FilterDatabase" localSheetId="0" hidden="1">SIIF_Febrero!$A$4:$AA$44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<sst xmlns="http://schemas.openxmlformats.org/spreadsheetml/2006/main" count="580" uniqueCount="128">
  <si>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</si>
  <si>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</si>
  <si>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</si>
  <si>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</si>
  <si>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</si>
  <si>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</si>
  <si>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</si>
  <si>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</si>
  <si>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</si>
  <si>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</si>
  <si>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</si>
  <si>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</si>
  <si>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</si>
  <si>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</si>
  <si>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</si>
  <si>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</si>
  <si>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</si>
  <si>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</si>
  <si>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</si>
  <si>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</si>
  <si>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</si>
  <si>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</si>
  <si>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</si>
  <si>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</si>
  <si>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</si>
  <si>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</si>
  <si>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</si>
  <si>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</si>
  <si>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</si>
  <si>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</si>
  <si>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</si>
  <si>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</si>
  <si>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</si>
  <si>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</si>
  <si>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</si>
  <si>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</si>
  <si>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</si>
  <si>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</si>
  <si>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</si>
  <si>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</si>
  <si>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</si>
  <si>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</si>
  <si>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</si>
  <si>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</si>
  <si>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</si>
  <si>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</si>
  <si>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</si>
  <si>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</si>
  <si>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</si>
  <si>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</si>
  <si>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</si>
  <si>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</si>
  <si>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</si>
  <si>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</si>
  <si>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</si>
  <si>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</si>
  <si>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</si>
  <si>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</si>
  <si>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</si>
  <si>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</si>
  <si>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</si>
  <si>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</si>
  <si>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</si>
  <si>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</si>
  <si>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</si>
  <si>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</si>
  <si>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</si>
  <si>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</si>
  <si>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</si>
  <si>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</si>
  <si>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</si>
  <si>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</si>
  <si>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</si>
  <si>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</si>
  <si>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</si>
  <si>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</si>
  <si>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</si>
  <si>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</si>
  <si>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</si>
  <si>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</si>
  <si>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</si>
  <si>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</si>
  <si>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</si>
  <si>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</si>
  <si>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</si>
  <si>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</si>
  <si>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</si>
  <si>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</si>
  <si>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</si>
  <si>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</si>
  <si>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</si>
  <si>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</si>
  <si>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</si>
  <si>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</si>
  <si>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</si>
  <si>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</si>
  <si>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</si>
  <si>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</si>
  <si>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</si>
  <si>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</si>
  <si>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</si>
  <si>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</si>
  <si>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</si>
  <si>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</si>
  <si>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</si>
  <si>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</si>
  <si>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</si>
  <si>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</si>
  <si>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</si>
  <si>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</si>
  <si>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</si>
  <si>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</si>
  <si>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</si>
  <si>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</si>
  <si>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</si>
  <si>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</si>
  <si>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</si>
  <si>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</si>
  <si>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</si>
  <si>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</si>
  <si>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</si>
  <si>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</si>
  <si>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</si>
  <si>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</si>
  <si>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</si>
  <si>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Enero-Febrero</t>
  </si>
  <si>
    <t>República de Colombia
Departamento para la Prosperidad Social
Instituto Colombiano de Bienestar Familiar
Cecilia De la Fuente de Lleras
Dirección de Planeación y Control de Gestión
EJECUCIÓN PRESUPUESTAL PROYECTOS DE INVERSIÓN ENERO A FEBRERO 2021</t>
  </si>
  <si>
    <t>Fuente de información: Reporte Ejecución Presupuestal SIIF Nación- Fecha Reporte: MARZO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</si>
</sst>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opLeftCell="A8" workbookViewId="0">
      <selection activeCell="T21" sqref="T21:T44"/>
    </sheetView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30" t="s">
        <v>125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358786000000</v>
      </c>
      <c r="W5" s="20">
        <v>0</v>
      </c>
      <c r="X5" s="20">
        <v>50408253227</v>
      </c>
      <c r="Y5" s="20">
        <v>50399971684</v>
      </c>
      <c r="Z5" s="20">
        <v>50399971684</v>
      </c>
      <c r="AA5" s="20">
        <v>50399971684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131892000000</v>
      </c>
      <c r="W6" s="20">
        <v>0</v>
      </c>
      <c r="X6" s="20">
        <v>13054088408</v>
      </c>
      <c r="Y6" s="20">
        <v>10828219556</v>
      </c>
      <c r="Z6" s="20">
        <v>10828219556</v>
      </c>
      <c r="AA6" s="20">
        <v>10828219556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29199000000</v>
      </c>
      <c r="W7" s="20">
        <v>0</v>
      </c>
      <c r="X7" s="20">
        <v>2497269772</v>
      </c>
      <c r="Y7" s="20">
        <v>2497269772</v>
      </c>
      <c r="Z7" s="20">
        <v>2497269772</v>
      </c>
      <c r="AA7" s="20">
        <v>2497269772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13163000000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28734432872.43</v>
      </c>
      <c r="W9" s="20">
        <v>11783567127.57</v>
      </c>
      <c r="X9" s="20">
        <v>17538286481.360001</v>
      </c>
      <c r="Y9" s="20">
        <v>1840239311.46</v>
      </c>
      <c r="Z9" s="20">
        <v>1840239311.46</v>
      </c>
      <c r="AA9" s="20">
        <v>1840239311.46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441151969</v>
      </c>
      <c r="W10" s="20">
        <v>1000848031</v>
      </c>
      <c r="X10" s="20">
        <v>0</v>
      </c>
      <c r="Y10" s="20">
        <v>0</v>
      </c>
      <c r="Z10" s="20">
        <v>0</v>
      </c>
      <c r="AA10" s="20">
        <v>0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74201000000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74000000</v>
      </c>
      <c r="W12" s="20">
        <v>0</v>
      </c>
      <c r="X12" s="20">
        <v>11273224</v>
      </c>
      <c r="Y12" s="20">
        <v>11273224</v>
      </c>
      <c r="Z12" s="20">
        <v>11273224</v>
      </c>
      <c r="AA12" s="20">
        <v>11273224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553167813</v>
      </c>
      <c r="Y13" s="20">
        <v>553167813</v>
      </c>
      <c r="Z13" s="20">
        <v>553167813</v>
      </c>
      <c r="AA13" s="20">
        <v>553167813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397582804</v>
      </c>
      <c r="Y14" s="20">
        <v>397582804</v>
      </c>
      <c r="Z14" s="20">
        <v>397582804</v>
      </c>
      <c r="AA14" s="20">
        <v>397582804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119780300</v>
      </c>
      <c r="W15" s="20">
        <v>1671219700</v>
      </c>
      <c r="X15" s="20">
        <v>87780300</v>
      </c>
      <c r="Y15" s="20">
        <v>87780300</v>
      </c>
      <c r="Z15" s="20">
        <v>87780300</v>
      </c>
      <c r="AA15" s="20">
        <v>87780300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71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78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2610151892</v>
      </c>
      <c r="W18" s="20">
        <v>1456848108</v>
      </c>
      <c r="X18" s="20">
        <v>1135580461.8299999</v>
      </c>
      <c r="Y18" s="20">
        <v>1088762739.4300001</v>
      </c>
      <c r="Z18" s="20">
        <v>1088762739.4300001</v>
      </c>
      <c r="AA18" s="20">
        <v>1088762739.4300001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80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0</v>
      </c>
      <c r="W19" s="20">
        <v>12571000000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82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29888988</v>
      </c>
      <c r="W20" s="20">
        <v>364111012</v>
      </c>
      <c r="X20" s="20">
        <v>0</v>
      </c>
      <c r="Y20" s="20">
        <v>0</v>
      </c>
      <c r="Z20" s="20">
        <v>0</v>
      </c>
      <c r="AA20" s="20">
        <v>0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88</v>
      </c>
      <c r="Q21" s="20">
        <v>241567000000</v>
      </c>
      <c r="R21" s="20">
        <v>0</v>
      </c>
      <c r="S21" s="20">
        <v>0</v>
      </c>
      <c r="T21" s="20">
        <v>241567000000</v>
      </c>
      <c r="U21" s="20">
        <v>0</v>
      </c>
      <c r="V21" s="20">
        <v>222653068581</v>
      </c>
      <c r="W21" s="20">
        <v>18913931419</v>
      </c>
      <c r="X21" s="20">
        <v>221839428615</v>
      </c>
      <c r="Y21" s="20">
        <v>7336256704</v>
      </c>
      <c r="Z21" s="20">
        <v>7336256704</v>
      </c>
      <c r="AA21" s="20">
        <v>7336256704</v>
      </c>
    </row>
    <row r="22" spans="1:27" x14ac:dyDescent="0.25">
      <c r="A22" s="25" t="s">
        <v>32</v>
      </c>
      <c r="B22" s="26" t="s">
        <v>33</v>
      </c>
      <c r="C22" s="27" t="s">
        <v>89</v>
      </c>
      <c r="D22" s="25" t="s">
        <v>84</v>
      </c>
      <c r="E22" s="25" t="s">
        <v>85</v>
      </c>
      <c r="F22" s="25" t="s">
        <v>86</v>
      </c>
      <c r="G22" s="25" t="s">
        <v>90</v>
      </c>
      <c r="H22" s="25"/>
      <c r="I22" s="25"/>
      <c r="J22" s="25"/>
      <c r="K22" s="25"/>
      <c r="L22" s="25"/>
      <c r="M22" s="25" t="s">
        <v>91</v>
      </c>
      <c r="N22" s="25">
        <v>16</v>
      </c>
      <c r="O22" s="25" t="s">
        <v>38</v>
      </c>
      <c r="P22" s="26" t="s">
        <v>93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65016321353</v>
      </c>
      <c r="W22" s="20">
        <v>34242678647</v>
      </c>
      <c r="X22" s="20">
        <v>64680495582</v>
      </c>
      <c r="Y22" s="20">
        <v>10690549726.040001</v>
      </c>
      <c r="Z22" s="20">
        <v>10690549726.040001</v>
      </c>
      <c r="AA22" s="20">
        <v>10690549726.040001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93</v>
      </c>
      <c r="Q23" s="20">
        <v>101267091000</v>
      </c>
      <c r="R23" s="20">
        <v>0</v>
      </c>
      <c r="S23" s="20">
        <v>0</v>
      </c>
      <c r="T23" s="20">
        <v>101267091000</v>
      </c>
      <c r="U23" s="20">
        <v>0</v>
      </c>
      <c r="V23" s="20">
        <v>20960696338</v>
      </c>
      <c r="W23" s="20">
        <v>80306394662</v>
      </c>
      <c r="X23" s="20">
        <v>15527821514.5</v>
      </c>
      <c r="Y23" s="20">
        <v>524287386.07999998</v>
      </c>
      <c r="Z23" s="20">
        <v>524287386.07999998</v>
      </c>
      <c r="AA23" s="20">
        <v>524287386.07999998</v>
      </c>
    </row>
    <row r="24" spans="1:27" x14ac:dyDescent="0.25">
      <c r="A24" s="25" t="s">
        <v>32</v>
      </c>
      <c r="B24" s="26" t="s">
        <v>33</v>
      </c>
      <c r="C24" s="27" t="s">
        <v>94</v>
      </c>
      <c r="D24" s="25" t="s">
        <v>84</v>
      </c>
      <c r="E24" s="25" t="s">
        <v>85</v>
      </c>
      <c r="F24" s="25" t="s">
        <v>86</v>
      </c>
      <c r="G24" s="25" t="s">
        <v>95</v>
      </c>
      <c r="H24" s="25"/>
      <c r="I24" s="25"/>
      <c r="J24" s="25"/>
      <c r="K24" s="25"/>
      <c r="L24" s="25"/>
      <c r="M24" s="25" t="s">
        <v>91</v>
      </c>
      <c r="N24" s="25">
        <v>11</v>
      </c>
      <c r="O24" s="25" t="s">
        <v>38</v>
      </c>
      <c r="P24" s="26" t="s">
        <v>96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0</v>
      </c>
      <c r="W24" s="20">
        <v>325485000000</v>
      </c>
      <c r="X24" s="20">
        <v>0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96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96</v>
      </c>
      <c r="Q26" s="20">
        <v>516602026714</v>
      </c>
      <c r="R26" s="20">
        <v>0</v>
      </c>
      <c r="S26" s="20">
        <v>0</v>
      </c>
      <c r="T26" s="20">
        <v>516602026714</v>
      </c>
      <c r="U26" s="20">
        <v>0</v>
      </c>
      <c r="V26" s="20">
        <v>384916777968</v>
      </c>
      <c r="W26" s="20">
        <v>131685248746</v>
      </c>
      <c r="X26" s="20">
        <v>360488225706.53003</v>
      </c>
      <c r="Y26" s="20">
        <v>61757885271.650002</v>
      </c>
      <c r="Z26" s="20">
        <v>61757518601.650002</v>
      </c>
      <c r="AA26" s="20">
        <v>61757518601.650002</v>
      </c>
    </row>
    <row r="27" spans="1:27" x14ac:dyDescent="0.25">
      <c r="A27" s="25" t="s">
        <v>32</v>
      </c>
      <c r="B27" s="26" t="s">
        <v>33</v>
      </c>
      <c r="C27" s="27" t="s">
        <v>97</v>
      </c>
      <c r="D27" s="25" t="s">
        <v>84</v>
      </c>
      <c r="E27" s="25" t="s">
        <v>85</v>
      </c>
      <c r="F27" s="25" t="s">
        <v>86</v>
      </c>
      <c r="G27" s="25" t="s">
        <v>98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99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8009213537</v>
      </c>
      <c r="W27" s="20">
        <v>5040786463</v>
      </c>
      <c r="X27" s="20">
        <v>3530331630</v>
      </c>
      <c r="Y27" s="20">
        <v>133701572.92</v>
      </c>
      <c r="Z27" s="20">
        <v>133701572.92</v>
      </c>
      <c r="AA27" s="20">
        <v>133701572.92</v>
      </c>
    </row>
    <row r="28" spans="1:27" x14ac:dyDescent="0.25">
      <c r="A28" s="25" t="s">
        <v>32</v>
      </c>
      <c r="B28" s="26" t="s">
        <v>33</v>
      </c>
      <c r="C28" s="27" t="s">
        <v>100</v>
      </c>
      <c r="D28" s="25" t="s">
        <v>84</v>
      </c>
      <c r="E28" s="25" t="s">
        <v>85</v>
      </c>
      <c r="F28" s="25" t="s">
        <v>86</v>
      </c>
      <c r="G28" s="25" t="s">
        <v>92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101</v>
      </c>
      <c r="Q28" s="20">
        <v>146972748000</v>
      </c>
      <c r="R28" s="20">
        <v>0</v>
      </c>
      <c r="S28" s="20">
        <v>0</v>
      </c>
      <c r="T28" s="20">
        <v>146972748000</v>
      </c>
      <c r="U28" s="20">
        <v>0</v>
      </c>
      <c r="V28" s="20">
        <v>5778874118</v>
      </c>
      <c r="W28" s="20">
        <v>141193873882</v>
      </c>
      <c r="X28" s="20">
        <v>4623835464</v>
      </c>
      <c r="Y28" s="20">
        <v>193666939</v>
      </c>
      <c r="Z28" s="20">
        <v>193666939</v>
      </c>
      <c r="AA28" s="20">
        <v>193666939</v>
      </c>
    </row>
    <row r="29" spans="1:27" x14ac:dyDescent="0.25">
      <c r="A29" s="25" t="s">
        <v>32</v>
      </c>
      <c r="B29" s="26" t="s">
        <v>33</v>
      </c>
      <c r="C29" s="27" t="s">
        <v>102</v>
      </c>
      <c r="D29" s="25" t="s">
        <v>84</v>
      </c>
      <c r="E29" s="25" t="s">
        <v>85</v>
      </c>
      <c r="F29" s="25" t="s">
        <v>86</v>
      </c>
      <c r="G29" s="25" t="s">
        <v>103</v>
      </c>
      <c r="H29" s="25"/>
      <c r="I29" s="25"/>
      <c r="J29" s="25"/>
      <c r="K29" s="25"/>
      <c r="L29" s="25"/>
      <c r="M29" s="25" t="s">
        <v>91</v>
      </c>
      <c r="N29" s="25">
        <v>10</v>
      </c>
      <c r="O29" s="25" t="s">
        <v>38</v>
      </c>
      <c r="P29" s="26" t="s">
        <v>104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3667624170130</v>
      </c>
      <c r="W29" s="20">
        <v>238908581816</v>
      </c>
      <c r="X29" s="20">
        <v>2998057994750</v>
      </c>
      <c r="Y29" s="20">
        <v>401490462910.47998</v>
      </c>
      <c r="Z29" s="20">
        <v>401127527602.47998</v>
      </c>
      <c r="AA29" s="20">
        <v>401127527602.47998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>
        <v>11</v>
      </c>
      <c r="O30" s="25" t="s">
        <v>38</v>
      </c>
      <c r="P30" s="26" t="s">
        <v>104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48203534711</v>
      </c>
      <c r="W30" s="20">
        <v>27782874403</v>
      </c>
      <c r="X30" s="20">
        <v>32981299494</v>
      </c>
      <c r="Y30" s="20">
        <v>1205723576</v>
      </c>
      <c r="Z30" s="20">
        <v>1205723576</v>
      </c>
      <c r="AA30" s="20">
        <v>1205723576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91</v>
      </c>
      <c r="N31" s="25">
        <v>15</v>
      </c>
      <c r="O31" s="25" t="s">
        <v>38</v>
      </c>
      <c r="P31" s="26" t="s">
        <v>104</v>
      </c>
      <c r="Q31" s="20">
        <v>1579012260</v>
      </c>
      <c r="R31" s="20">
        <v>0</v>
      </c>
      <c r="S31" s="20">
        <v>0</v>
      </c>
      <c r="T31" s="20">
        <v>1579012260</v>
      </c>
      <c r="U31" s="20">
        <v>0</v>
      </c>
      <c r="V31" s="20">
        <v>0</v>
      </c>
      <c r="W31" s="20">
        <v>1579012260</v>
      </c>
      <c r="X31" s="20">
        <v>0</v>
      </c>
      <c r="Y31" s="20">
        <v>0</v>
      </c>
      <c r="Z31" s="20">
        <v>0</v>
      </c>
      <c r="AA31" s="20">
        <v>0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104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0</v>
      </c>
      <c r="W32" s="20">
        <v>19153000000</v>
      </c>
      <c r="X32" s="20">
        <v>0</v>
      </c>
      <c r="Y32" s="20">
        <v>0</v>
      </c>
      <c r="Z32" s="20">
        <v>0</v>
      </c>
      <c r="AA32" s="20">
        <v>0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104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135097588380</v>
      </c>
      <c r="W33" s="20">
        <v>101585811620</v>
      </c>
      <c r="X33" s="20">
        <v>72577951262</v>
      </c>
      <c r="Y33" s="20">
        <v>2828388630.8400002</v>
      </c>
      <c r="Z33" s="20">
        <v>2828388630.8400002</v>
      </c>
      <c r="AA33" s="20">
        <v>2828388630.8400002</v>
      </c>
    </row>
    <row r="34" spans="1:27" x14ac:dyDescent="0.25">
      <c r="A34" s="25" t="s">
        <v>32</v>
      </c>
      <c r="B34" s="26" t="s">
        <v>33</v>
      </c>
      <c r="C34" s="27" t="s">
        <v>102</v>
      </c>
      <c r="D34" s="25" t="s">
        <v>84</v>
      </c>
      <c r="E34" s="25" t="s">
        <v>85</v>
      </c>
      <c r="F34" s="25" t="s">
        <v>86</v>
      </c>
      <c r="G34" s="25" t="s">
        <v>103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104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322646377581</v>
      </c>
      <c r="W34" s="20">
        <v>80513527705</v>
      </c>
      <c r="X34" s="20">
        <v>87297428607</v>
      </c>
      <c r="Y34" s="20">
        <v>0</v>
      </c>
      <c r="Z34" s="20">
        <v>0</v>
      </c>
      <c r="AA34" s="20">
        <v>0</v>
      </c>
    </row>
    <row r="35" spans="1:27" x14ac:dyDescent="0.25">
      <c r="A35" s="25" t="s">
        <v>32</v>
      </c>
      <c r="B35" s="26" t="s">
        <v>33</v>
      </c>
      <c r="C35" s="27" t="s">
        <v>122</v>
      </c>
      <c r="D35" s="25" t="s">
        <v>84</v>
      </c>
      <c r="E35" s="25" t="s">
        <v>85</v>
      </c>
      <c r="F35" s="25" t="s">
        <v>86</v>
      </c>
      <c r="G35" s="25" t="s">
        <v>123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124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0</v>
      </c>
      <c r="W35" s="20">
        <v>27717600000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122</v>
      </c>
      <c r="D36" s="25" t="s">
        <v>84</v>
      </c>
      <c r="E36" s="25" t="s">
        <v>85</v>
      </c>
      <c r="F36" s="25" t="s">
        <v>86</v>
      </c>
      <c r="G36" s="25" t="s">
        <v>123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124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122</v>
      </c>
      <c r="D37" s="25" t="s">
        <v>84</v>
      </c>
      <c r="E37" s="25" t="s">
        <v>85</v>
      </c>
      <c r="F37" s="25" t="s">
        <v>86</v>
      </c>
      <c r="G37" s="25" t="s">
        <v>123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124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23676465305</v>
      </c>
      <c r="W37" s="20">
        <v>72720554695</v>
      </c>
      <c r="X37" s="20">
        <v>21757234332</v>
      </c>
      <c r="Y37" s="20">
        <v>201432480</v>
      </c>
      <c r="Z37" s="20">
        <v>201432480</v>
      </c>
      <c r="AA37" s="20">
        <v>201432480</v>
      </c>
    </row>
    <row r="38" spans="1:27" x14ac:dyDescent="0.25">
      <c r="A38" s="25" t="s">
        <v>32</v>
      </c>
      <c r="B38" s="26" t="s">
        <v>33</v>
      </c>
      <c r="C38" s="27" t="s">
        <v>120</v>
      </c>
      <c r="D38" s="25" t="s">
        <v>84</v>
      </c>
      <c r="E38" s="25" t="s">
        <v>85</v>
      </c>
      <c r="F38" s="25" t="s">
        <v>86</v>
      </c>
      <c r="G38" s="25" t="s">
        <v>119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91</v>
      </c>
      <c r="N38" s="25">
        <v>11</v>
      </c>
      <c r="O38" s="25" t="s">
        <v>38</v>
      </c>
      <c r="P38" s="26" t="s">
        <v>121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120</v>
      </c>
      <c r="D39" s="25" t="s">
        <v>84</v>
      </c>
      <c r="E39" s="25" t="s">
        <v>85</v>
      </c>
      <c r="F39" s="25" t="s">
        <v>86</v>
      </c>
      <c r="G39" s="25" t="s">
        <v>119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91</v>
      </c>
      <c r="N39" s="25">
        <v>13</v>
      </c>
      <c r="O39" s="25" t="s">
        <v>38</v>
      </c>
      <c r="P39" s="26" t="s">
        <v>121</v>
      </c>
      <c r="Q39" s="20">
        <v>50000000000</v>
      </c>
      <c r="R39" s="20">
        <v>0</v>
      </c>
      <c r="S39" s="20">
        <v>50000000000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120</v>
      </c>
      <c r="D40" s="25" t="s">
        <v>84</v>
      </c>
      <c r="E40" s="25" t="s">
        <v>85</v>
      </c>
      <c r="F40" s="25" t="s">
        <v>86</v>
      </c>
      <c r="G40" s="25" t="s">
        <v>119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91</v>
      </c>
      <c r="N40" s="25">
        <v>14</v>
      </c>
      <c r="O40" s="25" t="s">
        <v>38</v>
      </c>
      <c r="P40" s="26" t="s">
        <v>121</v>
      </c>
      <c r="Q40" s="20">
        <v>0</v>
      </c>
      <c r="R40" s="20">
        <v>50000000000</v>
      </c>
      <c r="S40" s="20">
        <v>0</v>
      </c>
      <c r="T40" s="20">
        <v>50000000000</v>
      </c>
      <c r="U40" s="20">
        <v>0</v>
      </c>
      <c r="V40" s="20">
        <v>0</v>
      </c>
      <c r="W40" s="20">
        <v>50000000000</v>
      </c>
      <c r="X40" s="20">
        <v>0</v>
      </c>
      <c r="Y40" s="20">
        <v>0</v>
      </c>
      <c r="Z40" s="20">
        <v>0</v>
      </c>
      <c r="AA40" s="20">
        <v>0</v>
      </c>
    </row>
    <row r="41" spans="1:27" x14ac:dyDescent="0.25">
      <c r="A41" s="25" t="s">
        <v>32</v>
      </c>
      <c r="B41" s="26" t="s">
        <v>33</v>
      </c>
      <c r="C41" s="27" t="s">
        <v>120</v>
      </c>
      <c r="D41" s="25" t="s">
        <v>84</v>
      </c>
      <c r="E41" s="25" t="s">
        <v>85</v>
      </c>
      <c r="F41" s="25" t="s">
        <v>86</v>
      </c>
      <c r="G41" s="25" t="s">
        <v>119</v>
      </c>
      <c r="H41" s="25" t="s">
        <v>1</v>
      </c>
      <c r="I41" s="25" t="s">
        <v>1</v>
      </c>
      <c r="J41" s="25" t="s">
        <v>1</v>
      </c>
      <c r="K41" s="25" t="s">
        <v>1</v>
      </c>
      <c r="L41" s="25" t="s">
        <v>1</v>
      </c>
      <c r="M41" s="25" t="s">
        <v>37</v>
      </c>
      <c r="N41" s="25">
        <v>27</v>
      </c>
      <c r="O41" s="25" t="s">
        <v>38</v>
      </c>
      <c r="P41" s="26" t="s">
        <v>121</v>
      </c>
      <c r="Q41" s="20">
        <v>99778655000</v>
      </c>
      <c r="R41" s="20">
        <v>0</v>
      </c>
      <c r="S41" s="20">
        <v>0</v>
      </c>
      <c r="T41" s="20">
        <v>99778655000</v>
      </c>
      <c r="U41" s="20">
        <v>0</v>
      </c>
      <c r="V41" s="20">
        <v>17305132168</v>
      </c>
      <c r="W41" s="20">
        <v>82473522832</v>
      </c>
      <c r="X41" s="20">
        <v>14640809856</v>
      </c>
      <c r="Y41" s="20">
        <v>281382007</v>
      </c>
      <c r="Z41" s="20">
        <v>281382007</v>
      </c>
      <c r="AA41" s="20">
        <v>281382007</v>
      </c>
    </row>
    <row r="42" spans="1:27" x14ac:dyDescent="0.25">
      <c r="A42" s="25" t="s">
        <v>32</v>
      </c>
      <c r="B42" s="26" t="s">
        <v>33</v>
      </c>
      <c r="C42" s="27" t="s">
        <v>105</v>
      </c>
      <c r="D42" s="25" t="s">
        <v>84</v>
      </c>
      <c r="E42" s="25" t="s">
        <v>106</v>
      </c>
      <c r="F42" s="25" t="s">
        <v>86</v>
      </c>
      <c r="G42" s="25" t="s">
        <v>107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108</v>
      </c>
      <c r="Q42" s="20">
        <v>62950000000</v>
      </c>
      <c r="R42" s="20">
        <v>0</v>
      </c>
      <c r="S42" s="20">
        <v>0</v>
      </c>
      <c r="T42" s="20">
        <v>62950000000</v>
      </c>
      <c r="U42" s="20">
        <v>0</v>
      </c>
      <c r="V42" s="20">
        <v>26724706355.080002</v>
      </c>
      <c r="W42" s="20">
        <v>36225293644.919998</v>
      </c>
      <c r="X42" s="20">
        <v>23179368679.060001</v>
      </c>
      <c r="Y42" s="20">
        <v>160875583</v>
      </c>
      <c r="Z42" s="20">
        <v>160875583</v>
      </c>
      <c r="AA42" s="20">
        <v>160875583</v>
      </c>
    </row>
    <row r="43" spans="1:27" x14ac:dyDescent="0.25">
      <c r="A43" s="25" t="s">
        <v>32</v>
      </c>
      <c r="B43" s="26" t="s">
        <v>33</v>
      </c>
      <c r="C43" s="27" t="s">
        <v>109</v>
      </c>
      <c r="D43" s="25" t="s">
        <v>84</v>
      </c>
      <c r="E43" s="25" t="s">
        <v>106</v>
      </c>
      <c r="F43" s="25" t="s">
        <v>86</v>
      </c>
      <c r="G43" s="25" t="s">
        <v>110</v>
      </c>
      <c r="H43" s="25"/>
      <c r="I43" s="25"/>
      <c r="J43" s="25"/>
      <c r="K43" s="25"/>
      <c r="L43" s="25"/>
      <c r="M43" s="25" t="s">
        <v>37</v>
      </c>
      <c r="N43" s="25">
        <v>26</v>
      </c>
      <c r="O43" s="25" t="s">
        <v>38</v>
      </c>
      <c r="P43" s="26" t="s">
        <v>111</v>
      </c>
      <c r="Q43" s="20">
        <v>4969962453</v>
      </c>
      <c r="R43" s="20">
        <v>0</v>
      </c>
      <c r="S43" s="20">
        <v>0</v>
      </c>
      <c r="T43" s="20">
        <v>4969962453</v>
      </c>
      <c r="U43" s="20">
        <v>0</v>
      </c>
      <c r="V43" s="20">
        <v>0</v>
      </c>
      <c r="W43" s="20">
        <v>4969962453</v>
      </c>
      <c r="X43" s="20">
        <v>0</v>
      </c>
      <c r="Y43" s="20">
        <v>0</v>
      </c>
      <c r="Z43" s="20">
        <v>0</v>
      </c>
      <c r="AA43" s="20">
        <v>0</v>
      </c>
    </row>
    <row r="44" spans="1:27" x14ac:dyDescent="0.25">
      <c r="A44" s="25" t="s">
        <v>32</v>
      </c>
      <c r="B44" s="26" t="s">
        <v>33</v>
      </c>
      <c r="C44" s="27" t="s">
        <v>109</v>
      </c>
      <c r="D44" s="25" t="s">
        <v>84</v>
      </c>
      <c r="E44" s="25" t="s">
        <v>106</v>
      </c>
      <c r="F44" s="25" t="s">
        <v>86</v>
      </c>
      <c r="G44" s="25" t="s">
        <v>110</v>
      </c>
      <c r="H44" s="25"/>
      <c r="I44" s="25"/>
      <c r="J44" s="25"/>
      <c r="K44" s="25"/>
      <c r="L44" s="25"/>
      <c r="M44" s="25" t="s">
        <v>37</v>
      </c>
      <c r="N44" s="25">
        <v>27</v>
      </c>
      <c r="O44" s="25" t="s">
        <v>38</v>
      </c>
      <c r="P44" s="26" t="s">
        <v>111</v>
      </c>
      <c r="Q44" s="20">
        <v>253280554000</v>
      </c>
      <c r="R44" s="20">
        <v>0</v>
      </c>
      <c r="S44" s="20">
        <v>0</v>
      </c>
      <c r="T44" s="20">
        <v>253280554000</v>
      </c>
      <c r="U44" s="20">
        <v>0</v>
      </c>
      <c r="V44" s="20">
        <v>191987353559.23999</v>
      </c>
      <c r="W44" s="20">
        <v>61293200440.760002</v>
      </c>
      <c r="X44" s="20">
        <v>173381153770.51999</v>
      </c>
      <c r="Y44" s="20">
        <v>12150987965.549999</v>
      </c>
      <c r="Z44" s="20">
        <v>12150987965.549999</v>
      </c>
      <c r="AA44" s="20">
        <v>12150987965.549999</v>
      </c>
    </row>
    <row r="45" spans="1:27" x14ac:dyDescent="0.25">
      <c r="A45" s="25" t="s">
        <v>1</v>
      </c>
      <c r="B45" s="26" t="s">
        <v>1</v>
      </c>
      <c r="C45" s="27" t="s">
        <v>1</v>
      </c>
      <c r="D45" s="25" t="s">
        <v>1</v>
      </c>
      <c r="E45" s="25" t="s">
        <v>1</v>
      </c>
      <c r="F45" s="25" t="s">
        <v>1</v>
      </c>
      <c r="G45" s="25" t="s">
        <v>1</v>
      </c>
      <c r="H45" s="25" t="s">
        <v>1</v>
      </c>
      <c r="I45" s="25" t="s">
        <v>1</v>
      </c>
      <c r="J45" s="25" t="s">
        <v>1</v>
      </c>
      <c r="K45" s="25" t="s">
        <v>1</v>
      </c>
      <c r="L45" s="25" t="s">
        <v>1</v>
      </c>
      <c r="M45" s="25" t="s">
        <v>1</v>
      </c>
      <c r="N45" s="25"/>
      <c r="O45" s="25" t="s">
        <v>1</v>
      </c>
      <c r="P45" s="26" t="s">
        <v>1</v>
      </c>
      <c r="Q45" s="20">
        <v>7391102173320</v>
      </c>
      <c r="R45" s="20">
        <v>50000000000</v>
      </c>
      <c r="S45" s="20">
        <v>50000000000</v>
      </c>
      <c r="T45" s="20">
        <v>7391102173320</v>
      </c>
      <c r="U45" s="20">
        <v>87364000000</v>
      </c>
      <c r="V45" s="20">
        <v>5707555686105.75</v>
      </c>
      <c r="W45" s="20">
        <v>1596182487214.25</v>
      </c>
      <c r="X45" s="20">
        <v>4180246661753.7998</v>
      </c>
      <c r="Y45" s="20">
        <v>566659867956.44995</v>
      </c>
      <c r="Z45" s="20">
        <v>566296565978.44995</v>
      </c>
      <c r="AA45" s="20">
        <v>566296565978.44995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1" t="s">
        <v>126</v>
      </c>
      <c r="B1" s="32"/>
      <c r="C1" s="32"/>
      <c r="D1" s="32"/>
      <c r="E1" s="32"/>
      <c r="F1" s="32"/>
      <c r="G1" s="32"/>
      <c r="H1" s="32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116</v>
      </c>
      <c r="D3" s="2" t="s">
        <v>117</v>
      </c>
      <c r="E3" s="2" t="s">
        <v>118</v>
      </c>
      <c r="F3" s="2" t="s">
        <v>112</v>
      </c>
      <c r="G3" s="3" t="s">
        <v>113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SUMIF(SIIF_Febrero!$P:$P,$B4,SIIF_Febrero!$T:$T)</f>
        <v>4643094478606</v>
      </c>
      <c r="D4" s="10">
        <f>SUMIF(SIIF_Febrero!$P:$P,$B4,SIIF_Febrero!$X:$X)</f>
        <v>3190914674113</v>
      </c>
      <c r="E4" s="10">
        <f>SUMIF(SIIF_Febrero!$P:$P,$B4,SIIF_Febrero!$Y:$Y)</f>
        <v>405524575117.32001</v>
      </c>
      <c r="F4" s="4">
        <f>+D4/C4</f>
        <v>0.68723879921371123</v>
      </c>
      <c r="G4" s="11">
        <f>+E4/C4</f>
        <v>8.733928998986705E-2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SUMIF(SIIF_Febrero!$P:$P,$B5,SIIF_Febrero!$T:$T)</f>
        <v>241567000000</v>
      </c>
      <c r="D5" s="10">
        <f>SUMIF(SIIF_Febrero!$P:$P,$B5,SIIF_Febrero!$X:$X)</f>
        <v>221839428615</v>
      </c>
      <c r="E5" s="10">
        <f>SUMIF(SIIF_Febrero!$P:$P,$B5,SIIF_Febrero!$Y:$Y)</f>
        <v>7336256704</v>
      </c>
      <c r="F5" s="4">
        <f t="shared" ref="F5:F13" si="0">+D5/C5</f>
        <v>0.91833499035464283</v>
      </c>
      <c r="G5" s="11">
        <f t="shared" ref="G5:G13" si="1">+E5/C5</f>
        <v>3.0369449072100079E-2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93</v>
      </c>
      <c r="C6" s="10">
        <f>SUMIF(SIIF_Febrero!$P:$P,$B6,SIIF_Febrero!$T:$T)</f>
        <v>200526091000</v>
      </c>
      <c r="D6" s="10">
        <f>SUMIF(SIIF_Febrero!$P:$P,$B6,SIIF_Febrero!$X:$X)</f>
        <v>80208317096.5</v>
      </c>
      <c r="E6" s="10">
        <f>SUMIF(SIIF_Febrero!$P:$P,$B6,SIIF_Febrero!$Y:$Y)</f>
        <v>11214837112.120001</v>
      </c>
      <c r="F6" s="4">
        <f t="shared" si="0"/>
        <v>0.39998943128303438</v>
      </c>
      <c r="G6" s="11">
        <f t="shared" si="1"/>
        <v>5.5927071914646763E-2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96</v>
      </c>
      <c r="C7" s="10">
        <f>SUMIF(SIIF_Febrero!$P:$P,$B7,SIIF_Febrero!$T:$T)</f>
        <v>856362867348</v>
      </c>
      <c r="D7" s="10">
        <f>SUMIF(SIIF_Febrero!$P:$P,$B7,SIIF_Febrero!$X:$X)</f>
        <v>360488225706.53003</v>
      </c>
      <c r="E7" s="10">
        <f>SUMIF(SIIF_Febrero!$P:$P,$B7,SIIF_Febrero!$Y:$Y)</f>
        <v>61757885271.650002</v>
      </c>
      <c r="F7" s="4">
        <f t="shared" si="0"/>
        <v>0.42095265856505021</v>
      </c>
      <c r="G7" s="11">
        <f t="shared" si="1"/>
        <v>7.2116491298721219E-2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99</v>
      </c>
      <c r="C8" s="10">
        <f>SUMIF(SIIF_Febrero!$P:$P,$B8,SIIF_Febrero!$T:$T)</f>
        <v>13050000000</v>
      </c>
      <c r="D8" s="10">
        <f>SUMIF(SIIF_Febrero!$P:$P,$B8,SIIF_Febrero!$X:$X)</f>
        <v>3530331630</v>
      </c>
      <c r="E8" s="10">
        <f>SUMIF(SIIF_Febrero!$P:$P,$B8,SIIF_Febrero!$Y:$Y)</f>
        <v>133701572.92</v>
      </c>
      <c r="F8" s="4">
        <f t="shared" si="0"/>
        <v>0.27052349655172414</v>
      </c>
      <c r="G8" s="11">
        <f t="shared" si="1"/>
        <v>1.0245331258237548E-2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SUMIF(SIIF_Febrero!$P:$P,$B9,SIIF_Febrero!$T:$T)</f>
        <v>146972748000</v>
      </c>
      <c r="D9" s="10">
        <f>SUMIF(SIIF_Febrero!$P:$P,$B9,SIIF_Febrero!$X:$X)</f>
        <v>4623835464</v>
      </c>
      <c r="E9" s="10">
        <f>SUMIF(SIIF_Febrero!$P:$P,$B9,SIIF_Febrero!$Y:$Y)</f>
        <v>193666939</v>
      </c>
      <c r="F9" s="4">
        <f t="shared" si="0"/>
        <v>3.1460495411026815E-2</v>
      </c>
      <c r="G9" s="11">
        <f t="shared" si="1"/>
        <v>1.3177064567099202E-3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124</v>
      </c>
      <c r="C10" s="10">
        <f>SUMIF(SIIF_Febrero!$P:$P,$B10,SIIF_Febrero!$T:$T)</f>
        <v>130138816913</v>
      </c>
      <c r="D10" s="10">
        <f>SUMIF(SIIF_Febrero!$P:$P,$B10,SIIF_Febrero!$X:$X)</f>
        <v>21757234332</v>
      </c>
      <c r="E10" s="10">
        <f>SUMIF(SIIF_Febrero!$P:$P,$B10,SIIF_Febrero!$Y:$Y)</f>
        <v>201432480</v>
      </c>
      <c r="F10" s="4">
        <f t="shared" si="0"/>
        <v>0.16718481732122306</v>
      </c>
      <c r="G10" s="11">
        <f t="shared" si="1"/>
        <v>1.5478278101656712E-3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121</v>
      </c>
      <c r="C11" s="10">
        <f>SUMIF(SIIF_Febrero!$P:$P,$B11,SIIF_Febrero!$T:$T)</f>
        <v>154778655000</v>
      </c>
      <c r="D11" s="10">
        <f>SUMIF(SIIF_Febrero!$P:$P,$B11,SIIF_Febrero!$X:$X)</f>
        <v>14640809856</v>
      </c>
      <c r="E11" s="10">
        <f>SUMIF(SIIF_Febrero!$P:$P,$B11,SIIF_Febrero!$Y:$Y)</f>
        <v>281382007</v>
      </c>
      <c r="F11" s="4">
        <f t="shared" si="0"/>
        <v>9.4591918091031346E-2</v>
      </c>
      <c r="G11" s="11">
        <f t="shared" si="1"/>
        <v>1.8179638981873825E-3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108</v>
      </c>
      <c r="C12" s="10">
        <f>SUMIF(SIIF_Febrero!$P:$P,$B12,SIIF_Febrero!$T:$T)</f>
        <v>62950000000</v>
      </c>
      <c r="D12" s="10">
        <f>SUMIF(SIIF_Febrero!$P:$P,$B12,SIIF_Febrero!$X:$X)</f>
        <v>23179368679.060001</v>
      </c>
      <c r="E12" s="10">
        <f>SUMIF(SIIF_Febrero!$P:$P,$B12,SIIF_Febrero!$Y:$Y)</f>
        <v>160875583</v>
      </c>
      <c r="F12" s="4">
        <f t="shared" si="0"/>
        <v>0.36821872405178713</v>
      </c>
      <c r="G12" s="11">
        <f t="shared" si="1"/>
        <v>2.5556089436060366E-3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111</v>
      </c>
      <c r="C13" s="10">
        <f>SUMIF(SIIF_Febrero!$P:$P,$B13,SIIF_Febrero!$T:$T)</f>
        <v>258250516453</v>
      </c>
      <c r="D13" s="10">
        <f>SUMIF(SIIF_Febrero!$P:$P,$B13,SIIF_Febrero!$X:$X)</f>
        <v>173381153770.51999</v>
      </c>
      <c r="E13" s="10">
        <f>SUMIF(SIIF_Febrero!$P:$P,$B13,SIIF_Febrero!$Y:$Y)</f>
        <v>12150987965.549999</v>
      </c>
      <c r="F13" s="4">
        <f t="shared" si="0"/>
        <v>0.67136808147322447</v>
      </c>
      <c r="G13" s="11">
        <f t="shared" si="1"/>
        <v>4.7051166179415578E-2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114</v>
      </c>
      <c r="C14" s="13">
        <f>SUM(C4:C13)</f>
        <v>6707691173320</v>
      </c>
      <c r="D14" s="13">
        <f t="shared" ref="D14:E14" si="2">SUM(D4:D13)</f>
        <v>4094563379262.6104</v>
      </c>
      <c r="E14" s="13">
        <f t="shared" si="2"/>
        <v>498955600752.56</v>
      </c>
      <c r="F14" s="14">
        <f>+D14/C14</f>
        <v>0.61042812995756768</v>
      </c>
      <c r="G14" s="14">
        <f>+E14/C14</f>
        <v>7.4385595260731102E-2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127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115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SIIF_Febrero</vt:lpstr>
      <vt:lpstr>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2021-03-01T16:25:48Z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