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2021- Sub Programación\agosto\"/>
    </mc:Choice>
  </mc:AlternateContent>
  <xr:revisionPtr revIDLastSave="0" documentId="8_{8192A48F-DD73-4F20-980B-CEF926B2595F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Agosto" sheetId="1" r:id="rId1"/>
    <sheet name="Agosto" sheetId="2" r:id="rId2"/>
  </sheets>
  <definedNames>
    <definedName name="_xlnm._FilterDatabase" localSheetId="0" hidden="1">SIIF_Agosto!$A$4:$AA$44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<sst xmlns="http://schemas.openxmlformats.org/spreadsheetml/2006/main" count="580" uniqueCount="128">
  <si>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</si>
  <si>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</si>
  <si>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</si>
  <si>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</si>
  <si>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</si>
  <si>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</si>
  <si>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</si>
  <si>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</si>
  <si>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</si>
  <si>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</si>
  <si>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</si>
  <si>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</si>
  <si>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</si>
  <si>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</si>
  <si>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</si>
  <si>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</si>
  <si>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</si>
  <si>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</si>
  <si>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</si>
  <si>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</si>
  <si>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</si>
  <si>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</si>
  <si>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</si>
  <si>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</si>
  <si>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</si>
  <si>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</si>
  <si>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</si>
  <si>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</si>
  <si>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</si>
  <si>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</si>
  <si>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</si>
  <si>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</si>
  <si>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</si>
  <si>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</si>
  <si>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</si>
  <si>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</si>
  <si>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</si>
  <si>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</si>
  <si>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</si>
  <si>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</si>
  <si>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</si>
  <si>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</si>
  <si>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</si>
  <si>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</si>
  <si>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</si>
  <si>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</si>
  <si>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</si>
  <si>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</si>
  <si>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</si>
  <si>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</si>
  <si>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</si>
  <si>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</si>
  <si>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</si>
  <si>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</si>
  <si>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</si>
  <si>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</si>
  <si>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</si>
  <si>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</si>
  <si>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</si>
  <si>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</si>
  <si>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</si>
  <si>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</si>
  <si>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</si>
  <si>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</si>
  <si>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</si>
  <si>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</si>
  <si>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</si>
  <si>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</si>
  <si>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</si>
  <si>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</si>
  <si>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</si>
  <si>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</si>
  <si>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</si>
  <si>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</si>
  <si>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</si>
  <si>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</si>
  <si>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</si>
  <si>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</si>
  <si>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</si>
  <si>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</si>
  <si>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</si>
  <si>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</si>
  <si>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</si>
  <si>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</si>
  <si>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</si>
  <si>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</si>
  <si>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</si>
  <si>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</si>
  <si>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</si>
  <si>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</si>
  <si>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</si>
  <si>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</si>
  <si>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</si>
  <si>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</si>
  <si>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</si>
  <si>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</si>
  <si>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</si>
  <si>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</si>
  <si>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</si>
  <si>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</si>
  <si>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</si>
  <si>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</si>
  <si>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</si>
  <si>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</si>
  <si>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</si>
  <si>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</si>
  <si>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</si>
  <si>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</si>
  <si>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</si>
  <si>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</si>
  <si>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</si>
  <si>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</si>
  <si>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</si>
  <si>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</si>
  <si>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</si>
  <si>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</si>
  <si>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</si>
  <si>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</si>
  <si>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</si>
  <si>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</si>
  <si>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</si>
  <si>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</si>
  <si>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</si>
  <si>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</si>
  <si>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</si>
  <si>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Enero-Agosto</t>
  </si>
  <si>
    <t>República de Colombia
Departamento para la Prosperidad Social
Instituto Colombiano de Bienestar Familiar
Cecilia De la Fuente de Lleras
Dirección de Planeación y Control de Gestión
EJECUCIÓN PRESUPUESTAL PROYECTOS DE INVERSIÓN ENERO A AGOSTO 2021</t>
  </si>
  <si>
    <t>Fuente de información: Reporte Ejecución Presupuestal SIIF Nación- Fecha Reporte: SEPTIEMBRE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</si>
</sst>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opLeftCell="A37" workbookViewId="0">
      <selection activeCell="A37" sqref="A37"/>
    </sheetView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237392845750</v>
      </c>
      <c r="Y5" s="20">
        <v>237383104252</v>
      </c>
      <c r="Z5" s="20">
        <v>237383104252</v>
      </c>
      <c r="AA5" s="20">
        <v>237383104252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73006241612</v>
      </c>
      <c r="Y6" s="20">
        <v>73006221345</v>
      </c>
      <c r="Z6" s="20">
        <v>73006221345</v>
      </c>
      <c r="AA6" s="20">
        <v>73006221345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15349670073</v>
      </c>
      <c r="Y7" s="20">
        <v>15349670073</v>
      </c>
      <c r="Z7" s="20">
        <v>15349670073</v>
      </c>
      <c r="AA7" s="20">
        <v>15349670073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37519185140.599998</v>
      </c>
      <c r="W9" s="20">
        <v>2998814859.4000001</v>
      </c>
      <c r="X9" s="20">
        <v>27828593368.310001</v>
      </c>
      <c r="Y9" s="20">
        <v>15391781065.719999</v>
      </c>
      <c r="Z9" s="20">
        <v>15391781065.719999</v>
      </c>
      <c r="AA9" s="20">
        <v>15391781065.719999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514555183</v>
      </c>
      <c r="W10" s="20">
        <v>927444817</v>
      </c>
      <c r="X10" s="20">
        <v>268975639</v>
      </c>
      <c r="Y10" s="20">
        <v>268975639</v>
      </c>
      <c r="Z10" s="20">
        <v>268975639</v>
      </c>
      <c r="AA10" s="20">
        <v>268975639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45031491.539999999</v>
      </c>
      <c r="Y12" s="20">
        <v>45031491.539999999</v>
      </c>
      <c r="Z12" s="20">
        <v>45031491.539999999</v>
      </c>
      <c r="AA12" s="20">
        <v>45031491.539999999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2194833833</v>
      </c>
      <c r="Y13" s="20">
        <v>2194833833</v>
      </c>
      <c r="Z13" s="20">
        <v>2194833833</v>
      </c>
      <c r="AA13" s="20">
        <v>2194833833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2080226336.1700001</v>
      </c>
      <c r="Y14" s="20">
        <v>2016829408.7</v>
      </c>
      <c r="Z14" s="20">
        <v>2016829408.7</v>
      </c>
      <c r="AA14" s="20">
        <v>2016829408.7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3739341605.3000002</v>
      </c>
      <c r="W18" s="20">
        <v>327658394.69999999</v>
      </c>
      <c r="X18" s="20">
        <v>3054390480.9000001</v>
      </c>
      <c r="Y18" s="20">
        <v>3053882093.9499998</v>
      </c>
      <c r="Z18" s="20">
        <v>3053882093.9499998</v>
      </c>
      <c r="AA18" s="20">
        <v>3053882093.9499998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124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29853054</v>
      </c>
      <c r="Y20" s="20">
        <v>29852909.489999998</v>
      </c>
      <c r="Z20" s="20">
        <v>29852909.489999998</v>
      </c>
      <c r="AA20" s="20">
        <v>29852909.489999998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238128496859</v>
      </c>
      <c r="W21" s="20">
        <v>3438503141</v>
      </c>
      <c r="X21" s="20">
        <v>226058992512</v>
      </c>
      <c r="Y21" s="20">
        <v>139793063839.87</v>
      </c>
      <c r="Z21" s="20">
        <v>139793063839.87</v>
      </c>
      <c r="AA21" s="20">
        <v>139793063839.87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96450329839.210007</v>
      </c>
      <c r="W22" s="20">
        <v>2808670160.79</v>
      </c>
      <c r="X22" s="20">
        <v>89010242405.210007</v>
      </c>
      <c r="Y22" s="20">
        <v>66653604897.25</v>
      </c>
      <c r="Z22" s="20">
        <v>66653604897.25</v>
      </c>
      <c r="AA22" s="20">
        <v>66653604897.25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92552575024</v>
      </c>
      <c r="W23" s="20">
        <v>8714515976</v>
      </c>
      <c r="X23" s="20">
        <v>77257431529.429993</v>
      </c>
      <c r="Y23" s="20">
        <v>26109386524.240002</v>
      </c>
      <c r="Z23" s="20">
        <v>26109386524.240002</v>
      </c>
      <c r="AA23" s="20">
        <v>26109386524.240002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323257096960</v>
      </c>
      <c r="W24" s="20">
        <v>2227903040</v>
      </c>
      <c r="X24" s="20">
        <v>293424599713</v>
      </c>
      <c r="Y24" s="20">
        <v>88854172869.520004</v>
      </c>
      <c r="Z24" s="20">
        <v>88854172869.520004</v>
      </c>
      <c r="AA24" s="20">
        <v>88854172869.520004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494352775810.57001</v>
      </c>
      <c r="W26" s="20">
        <v>22249250903.43</v>
      </c>
      <c r="X26" s="20">
        <v>470579424249.77002</v>
      </c>
      <c r="Y26" s="20">
        <v>357621235977.60999</v>
      </c>
      <c r="Z26" s="20">
        <v>357621235977.60999</v>
      </c>
      <c r="AA26" s="20">
        <v>357621235977.60999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11667112606</v>
      </c>
      <c r="W27" s="20">
        <v>1382887394</v>
      </c>
      <c r="X27" s="20">
        <v>9279518816.2099991</v>
      </c>
      <c r="Y27" s="20">
        <v>4222819580.0799999</v>
      </c>
      <c r="Z27" s="20">
        <v>4222819580.0799999</v>
      </c>
      <c r="AA27" s="20">
        <v>4222819580.0799999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143211058058.32999</v>
      </c>
      <c r="W28" s="20">
        <v>3761689941.6700001</v>
      </c>
      <c r="X28" s="20">
        <v>59307646103.330002</v>
      </c>
      <c r="Y28" s="20">
        <v>3142663259.2199998</v>
      </c>
      <c r="Z28" s="20">
        <v>3142663259.2199998</v>
      </c>
      <c r="AA28" s="20">
        <v>3142663259.2199998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3753159171617.5498</v>
      </c>
      <c r="W29" s="20">
        <v>153373580328.45001</v>
      </c>
      <c r="X29" s="20">
        <v>3738849821451.5498</v>
      </c>
      <c r="Y29" s="20">
        <v>2625305916284.6499</v>
      </c>
      <c r="Z29" s="20">
        <v>2625305916284.6499</v>
      </c>
      <c r="AA29" s="20">
        <v>2625305916284.6499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74163269398</v>
      </c>
      <c r="W30" s="20">
        <v>1823139716</v>
      </c>
      <c r="X30" s="20">
        <v>74163269398</v>
      </c>
      <c r="Y30" s="20">
        <v>47307483295</v>
      </c>
      <c r="Z30" s="20">
        <v>47307483295</v>
      </c>
      <c r="AA30" s="20">
        <v>47307483295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1547422839</v>
      </c>
      <c r="W31" s="20">
        <v>31589421</v>
      </c>
      <c r="X31" s="20">
        <v>834534647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17076316963</v>
      </c>
      <c r="W32" s="20">
        <v>2076683037</v>
      </c>
      <c r="X32" s="20">
        <v>16908277563</v>
      </c>
      <c r="Y32" s="20">
        <v>6193402560</v>
      </c>
      <c r="Z32" s="20">
        <v>6193402560</v>
      </c>
      <c r="AA32" s="20">
        <v>6193402560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227732879670</v>
      </c>
      <c r="W33" s="20">
        <v>8950520330</v>
      </c>
      <c r="X33" s="20">
        <v>224782487420.44</v>
      </c>
      <c r="Y33" s="20">
        <v>134802614828.97</v>
      </c>
      <c r="Z33" s="20">
        <v>134802614828.97</v>
      </c>
      <c r="AA33" s="20">
        <v>134802614828.97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379972690162</v>
      </c>
      <c r="W34" s="20">
        <v>23187215124</v>
      </c>
      <c r="X34" s="20">
        <v>378628615243</v>
      </c>
      <c r="Y34" s="20">
        <v>197864902166.48001</v>
      </c>
      <c r="Z34" s="20">
        <v>197864902166.48001</v>
      </c>
      <c r="AA34" s="20">
        <v>197864902166.48001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22250584994</v>
      </c>
      <c r="W35" s="20">
        <v>5467015006</v>
      </c>
      <c r="X35" s="20">
        <v>15598895139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93425412710</v>
      </c>
      <c r="W37" s="20">
        <v>2971607290</v>
      </c>
      <c r="X37" s="20">
        <v>36566479217</v>
      </c>
      <c r="Y37" s="20">
        <v>15585821608.200001</v>
      </c>
      <c r="Z37" s="20">
        <v>15585821608.200001</v>
      </c>
      <c r="AA37" s="20">
        <v>15585821608.200001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46770822484.139999</v>
      </c>
      <c r="W40" s="20">
        <v>3229177515.8600001</v>
      </c>
      <c r="X40" s="20">
        <v>37762282060.139999</v>
      </c>
      <c r="Y40" s="20">
        <v>2432913347</v>
      </c>
      <c r="Z40" s="20">
        <v>2432913347</v>
      </c>
      <c r="AA40" s="20">
        <v>2432913347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91556667974</v>
      </c>
      <c r="W41" s="20">
        <v>8221987026</v>
      </c>
      <c r="X41" s="20">
        <v>82784368202</v>
      </c>
      <c r="Y41" s="20">
        <v>52719155699.139999</v>
      </c>
      <c r="Z41" s="20">
        <v>52719155699.139999</v>
      </c>
      <c r="AA41" s="20">
        <v>52719155699.139999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56295684892.029999</v>
      </c>
      <c r="W42" s="20">
        <v>6654315107.9700003</v>
      </c>
      <c r="X42" s="20">
        <v>47568062328</v>
      </c>
      <c r="Y42" s="20">
        <v>26823615491.860001</v>
      </c>
      <c r="Z42" s="20">
        <v>26823615491.860001</v>
      </c>
      <c r="AA42" s="20">
        <v>26823615491.860001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233681861633.79001</v>
      </c>
      <c r="W44" s="20">
        <v>19598692366.209999</v>
      </c>
      <c r="X44" s="20">
        <v>214128343880.82999</v>
      </c>
      <c r="Y44" s="20">
        <v>117471526601.64</v>
      </c>
      <c r="Z44" s="20">
        <v>117471526601.64</v>
      </c>
      <c r="AA44" s="20">
        <v>117471526601.64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6974194981711.5195</v>
      </c>
      <c r="W45" s="20">
        <v>329543191608.47998</v>
      </c>
      <c r="X45" s="20">
        <v>6454863733816.8301</v>
      </c>
      <c r="Y45" s="20">
        <v>4261764261242.1299</v>
      </c>
      <c r="Z45" s="20">
        <v>4261764261242.1299</v>
      </c>
      <c r="AA45" s="20">
        <v>4261764261242.1299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126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SUMIF(SIIF_Agosto!$P:$P,$B4,SIIF_Agosto!$T:$T)</f>
        <v>4643094478606</v>
      </c>
      <c r="D4" s="10">
        <f>SUMIF(SIIF_Agosto!$P:$P,$B4,SIIF_Agosto!$X:$X)</f>
        <v>4434167005722.9902</v>
      </c>
      <c r="E4" s="10">
        <f>SUMIF(SIIF_Agosto!$P:$P,$B4,SIIF_Agosto!$Y:$Y)</f>
        <v>3011474319135.1001</v>
      </c>
      <c r="F4" s="4">
        <f>+D4/C4</f>
        <v>0.9550025368112397</v>
      </c>
      <c r="G4" s="11">
        <f>+E4/C4</f>
        <v>0.64859208293328496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SUMIF(SIIF_Agosto!$P:$P,$B5,SIIF_Agosto!$T:$T)</f>
        <v>241567000000</v>
      </c>
      <c r="D5" s="10">
        <f>SUMIF(SIIF_Agosto!$P:$P,$B5,SIIF_Agosto!$X:$X)</f>
        <v>226058992512</v>
      </c>
      <c r="E5" s="10">
        <f>SUMIF(SIIF_Agosto!$P:$P,$B5,SIIF_Agosto!$Y:$Y)</f>
        <v>139793063839.87</v>
      </c>
      <c r="F5" s="4">
        <f t="shared" ref="F5:F13" si="0">+D5/C5</f>
        <v>0.93580245858084921</v>
      </c>
      <c r="G5" s="11">
        <f t="shared" ref="G5:G13" si="1">+E5/C5</f>
        <v>0.57869271812735179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SUMIF(SIIF_Agosto!$P:$P,$B6,SIIF_Agosto!$T:$T)</f>
        <v>200526091000</v>
      </c>
      <c r="D6" s="10">
        <f>SUMIF(SIIF_Agosto!$P:$P,$B6,SIIF_Agosto!$X:$X)</f>
        <v>166267673934.64001</v>
      </c>
      <c r="E6" s="10">
        <f>SUMIF(SIIF_Agosto!$P:$P,$B6,SIIF_Agosto!$Y:$Y)</f>
        <v>92762991421.490005</v>
      </c>
      <c r="F6" s="4">
        <f t="shared" si="0"/>
        <v>0.82915730868478366</v>
      </c>
      <c r="G6" s="11">
        <f t="shared" si="1"/>
        <v>0.46259811358657565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SUMIF(SIIF_Agosto!$P:$P,$B7,SIIF_Agosto!$T:$T)</f>
        <v>856362867348</v>
      </c>
      <c r="D7" s="10">
        <f>SUMIF(SIIF_Agosto!$P:$P,$B7,SIIF_Agosto!$X:$X)</f>
        <v>764004023962.77002</v>
      </c>
      <c r="E7" s="10">
        <f>SUMIF(SIIF_Agosto!$P:$P,$B7,SIIF_Agosto!$Y:$Y)</f>
        <v>446475408847.13</v>
      </c>
      <c r="F7" s="4">
        <f t="shared" si="0"/>
        <v>0.89214987371971355</v>
      </c>
      <c r="G7" s="11">
        <f t="shared" si="1"/>
        <v>0.52136241057460031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SUMIF(SIIF_Agosto!$P:$P,$B8,SIIF_Agosto!$T:$T)</f>
        <v>13050000000</v>
      </c>
      <c r="D8" s="10">
        <f>SUMIF(SIIF_Agosto!$P:$P,$B8,SIIF_Agosto!$X:$X)</f>
        <v>9279518816.2099991</v>
      </c>
      <c r="E8" s="10">
        <f>SUMIF(SIIF_Agosto!$P:$P,$B8,SIIF_Agosto!$Y:$Y)</f>
        <v>4222819580.0799999</v>
      </c>
      <c r="F8" s="4">
        <f t="shared" si="0"/>
        <v>0.71107423879003828</v>
      </c>
      <c r="G8" s="11">
        <f t="shared" si="1"/>
        <v>0.32358770728582376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SUMIF(SIIF_Agosto!$P:$P,$B9,SIIF_Agosto!$T:$T)</f>
        <v>146972748000</v>
      </c>
      <c r="D9" s="10">
        <f>SUMIF(SIIF_Agosto!$P:$P,$B9,SIIF_Agosto!$X:$X)</f>
        <v>59307646103.330002</v>
      </c>
      <c r="E9" s="10">
        <f>SUMIF(SIIF_Agosto!$P:$P,$B9,SIIF_Agosto!$Y:$Y)</f>
        <v>3142663259.2199998</v>
      </c>
      <c r="F9" s="4">
        <f t="shared" si="0"/>
        <v>0.40352818403674401</v>
      </c>
      <c r="G9" s="11">
        <f t="shared" si="1"/>
        <v>2.1382625704324448E-2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SUMIF(SIIF_Agosto!$P:$P,$B10,SIIF_Agosto!$T:$T)</f>
        <v>130138816913</v>
      </c>
      <c r="D10" s="10">
        <f>SUMIF(SIIF_Agosto!$P:$P,$B10,SIIF_Agosto!$X:$X)</f>
        <v>52165374356</v>
      </c>
      <c r="E10" s="10">
        <f>SUMIF(SIIF_Agosto!$P:$P,$B10,SIIF_Agosto!$Y:$Y)</f>
        <v>15585821608.200001</v>
      </c>
      <c r="F10" s="4">
        <f t="shared" si="0"/>
        <v>0.40084408014000494</v>
      </c>
      <c r="G10" s="11">
        <f t="shared" si="1"/>
        <v>0.11976304977952416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SUMIF(SIIF_Agosto!$P:$P,$B11,SIIF_Agosto!$T:$T)</f>
        <v>154778655000</v>
      </c>
      <c r="D11" s="10">
        <f>SUMIF(SIIF_Agosto!$P:$P,$B11,SIIF_Agosto!$X:$X)</f>
        <v>120546650262.14</v>
      </c>
      <c r="E11" s="10">
        <f>SUMIF(SIIF_Agosto!$P:$P,$B11,SIIF_Agosto!$Y:$Y)</f>
        <v>55152069046.139999</v>
      </c>
      <c r="F11" s="4">
        <f t="shared" si="0"/>
        <v>0.77883252223725552</v>
      </c>
      <c r="G11" s="11">
        <f t="shared" si="1"/>
        <v>0.35632864910306916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SUMIF(SIIF_Agosto!$P:$P,$B12,SIIF_Agosto!$T:$T)</f>
        <v>62950000000</v>
      </c>
      <c r="D12" s="10">
        <f>SUMIF(SIIF_Agosto!$P:$P,$B12,SIIF_Agosto!$X:$X)</f>
        <v>47568062328</v>
      </c>
      <c r="E12" s="10">
        <f>SUMIF(SIIF_Agosto!$P:$P,$B12,SIIF_Agosto!$Y:$Y)</f>
        <v>26823615491.860001</v>
      </c>
      <c r="F12" s="4">
        <f t="shared" si="0"/>
        <v>0.75564832927720416</v>
      </c>
      <c r="G12" s="11">
        <f t="shared" si="1"/>
        <v>0.42610985690007946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SUMIF(SIIF_Agosto!$P:$P,$B13,SIIF_Agosto!$T:$T)</f>
        <v>258250516453</v>
      </c>
      <c r="D13" s="10">
        <f>SUMIF(SIIF_Agosto!$P:$P,$B13,SIIF_Agosto!$X:$X)</f>
        <v>214128343880.82999</v>
      </c>
      <c r="E13" s="10">
        <f>SUMIF(SIIF_Agosto!$P:$P,$B13,SIIF_Agosto!$Y:$Y)</f>
        <v>117471526601.64</v>
      </c>
      <c r="F13" s="4">
        <f t="shared" si="0"/>
        <v>0.82914972183530955</v>
      </c>
      <c r="G13" s="11">
        <f t="shared" si="1"/>
        <v>0.45487431434825065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6093493291878.9102</v>
      </c>
      <c r="E14" s="13">
        <f t="shared" si="2"/>
        <v>3912904298830.731</v>
      </c>
      <c r="F14" s="14">
        <f>+D14/C14</f>
        <v>0.90843378659350382</v>
      </c>
      <c r="G14" s="14">
        <f>+E14/C14</f>
        <v>0.58334592301959287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SIIF_Agosto</vt:lpstr>
      <vt:lpstr>Agosto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2021-09-17T16:26:29Z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