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5E3F15A1-E778-49E3-8EC0-A1B11E6297EF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Agosto" sheetId="1" r:id="rId1"/>
    <sheet name="Agost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2" l="1"/>
  <c r="E12" i="2" l="1"/>
  <c r="D12" i="2"/>
  <c r="F12" i="2" s="1"/>
  <c r="C12" i="2"/>
  <c r="E11" i="2"/>
  <c r="G11" i="2" s="1"/>
  <c r="D11" i="2"/>
  <c r="F11" i="2" s="1"/>
  <c r="C11" i="2"/>
  <c r="E10" i="2"/>
  <c r="D10" i="2"/>
  <c r="C10" i="2"/>
  <c r="E9" i="2"/>
  <c r="D9" i="2"/>
  <c r="C9" i="2"/>
  <c r="E8" i="2"/>
  <c r="G8" i="2" s="1"/>
  <c r="D8" i="2"/>
  <c r="C8" i="2"/>
  <c r="E7" i="2"/>
  <c r="D7" i="2"/>
  <c r="C7" i="2"/>
  <c r="E6" i="2"/>
  <c r="D6" i="2"/>
  <c r="C6" i="2"/>
  <c r="E5" i="2"/>
  <c r="D5" i="2"/>
  <c r="C5" i="2"/>
  <c r="E4" i="2"/>
  <c r="D4" i="2"/>
  <c r="G12" i="2"/>
  <c r="G10" i="2"/>
  <c r="F8" i="2"/>
  <c r="F7" i="2" l="1"/>
  <c r="C13" i="2"/>
  <c r="G7" i="2"/>
  <c r="F10" i="2"/>
  <c r="F6" i="2"/>
  <c r="G9" i="2"/>
  <c r="F9" i="2"/>
  <c r="E13" i="2"/>
  <c r="G6" i="2"/>
  <c r="F5" i="2"/>
  <c r="G5" i="2"/>
  <c r="D13" i="2"/>
  <c r="G4" i="2"/>
  <c r="F4" i="2"/>
  <c r="G13" i="2" l="1"/>
  <c r="F13" i="2"/>
</calcChain>
</file>

<file path=xl/sharedStrings.xml><?xml version="1.0" encoding="utf-8"?>
<sst xmlns="http://schemas.openxmlformats.org/spreadsheetml/2006/main" count="597" uniqueCount="130">
  <si>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</si>
  <si>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</si>
  <si>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</si>
  <si>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</si>
  <si>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</si>
  <si>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</si>
  <si>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</si>
  <si>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</si>
  <si>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</si>
  <si>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</si>
  <si>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</si>
  <si>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</si>
  <si>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</si>
  <si>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</si>
  <si>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</si>
  <si>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</si>
  <si>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</si>
  <si>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</si>
  <si>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</si>
  <si>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</si>
  <si>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</si>
  <si>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</si>
  <si>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</si>
  <si>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</si>
  <si>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</si>
  <si>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</si>
  <si>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</si>
  <si>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</si>
  <si>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</si>
  <si>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</si>
  <si>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</si>
  <si>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</si>
  <si>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</si>
  <si>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</si>
  <si>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</si>
  <si>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</si>
  <si>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</si>
  <si>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</si>
  <si>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</si>
  <si>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</si>
  <si>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</si>
  <si>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</si>
  <si>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</si>
  <si>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</si>
  <si>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</si>
  <si>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</si>
  <si>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</si>
  <si>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</si>
  <si>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</si>
  <si>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</si>
  <si>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</si>
  <si>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</si>
  <si>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</si>
  <si>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</si>
  <si>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</si>
  <si>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</si>
  <si>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</si>
  <si>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</si>
  <si>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</si>
  <si>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</si>
  <si>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</si>
  <si>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</si>
  <si>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</si>
  <si>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</si>
  <si>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</si>
  <si>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</si>
  <si>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</si>
  <si>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</si>
  <si>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</si>
  <si>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</si>
  <si>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</si>
  <si>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</si>
  <si>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</si>
  <si>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</si>
  <si>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</si>
  <si>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</si>
  <si>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</si>
  <si>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</si>
  <si>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</si>
  <si>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</si>
  <si>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</si>
  <si>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</si>
  <si>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</si>
  <si>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</si>
  <si>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</si>
  <si>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</si>
  <si>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</si>
  <si>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</si>
  <si>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</si>
  <si>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</si>
  <si>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</si>
  <si>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</si>
  <si>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</si>
  <si>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</si>
  <si>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</si>
  <si>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</si>
  <si>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</si>
  <si>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</si>
  <si>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</si>
  <si>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</si>
  <si>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</si>
  <si>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</si>
  <si>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</si>
  <si>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</si>
  <si>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</si>
  <si>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</si>
  <si>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</si>
  <si>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</si>
  <si>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</si>
  <si>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</si>
  <si>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</si>
  <si>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</si>
  <si>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</si>
  <si>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</si>
  <si>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</si>
  <si>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</si>
  <si>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</si>
  <si>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</si>
  <si>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</si>
  <si>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</si>
  <si>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</si>
  <si>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</si>
  <si>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Enero-Agosto</t>
  </si>
  <si>
    <t>27</t>
  </si>
  <si>
    <t>21</t>
  </si>
  <si>
    <t>26</t>
  </si>
  <si>
    <t>11</t>
  </si>
  <si>
    <t>20</t>
  </si>
  <si>
    <t>República de Colombia
Departamento para la Prosperidad Social
Instituto Colombiano de Bienestar Familiar
Cecilia De la Fuente de Lleras
Dirección de Planeación y Control de Gestión
EJECUCIÓN PRESUPUESTAL PROYECTOS DE INVERSIÓN ENERO A AGOSTO 2020</t>
  </si>
  <si>
    <t>Fuente de información: Reporte Ejecución Presupuestal SIIF Nación- Fecha Reporte: AGOSTO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</si>
</sst>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2020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 t="s">
        <v>1</v>
      </c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 t="s">
        <v>1</v>
      </c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122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 t="s">
        <v>123</v>
      </c>
      <c r="O5" s="25" t="s">
        <v>38</v>
      </c>
      <c r="P5" s="26" t="s">
        <v>39</v>
      </c>
      <c r="Q5" s="20">
        <v>352106000000</v>
      </c>
      <c r="R5" s="20">
        <v>0</v>
      </c>
      <c r="S5" s="20">
        <v>0</v>
      </c>
      <c r="T5" s="20">
        <v>352106000000</v>
      </c>
      <c r="U5" s="20">
        <v>0</v>
      </c>
      <c r="V5" s="20">
        <v>352106000000</v>
      </c>
      <c r="W5" s="20">
        <v>0</v>
      </c>
      <c r="X5" s="20">
        <v>233214029990.70001</v>
      </c>
      <c r="Y5" s="20">
        <v>233195671342.85001</v>
      </c>
      <c r="Z5" s="20">
        <v>233195671342.85001</v>
      </c>
      <c r="AA5" s="20">
        <v>233195671342.85001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 t="s">
        <v>123</v>
      </c>
      <c r="O6" s="25" t="s">
        <v>38</v>
      </c>
      <c r="P6" s="26" t="s">
        <v>42</v>
      </c>
      <c r="Q6" s="20">
        <v>118392000000</v>
      </c>
      <c r="R6" s="20">
        <v>0</v>
      </c>
      <c r="S6" s="20">
        <v>0</v>
      </c>
      <c r="T6" s="20">
        <v>118392000000</v>
      </c>
      <c r="U6" s="20">
        <v>0</v>
      </c>
      <c r="V6" s="20">
        <v>118391989013</v>
      </c>
      <c r="W6" s="20">
        <v>10987</v>
      </c>
      <c r="X6" s="20">
        <v>68032970104</v>
      </c>
      <c r="Y6" s="20">
        <v>65359094946</v>
      </c>
      <c r="Z6" s="20">
        <v>65359094946</v>
      </c>
      <c r="AA6" s="20">
        <v>65359094946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 t="s">
        <v>123</v>
      </c>
      <c r="O7" s="25" t="s">
        <v>38</v>
      </c>
      <c r="P7" s="26" t="s">
        <v>45</v>
      </c>
      <c r="Q7" s="20">
        <v>27537000000</v>
      </c>
      <c r="R7" s="20">
        <v>0</v>
      </c>
      <c r="S7" s="20">
        <v>0</v>
      </c>
      <c r="T7" s="20">
        <v>27537000000</v>
      </c>
      <c r="U7" s="20">
        <v>0</v>
      </c>
      <c r="V7" s="20">
        <v>27537000000</v>
      </c>
      <c r="W7" s="20">
        <v>0</v>
      </c>
      <c r="X7" s="20">
        <v>14055095608</v>
      </c>
      <c r="Y7" s="20">
        <v>14055095608</v>
      </c>
      <c r="Z7" s="20">
        <v>14055095608</v>
      </c>
      <c r="AA7" s="20">
        <v>14055095608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 t="s">
        <v>123</v>
      </c>
      <c r="O8" s="25" t="s">
        <v>38</v>
      </c>
      <c r="P8" s="26" t="s">
        <v>48</v>
      </c>
      <c r="Q8" s="20">
        <v>22512000000</v>
      </c>
      <c r="R8" s="20">
        <v>0</v>
      </c>
      <c r="S8" s="20">
        <v>0</v>
      </c>
      <c r="T8" s="20">
        <v>22512000000</v>
      </c>
      <c r="U8" s="20">
        <v>22512000000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 t="s">
        <v>123</v>
      </c>
      <c r="O9" s="25" t="s">
        <v>38</v>
      </c>
      <c r="P9" s="26" t="s">
        <v>50</v>
      </c>
      <c r="Q9" s="20">
        <v>39337000000</v>
      </c>
      <c r="R9" s="20">
        <v>0</v>
      </c>
      <c r="S9" s="20">
        <v>0</v>
      </c>
      <c r="T9" s="20">
        <v>39337000000</v>
      </c>
      <c r="U9" s="20">
        <v>0</v>
      </c>
      <c r="V9" s="20">
        <v>36431241831.639999</v>
      </c>
      <c r="W9" s="20">
        <v>2905758168.3600001</v>
      </c>
      <c r="X9" s="20">
        <v>26429898664.73</v>
      </c>
      <c r="Y9" s="20">
        <v>15971380825.780001</v>
      </c>
      <c r="Z9" s="20">
        <v>15971380825.780001</v>
      </c>
      <c r="AA9" s="20">
        <v>15971380825.780001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 t="s">
        <v>123</v>
      </c>
      <c r="O10" s="25" t="s">
        <v>38</v>
      </c>
      <c r="P10" s="26" t="s">
        <v>53</v>
      </c>
      <c r="Q10" s="20">
        <v>800000000</v>
      </c>
      <c r="R10" s="20">
        <v>0</v>
      </c>
      <c r="S10" s="20">
        <v>0</v>
      </c>
      <c r="T10" s="20">
        <v>800000000</v>
      </c>
      <c r="U10" s="20">
        <v>0</v>
      </c>
      <c r="V10" s="20">
        <v>167195016.22</v>
      </c>
      <c r="W10" s="20">
        <v>632804983.77999997</v>
      </c>
      <c r="X10" s="20">
        <v>57537402.049999997</v>
      </c>
      <c r="Y10" s="20">
        <v>57537402.049999997</v>
      </c>
      <c r="Z10" s="20">
        <v>57537402.049999997</v>
      </c>
      <c r="AA10" s="20">
        <v>57537402.049999997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 t="s">
        <v>123</v>
      </c>
      <c r="O11" s="25" t="s">
        <v>38</v>
      </c>
      <c r="P11" s="26" t="s">
        <v>56</v>
      </c>
      <c r="Q11" s="20">
        <v>90054000000</v>
      </c>
      <c r="R11" s="20">
        <v>0</v>
      </c>
      <c r="S11" s="20">
        <v>0</v>
      </c>
      <c r="T11" s="20">
        <v>90054000000</v>
      </c>
      <c r="U11" s="20">
        <v>70031762140</v>
      </c>
      <c r="V11" s="20">
        <v>6016000000</v>
      </c>
      <c r="W11" s="20">
        <v>14006237860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 t="s">
        <v>123</v>
      </c>
      <c r="O12" s="25" t="s">
        <v>38</v>
      </c>
      <c r="P12" s="26" t="s">
        <v>59</v>
      </c>
      <c r="Q12" s="20">
        <v>71000000</v>
      </c>
      <c r="R12" s="20">
        <v>0</v>
      </c>
      <c r="S12" s="20">
        <v>0</v>
      </c>
      <c r="T12" s="20">
        <v>71000000</v>
      </c>
      <c r="U12" s="20">
        <v>0</v>
      </c>
      <c r="V12" s="20">
        <v>71000000</v>
      </c>
      <c r="W12" s="20">
        <v>0</v>
      </c>
      <c r="X12" s="20">
        <v>41002336</v>
      </c>
      <c r="Y12" s="20">
        <v>41002336</v>
      </c>
      <c r="Z12" s="20">
        <v>41002336</v>
      </c>
      <c r="AA12" s="20">
        <v>41002336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 t="s">
        <v>123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2045918882</v>
      </c>
      <c r="Y13" s="20">
        <v>2045918882</v>
      </c>
      <c r="Z13" s="20">
        <v>2045918882</v>
      </c>
      <c r="AA13" s="20">
        <v>2045918882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 t="s">
        <v>123</v>
      </c>
      <c r="O14" s="25" t="s">
        <v>38</v>
      </c>
      <c r="P14" s="26" t="s">
        <v>65</v>
      </c>
      <c r="Q14" s="20">
        <v>8392000000</v>
      </c>
      <c r="R14" s="20">
        <v>0</v>
      </c>
      <c r="S14" s="20">
        <v>0</v>
      </c>
      <c r="T14" s="20">
        <v>8392000000</v>
      </c>
      <c r="U14" s="20">
        <v>0</v>
      </c>
      <c r="V14" s="20">
        <v>2087132262</v>
      </c>
      <c r="W14" s="20">
        <v>6304867738</v>
      </c>
      <c r="X14" s="20">
        <v>1974959225</v>
      </c>
      <c r="Y14" s="20">
        <v>1974959225</v>
      </c>
      <c r="Z14" s="20">
        <v>1974959225</v>
      </c>
      <c r="AA14" s="20">
        <v>1974959225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 t="s">
        <v>123</v>
      </c>
      <c r="O15" s="25" t="s">
        <v>38</v>
      </c>
      <c r="P15" s="26" t="s">
        <v>68</v>
      </c>
      <c r="Q15" s="20">
        <v>1738000000</v>
      </c>
      <c r="R15" s="20">
        <v>0</v>
      </c>
      <c r="S15" s="20">
        <v>0</v>
      </c>
      <c r="T15" s="20">
        <v>1738000000</v>
      </c>
      <c r="U15" s="20">
        <v>0</v>
      </c>
      <c r="V15" s="20">
        <v>15327872</v>
      </c>
      <c r="W15" s="20">
        <v>1722672128</v>
      </c>
      <c r="X15" s="20">
        <v>15327872</v>
      </c>
      <c r="Y15" s="20">
        <v>15327872</v>
      </c>
      <c r="Z15" s="20">
        <v>15327872</v>
      </c>
      <c r="AA15" s="20">
        <v>15327872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 t="s">
        <v>123</v>
      </c>
      <c r="O16" s="25" t="s">
        <v>38</v>
      </c>
      <c r="P16" s="26" t="s">
        <v>71</v>
      </c>
      <c r="Q16" s="20">
        <v>166000000</v>
      </c>
      <c r="R16" s="20">
        <v>0</v>
      </c>
      <c r="S16" s="20">
        <v>0</v>
      </c>
      <c r="T16" s="20">
        <v>166000000</v>
      </c>
      <c r="U16" s="20">
        <v>0</v>
      </c>
      <c r="V16" s="20">
        <v>325509</v>
      </c>
      <c r="W16" s="20">
        <v>165674491</v>
      </c>
      <c r="X16" s="20">
        <v>325509</v>
      </c>
      <c r="Y16" s="20">
        <v>325509</v>
      </c>
      <c r="Z16" s="20">
        <v>325509</v>
      </c>
      <c r="AA16" s="20">
        <v>325509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 t="s">
        <v>123</v>
      </c>
      <c r="O17" s="25" t="s">
        <v>38</v>
      </c>
      <c r="P17" s="26" t="s">
        <v>75</v>
      </c>
      <c r="Q17" s="20">
        <v>70000000</v>
      </c>
      <c r="R17" s="20">
        <v>0</v>
      </c>
      <c r="S17" s="20">
        <v>0</v>
      </c>
      <c r="T17" s="20">
        <v>70000000</v>
      </c>
      <c r="U17" s="20">
        <v>0</v>
      </c>
      <c r="V17" s="20">
        <v>70000000</v>
      </c>
      <c r="W17" s="20">
        <v>0</v>
      </c>
      <c r="X17" s="20">
        <v>11200000</v>
      </c>
      <c r="Y17" s="20">
        <v>11200000</v>
      </c>
      <c r="Z17" s="20">
        <v>11200000</v>
      </c>
      <c r="AA17" s="20">
        <v>11200000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 t="s">
        <v>123</v>
      </c>
      <c r="O18" s="25" t="s">
        <v>38</v>
      </c>
      <c r="P18" s="26" t="s">
        <v>78</v>
      </c>
      <c r="Q18" s="20">
        <v>3837000000</v>
      </c>
      <c r="R18" s="20">
        <v>0</v>
      </c>
      <c r="S18" s="20">
        <v>0</v>
      </c>
      <c r="T18" s="20">
        <v>3837000000</v>
      </c>
      <c r="U18" s="20">
        <v>0</v>
      </c>
      <c r="V18" s="20">
        <v>3703768344.9000001</v>
      </c>
      <c r="W18" s="20">
        <v>133231655.09999999</v>
      </c>
      <c r="X18" s="20">
        <v>3567179670.27</v>
      </c>
      <c r="Y18" s="20">
        <v>3566646686.46</v>
      </c>
      <c r="Z18" s="20">
        <v>3566646686.46</v>
      </c>
      <c r="AA18" s="20">
        <v>3566646686.46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 t="s">
        <v>123</v>
      </c>
      <c r="O19" s="25" t="s">
        <v>38</v>
      </c>
      <c r="P19" s="26" t="s">
        <v>80</v>
      </c>
      <c r="Q19" s="20">
        <v>12204000000</v>
      </c>
      <c r="R19" s="20">
        <v>0</v>
      </c>
      <c r="S19" s="20">
        <v>0</v>
      </c>
      <c r="T19" s="20">
        <v>12204000000</v>
      </c>
      <c r="U19" s="20">
        <v>0</v>
      </c>
      <c r="V19" s="20">
        <v>0</v>
      </c>
      <c r="W19" s="20">
        <v>12204000000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 t="s">
        <v>123</v>
      </c>
      <c r="O20" s="25" t="s">
        <v>38</v>
      </c>
      <c r="P20" s="26" t="s">
        <v>82</v>
      </c>
      <c r="Q20" s="20">
        <v>382000000</v>
      </c>
      <c r="R20" s="20">
        <v>0</v>
      </c>
      <c r="S20" s="20">
        <v>0</v>
      </c>
      <c r="T20" s="20">
        <v>382000000</v>
      </c>
      <c r="U20" s="20">
        <v>0</v>
      </c>
      <c r="V20" s="20">
        <v>26726748</v>
      </c>
      <c r="W20" s="20">
        <v>355273252</v>
      </c>
      <c r="X20" s="20">
        <v>26726748</v>
      </c>
      <c r="Y20" s="20">
        <v>26684914.399999999</v>
      </c>
      <c r="Z20" s="20">
        <v>26684914.399999999</v>
      </c>
      <c r="AA20" s="20">
        <v>26684914.399999999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 t="s">
        <v>123</v>
      </c>
      <c r="O21" s="25" t="s">
        <v>38</v>
      </c>
      <c r="P21" s="26" t="s">
        <v>88</v>
      </c>
      <c r="Q21" s="20">
        <v>227295220000</v>
      </c>
      <c r="R21" s="20">
        <v>0</v>
      </c>
      <c r="S21" s="20">
        <v>0</v>
      </c>
      <c r="T21" s="20">
        <v>227295220000</v>
      </c>
      <c r="U21" s="20">
        <v>0</v>
      </c>
      <c r="V21" s="20">
        <v>217061251419</v>
      </c>
      <c r="W21" s="20">
        <v>10233968581</v>
      </c>
      <c r="X21" s="20">
        <v>211445232311.69</v>
      </c>
      <c r="Y21" s="20">
        <v>127048571272.09</v>
      </c>
      <c r="Z21" s="20">
        <v>127048571272.09</v>
      </c>
      <c r="AA21" s="20">
        <v>127048571272.09</v>
      </c>
    </row>
    <row r="22" spans="1:27" x14ac:dyDescent="0.25">
      <c r="A22" s="25" t="s">
        <v>32</v>
      </c>
      <c r="B22" s="26" t="s">
        <v>33</v>
      </c>
      <c r="C22" s="27" t="s">
        <v>89</v>
      </c>
      <c r="D22" s="25" t="s">
        <v>84</v>
      </c>
      <c r="E22" s="25" t="s">
        <v>85</v>
      </c>
      <c r="F22" s="25" t="s">
        <v>86</v>
      </c>
      <c r="G22" s="25" t="s">
        <v>90</v>
      </c>
      <c r="H22" s="25"/>
      <c r="I22" s="25"/>
      <c r="J22" s="25"/>
      <c r="K22" s="25"/>
      <c r="L22" s="25"/>
      <c r="M22" s="25" t="s">
        <v>91</v>
      </c>
      <c r="N22" s="25" t="s">
        <v>92</v>
      </c>
      <c r="O22" s="25" t="s">
        <v>38</v>
      </c>
      <c r="P22" s="26" t="s">
        <v>93</v>
      </c>
      <c r="Q22" s="20">
        <v>103812840000</v>
      </c>
      <c r="R22" s="20">
        <v>0</v>
      </c>
      <c r="S22" s="20">
        <v>0</v>
      </c>
      <c r="T22" s="20">
        <v>103812840000</v>
      </c>
      <c r="U22" s="20">
        <v>0</v>
      </c>
      <c r="V22" s="20">
        <v>91040962497</v>
      </c>
      <c r="W22" s="20">
        <v>12771877503</v>
      </c>
      <c r="X22" s="20">
        <v>83998776094</v>
      </c>
      <c r="Y22" s="20">
        <v>56421010003.660004</v>
      </c>
      <c r="Z22" s="20">
        <v>56421010003.660004</v>
      </c>
      <c r="AA22" s="20">
        <v>56421010003.660004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37</v>
      </c>
      <c r="N23" s="25" t="s">
        <v>123</v>
      </c>
      <c r="O23" s="25" t="s">
        <v>38</v>
      </c>
      <c r="P23" s="26" t="s">
        <v>93</v>
      </c>
      <c r="Q23" s="20">
        <v>104464919000</v>
      </c>
      <c r="R23" s="20">
        <v>0</v>
      </c>
      <c r="S23" s="20">
        <v>0</v>
      </c>
      <c r="T23" s="20">
        <v>104464919000</v>
      </c>
      <c r="U23" s="20">
        <v>0</v>
      </c>
      <c r="V23" s="20">
        <v>67042448003</v>
      </c>
      <c r="W23" s="20">
        <v>37422470997</v>
      </c>
      <c r="X23" s="20">
        <v>56685822045.690002</v>
      </c>
      <c r="Y23" s="20">
        <v>36526475304.800003</v>
      </c>
      <c r="Z23" s="20">
        <v>36526475304.800003</v>
      </c>
      <c r="AA23" s="20">
        <v>36526475304.800003</v>
      </c>
    </row>
    <row r="24" spans="1:27" x14ac:dyDescent="0.25">
      <c r="A24" s="25" t="s">
        <v>32</v>
      </c>
      <c r="B24" s="26" t="s">
        <v>33</v>
      </c>
      <c r="C24" s="27" t="s">
        <v>94</v>
      </c>
      <c r="D24" s="25" t="s">
        <v>84</v>
      </c>
      <c r="E24" s="25" t="s">
        <v>85</v>
      </c>
      <c r="F24" s="25" t="s">
        <v>86</v>
      </c>
      <c r="G24" s="25" t="s">
        <v>95</v>
      </c>
      <c r="H24" s="25"/>
      <c r="I24" s="25"/>
      <c r="J24" s="25"/>
      <c r="K24" s="25"/>
      <c r="L24" s="25"/>
      <c r="M24" s="25" t="s">
        <v>37</v>
      </c>
      <c r="N24" s="25" t="s">
        <v>124</v>
      </c>
      <c r="O24" s="25" t="s">
        <v>38</v>
      </c>
      <c r="P24" s="26" t="s">
        <v>96</v>
      </c>
      <c r="Q24" s="20">
        <v>800000000</v>
      </c>
      <c r="R24" s="20">
        <v>0</v>
      </c>
      <c r="S24" s="20">
        <v>0</v>
      </c>
      <c r="T24" s="20">
        <v>800000000</v>
      </c>
      <c r="U24" s="20">
        <v>0</v>
      </c>
      <c r="V24" s="20">
        <v>193214415</v>
      </c>
      <c r="W24" s="20">
        <v>606785585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 t="s">
        <v>125</v>
      </c>
      <c r="O25" s="25" t="s">
        <v>38</v>
      </c>
      <c r="P25" s="26" t="s">
        <v>96</v>
      </c>
      <c r="Q25" s="20">
        <v>9479000000</v>
      </c>
      <c r="R25" s="20">
        <v>0</v>
      </c>
      <c r="S25" s="20">
        <v>0</v>
      </c>
      <c r="T25" s="20">
        <v>9479000000</v>
      </c>
      <c r="U25" s="20">
        <v>0</v>
      </c>
      <c r="V25" s="20">
        <v>0</v>
      </c>
      <c r="W25" s="20">
        <v>9479000000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 t="s">
        <v>123</v>
      </c>
      <c r="O26" s="25" t="s">
        <v>38</v>
      </c>
      <c r="P26" s="26" t="s">
        <v>96</v>
      </c>
      <c r="Q26" s="20">
        <v>760106371000</v>
      </c>
      <c r="R26" s="20">
        <v>0</v>
      </c>
      <c r="S26" s="20">
        <v>0</v>
      </c>
      <c r="T26" s="20">
        <v>760106371000</v>
      </c>
      <c r="U26" s="20">
        <v>0</v>
      </c>
      <c r="V26" s="20">
        <v>727087426830.43994</v>
      </c>
      <c r="W26" s="20">
        <v>33018944169.560001</v>
      </c>
      <c r="X26" s="20">
        <v>681794949457.44995</v>
      </c>
      <c r="Y26" s="20">
        <v>457524338140.32001</v>
      </c>
      <c r="Z26" s="20">
        <v>457520861081.32001</v>
      </c>
      <c r="AA26" s="20">
        <v>457520861081.32001</v>
      </c>
    </row>
    <row r="27" spans="1:27" x14ac:dyDescent="0.25">
      <c r="A27" s="25" t="s">
        <v>32</v>
      </c>
      <c r="B27" s="26" t="s">
        <v>33</v>
      </c>
      <c r="C27" s="27" t="s">
        <v>97</v>
      </c>
      <c r="D27" s="25" t="s">
        <v>84</v>
      </c>
      <c r="E27" s="25" t="s">
        <v>85</v>
      </c>
      <c r="F27" s="25" t="s">
        <v>86</v>
      </c>
      <c r="G27" s="25" t="s">
        <v>98</v>
      </c>
      <c r="H27" s="25"/>
      <c r="I27" s="25"/>
      <c r="J27" s="25"/>
      <c r="K27" s="25"/>
      <c r="L27" s="25"/>
      <c r="M27" s="25" t="s">
        <v>37</v>
      </c>
      <c r="N27" s="25" t="s">
        <v>123</v>
      </c>
      <c r="O27" s="25" t="s">
        <v>38</v>
      </c>
      <c r="P27" s="26" t="s">
        <v>99</v>
      </c>
      <c r="Q27" s="20">
        <v>16853616000</v>
      </c>
      <c r="R27" s="20">
        <v>0</v>
      </c>
      <c r="S27" s="20">
        <v>0</v>
      </c>
      <c r="T27" s="20">
        <v>16853616000</v>
      </c>
      <c r="U27" s="20">
        <v>0</v>
      </c>
      <c r="V27" s="20">
        <v>10461565202</v>
      </c>
      <c r="W27" s="20">
        <v>6392050798</v>
      </c>
      <c r="X27" s="20">
        <v>9163237700.7999992</v>
      </c>
      <c r="Y27" s="20">
        <v>5795236024.0699997</v>
      </c>
      <c r="Z27" s="20">
        <v>5795236024.0699997</v>
      </c>
      <c r="AA27" s="20">
        <v>5795236024.0699997</v>
      </c>
    </row>
    <row r="28" spans="1:27" x14ac:dyDescent="0.25">
      <c r="A28" s="25" t="s">
        <v>32</v>
      </c>
      <c r="B28" s="26" t="s">
        <v>33</v>
      </c>
      <c r="C28" s="27" t="s">
        <v>100</v>
      </c>
      <c r="D28" s="25" t="s">
        <v>84</v>
      </c>
      <c r="E28" s="25" t="s">
        <v>85</v>
      </c>
      <c r="F28" s="25" t="s">
        <v>86</v>
      </c>
      <c r="G28" s="25" t="s">
        <v>92</v>
      </c>
      <c r="H28" s="25"/>
      <c r="I28" s="25"/>
      <c r="J28" s="25"/>
      <c r="K28" s="25"/>
      <c r="L28" s="25"/>
      <c r="M28" s="25" t="s">
        <v>37</v>
      </c>
      <c r="N28" s="25" t="s">
        <v>123</v>
      </c>
      <c r="O28" s="25" t="s">
        <v>38</v>
      </c>
      <c r="P28" s="26" t="s">
        <v>101</v>
      </c>
      <c r="Q28" s="20">
        <v>152886164000</v>
      </c>
      <c r="R28" s="20">
        <v>0</v>
      </c>
      <c r="S28" s="20">
        <v>0</v>
      </c>
      <c r="T28" s="20">
        <v>152886164000</v>
      </c>
      <c r="U28" s="20">
        <v>0</v>
      </c>
      <c r="V28" s="20">
        <v>139481535619</v>
      </c>
      <c r="W28" s="20">
        <v>13404628381</v>
      </c>
      <c r="X28" s="20">
        <v>138887464722.01999</v>
      </c>
      <c r="Y28" s="20">
        <v>69227783889.570007</v>
      </c>
      <c r="Z28" s="20">
        <v>69227783889.570007</v>
      </c>
      <c r="AA28" s="20">
        <v>69227783889.570007</v>
      </c>
    </row>
    <row r="29" spans="1:27" x14ac:dyDescent="0.25">
      <c r="A29" s="25" t="s">
        <v>32</v>
      </c>
      <c r="B29" s="26" t="s">
        <v>33</v>
      </c>
      <c r="C29" s="27" t="s">
        <v>102</v>
      </c>
      <c r="D29" s="25" t="s">
        <v>84</v>
      </c>
      <c r="E29" s="25" t="s">
        <v>85</v>
      </c>
      <c r="F29" s="25" t="s">
        <v>86</v>
      </c>
      <c r="G29" s="25" t="s">
        <v>103</v>
      </c>
      <c r="H29" s="25"/>
      <c r="I29" s="25"/>
      <c r="J29" s="25"/>
      <c r="K29" s="25"/>
      <c r="L29" s="25"/>
      <c r="M29" s="25" t="s">
        <v>91</v>
      </c>
      <c r="N29" s="25" t="s">
        <v>64</v>
      </c>
      <c r="O29" s="25" t="s">
        <v>38</v>
      </c>
      <c r="P29" s="26" t="s">
        <v>104</v>
      </c>
      <c r="Q29" s="20">
        <v>3632074486787</v>
      </c>
      <c r="R29" s="20">
        <v>0</v>
      </c>
      <c r="S29" s="20">
        <v>0</v>
      </c>
      <c r="T29" s="20">
        <v>3632074486787</v>
      </c>
      <c r="U29" s="20">
        <v>0</v>
      </c>
      <c r="V29" s="20">
        <v>3359940550583</v>
      </c>
      <c r="W29" s="20">
        <v>272133936204</v>
      </c>
      <c r="X29" s="20">
        <v>3217471791346</v>
      </c>
      <c r="Y29" s="20">
        <v>2478963418358.5498</v>
      </c>
      <c r="Z29" s="20">
        <v>2478963418358.5498</v>
      </c>
      <c r="AA29" s="20">
        <v>2478963418358.5498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 t="s">
        <v>126</v>
      </c>
      <c r="O30" s="25" t="s">
        <v>38</v>
      </c>
      <c r="P30" s="26" t="s">
        <v>104</v>
      </c>
      <c r="Q30" s="20">
        <v>511253893559</v>
      </c>
      <c r="R30" s="20">
        <v>0</v>
      </c>
      <c r="S30" s="20">
        <v>0</v>
      </c>
      <c r="T30" s="20">
        <v>511253893559</v>
      </c>
      <c r="U30" s="20">
        <v>0</v>
      </c>
      <c r="V30" s="20">
        <v>459225075712</v>
      </c>
      <c r="W30" s="20">
        <v>52028817847</v>
      </c>
      <c r="X30" s="20">
        <v>453920083546</v>
      </c>
      <c r="Y30" s="20">
        <v>337583951281.58002</v>
      </c>
      <c r="Z30" s="20">
        <v>337583951281.58002</v>
      </c>
      <c r="AA30" s="20">
        <v>337583951281.58002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37</v>
      </c>
      <c r="N31" s="25" t="s">
        <v>127</v>
      </c>
      <c r="O31" s="25" t="s">
        <v>38</v>
      </c>
      <c r="P31" s="26" t="s">
        <v>104</v>
      </c>
      <c r="Q31" s="20">
        <v>2500000000</v>
      </c>
      <c r="R31" s="20">
        <v>0</v>
      </c>
      <c r="S31" s="20">
        <v>0</v>
      </c>
      <c r="T31" s="20">
        <v>2500000000</v>
      </c>
      <c r="U31" s="20">
        <v>0</v>
      </c>
      <c r="V31" s="20">
        <v>2299245646</v>
      </c>
      <c r="W31" s="20">
        <v>200754354</v>
      </c>
      <c r="X31" s="20">
        <v>2299245646</v>
      </c>
      <c r="Y31" s="20">
        <v>866888325</v>
      </c>
      <c r="Z31" s="20">
        <v>866888325</v>
      </c>
      <c r="AA31" s="20">
        <v>866888325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 t="s">
        <v>124</v>
      </c>
      <c r="O32" s="25" t="s">
        <v>38</v>
      </c>
      <c r="P32" s="26" t="s">
        <v>104</v>
      </c>
      <c r="Q32" s="20">
        <v>150000000000</v>
      </c>
      <c r="R32" s="20">
        <v>0</v>
      </c>
      <c r="S32" s="20">
        <v>0</v>
      </c>
      <c r="T32" s="20">
        <v>150000000000</v>
      </c>
      <c r="U32" s="20">
        <v>0</v>
      </c>
      <c r="V32" s="20">
        <v>125714511650.67</v>
      </c>
      <c r="W32" s="20">
        <v>24285488349.330002</v>
      </c>
      <c r="X32" s="20">
        <v>122779238214.85001</v>
      </c>
      <c r="Y32" s="20">
        <v>61285021136.379997</v>
      </c>
      <c r="Z32" s="20">
        <v>61285021136.379997</v>
      </c>
      <c r="AA32" s="20">
        <v>61285021136.379997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 t="s">
        <v>123</v>
      </c>
      <c r="O33" s="25" t="s">
        <v>38</v>
      </c>
      <c r="P33" s="26" t="s">
        <v>104</v>
      </c>
      <c r="Q33" s="20">
        <v>125687086000</v>
      </c>
      <c r="R33" s="20">
        <v>0</v>
      </c>
      <c r="S33" s="20">
        <v>0</v>
      </c>
      <c r="T33" s="20">
        <v>125687086000</v>
      </c>
      <c r="U33" s="20">
        <v>0</v>
      </c>
      <c r="V33" s="20">
        <v>123840348985</v>
      </c>
      <c r="W33" s="20">
        <v>1846737015</v>
      </c>
      <c r="X33" s="20">
        <v>123823409718</v>
      </c>
      <c r="Y33" s="20">
        <v>72496940292.699997</v>
      </c>
      <c r="Z33" s="20">
        <v>72496940292.699997</v>
      </c>
      <c r="AA33" s="20">
        <v>72496940292.699997</v>
      </c>
    </row>
    <row r="34" spans="1:27" x14ac:dyDescent="0.25">
      <c r="A34" s="25" t="s">
        <v>32</v>
      </c>
      <c r="B34" s="26" t="s">
        <v>33</v>
      </c>
      <c r="C34" s="27" t="s">
        <v>105</v>
      </c>
      <c r="D34" s="25" t="s">
        <v>84</v>
      </c>
      <c r="E34" s="25" t="s">
        <v>85</v>
      </c>
      <c r="F34" s="25" t="s">
        <v>86</v>
      </c>
      <c r="G34" s="25" t="s">
        <v>106</v>
      </c>
      <c r="H34" s="25" t="s">
        <v>1</v>
      </c>
      <c r="I34" s="25" t="s">
        <v>1</v>
      </c>
      <c r="J34" s="25" t="s">
        <v>1</v>
      </c>
      <c r="K34" s="25" t="s">
        <v>1</v>
      </c>
      <c r="L34" s="25" t="s">
        <v>1</v>
      </c>
      <c r="M34" s="25" t="s">
        <v>37</v>
      </c>
      <c r="N34" s="25" t="s">
        <v>124</v>
      </c>
      <c r="O34" s="25" t="s">
        <v>38</v>
      </c>
      <c r="P34" s="26" t="s">
        <v>107</v>
      </c>
      <c r="Q34" s="20">
        <v>34647000000</v>
      </c>
      <c r="R34" s="20">
        <v>0</v>
      </c>
      <c r="S34" s="20">
        <v>0</v>
      </c>
      <c r="T34" s="20">
        <v>34647000000</v>
      </c>
      <c r="U34" s="20">
        <v>0</v>
      </c>
      <c r="V34" s="20">
        <v>25858662240</v>
      </c>
      <c r="W34" s="20">
        <v>8788337760</v>
      </c>
      <c r="X34" s="20">
        <v>15587680547</v>
      </c>
      <c r="Y34" s="20">
        <v>206352873</v>
      </c>
      <c r="Z34" s="20">
        <v>206352873</v>
      </c>
      <c r="AA34" s="20">
        <v>206352873</v>
      </c>
    </row>
    <row r="35" spans="1:27" x14ac:dyDescent="0.25">
      <c r="A35" s="25" t="s">
        <v>32</v>
      </c>
      <c r="B35" s="26" t="s">
        <v>33</v>
      </c>
      <c r="C35" s="27" t="s">
        <v>105</v>
      </c>
      <c r="D35" s="25" t="s">
        <v>84</v>
      </c>
      <c r="E35" s="25" t="s">
        <v>85</v>
      </c>
      <c r="F35" s="25" t="s">
        <v>86</v>
      </c>
      <c r="G35" s="25" t="s">
        <v>106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 t="s">
        <v>125</v>
      </c>
      <c r="O35" s="25" t="s">
        <v>38</v>
      </c>
      <c r="P35" s="26" t="s">
        <v>107</v>
      </c>
      <c r="Q35" s="20">
        <v>4000000000</v>
      </c>
      <c r="R35" s="20">
        <v>0</v>
      </c>
      <c r="S35" s="20">
        <v>0</v>
      </c>
      <c r="T35" s="20">
        <v>4000000000</v>
      </c>
      <c r="U35" s="20">
        <v>0</v>
      </c>
      <c r="V35" s="20">
        <v>0</v>
      </c>
      <c r="W35" s="20">
        <v>4000000000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105</v>
      </c>
      <c r="D36" s="25" t="s">
        <v>84</v>
      </c>
      <c r="E36" s="25" t="s">
        <v>85</v>
      </c>
      <c r="F36" s="25" t="s">
        <v>86</v>
      </c>
      <c r="G36" s="25" t="s">
        <v>106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 t="s">
        <v>123</v>
      </c>
      <c r="O36" s="25" t="s">
        <v>38</v>
      </c>
      <c r="P36" s="26" t="s">
        <v>107</v>
      </c>
      <c r="Q36" s="20">
        <v>165246275000</v>
      </c>
      <c r="R36" s="20">
        <v>0</v>
      </c>
      <c r="S36" s="20">
        <v>0</v>
      </c>
      <c r="T36" s="20">
        <v>165246275000</v>
      </c>
      <c r="U36" s="20">
        <v>0</v>
      </c>
      <c r="V36" s="20">
        <v>121422510125</v>
      </c>
      <c r="W36" s="20">
        <v>43823764875</v>
      </c>
      <c r="X36" s="20">
        <v>72601133116.059998</v>
      </c>
      <c r="Y36" s="20">
        <v>44327173276.389999</v>
      </c>
      <c r="Z36" s="20">
        <v>44327173276.389999</v>
      </c>
      <c r="AA36" s="20">
        <v>44327173276.389999</v>
      </c>
    </row>
    <row r="37" spans="1:27" x14ac:dyDescent="0.25">
      <c r="A37" s="25" t="s">
        <v>32</v>
      </c>
      <c r="B37" s="26" t="s">
        <v>33</v>
      </c>
      <c r="C37" s="27" t="s">
        <v>108</v>
      </c>
      <c r="D37" s="25" t="s">
        <v>84</v>
      </c>
      <c r="E37" s="25" t="s">
        <v>109</v>
      </c>
      <c r="F37" s="25" t="s">
        <v>86</v>
      </c>
      <c r="G37" s="25" t="s">
        <v>110</v>
      </c>
      <c r="H37" s="25"/>
      <c r="I37" s="25"/>
      <c r="J37" s="25"/>
      <c r="K37" s="25"/>
      <c r="L37" s="25"/>
      <c r="M37" s="25" t="s">
        <v>37</v>
      </c>
      <c r="N37" s="25" t="s">
        <v>123</v>
      </c>
      <c r="O37" s="25" t="s">
        <v>38</v>
      </c>
      <c r="P37" s="26" t="s">
        <v>111</v>
      </c>
      <c r="Q37" s="20">
        <v>60000000000</v>
      </c>
      <c r="R37" s="20">
        <v>0</v>
      </c>
      <c r="S37" s="20">
        <v>0</v>
      </c>
      <c r="T37" s="20">
        <v>60000000000</v>
      </c>
      <c r="U37" s="20">
        <v>0</v>
      </c>
      <c r="V37" s="20">
        <v>52509204114.540001</v>
      </c>
      <c r="W37" s="20">
        <v>7490795885.46</v>
      </c>
      <c r="X37" s="20">
        <v>45247963094.839996</v>
      </c>
      <c r="Y37" s="20">
        <v>24320641934.490002</v>
      </c>
      <c r="Z37" s="20">
        <v>24320641934.490002</v>
      </c>
      <c r="AA37" s="20">
        <v>24320641934.490002</v>
      </c>
    </row>
    <row r="38" spans="1:27" x14ac:dyDescent="0.25">
      <c r="A38" s="25" t="s">
        <v>32</v>
      </c>
      <c r="B38" s="26" t="s">
        <v>33</v>
      </c>
      <c r="C38" s="27" t="s">
        <v>112</v>
      </c>
      <c r="D38" s="25" t="s">
        <v>84</v>
      </c>
      <c r="E38" s="25" t="s">
        <v>109</v>
      </c>
      <c r="F38" s="25" t="s">
        <v>86</v>
      </c>
      <c r="G38" s="25" t="s">
        <v>113</v>
      </c>
      <c r="H38" s="25"/>
      <c r="I38" s="25"/>
      <c r="J38" s="25"/>
      <c r="K38" s="25"/>
      <c r="L38" s="25"/>
      <c r="M38" s="25" t="s">
        <v>37</v>
      </c>
      <c r="N38" s="25" t="s">
        <v>127</v>
      </c>
      <c r="O38" s="25" t="s">
        <v>38</v>
      </c>
      <c r="P38" s="26" t="s">
        <v>114</v>
      </c>
      <c r="Q38" s="20">
        <v>3000000000</v>
      </c>
      <c r="R38" s="20">
        <v>0</v>
      </c>
      <c r="S38" s="20">
        <v>0</v>
      </c>
      <c r="T38" s="20">
        <v>3000000000</v>
      </c>
      <c r="U38" s="20">
        <v>0</v>
      </c>
      <c r="V38" s="20">
        <v>3000000000</v>
      </c>
      <c r="W38" s="20">
        <v>0</v>
      </c>
      <c r="X38" s="20">
        <v>3000000000</v>
      </c>
      <c r="Y38" s="20">
        <v>919893650</v>
      </c>
      <c r="Z38" s="20">
        <v>919893650</v>
      </c>
      <c r="AA38" s="20">
        <v>919893650</v>
      </c>
    </row>
    <row r="39" spans="1:27" x14ac:dyDescent="0.25">
      <c r="A39" s="25" t="s">
        <v>32</v>
      </c>
      <c r="B39" s="26" t="s">
        <v>33</v>
      </c>
      <c r="C39" s="27" t="s">
        <v>112</v>
      </c>
      <c r="D39" s="25" t="s">
        <v>84</v>
      </c>
      <c r="E39" s="25" t="s">
        <v>109</v>
      </c>
      <c r="F39" s="25" t="s">
        <v>86</v>
      </c>
      <c r="G39" s="25" t="s">
        <v>113</v>
      </c>
      <c r="H39" s="25"/>
      <c r="I39" s="25"/>
      <c r="J39" s="25"/>
      <c r="K39" s="25"/>
      <c r="L39" s="25"/>
      <c r="M39" s="25" t="s">
        <v>37</v>
      </c>
      <c r="N39" s="25" t="s">
        <v>124</v>
      </c>
      <c r="O39" s="25" t="s">
        <v>38</v>
      </c>
      <c r="P39" s="26" t="s">
        <v>114</v>
      </c>
      <c r="Q39" s="20">
        <v>1628000000</v>
      </c>
      <c r="R39" s="20">
        <v>0</v>
      </c>
      <c r="S39" s="20">
        <v>0</v>
      </c>
      <c r="T39" s="20">
        <v>1628000000</v>
      </c>
      <c r="U39" s="20">
        <v>0</v>
      </c>
      <c r="V39" s="20">
        <v>1362016927</v>
      </c>
      <c r="W39" s="20">
        <v>265983073</v>
      </c>
      <c r="X39" s="20">
        <v>734070454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112</v>
      </c>
      <c r="D40" s="25" t="s">
        <v>84</v>
      </c>
      <c r="E40" s="25" t="s">
        <v>109</v>
      </c>
      <c r="F40" s="25" t="s">
        <v>86</v>
      </c>
      <c r="G40" s="25" t="s">
        <v>113</v>
      </c>
      <c r="H40" s="25"/>
      <c r="I40" s="25"/>
      <c r="J40" s="25"/>
      <c r="K40" s="25"/>
      <c r="L40" s="25"/>
      <c r="M40" s="25" t="s">
        <v>37</v>
      </c>
      <c r="N40" s="25" t="s">
        <v>125</v>
      </c>
      <c r="O40" s="25" t="s">
        <v>38</v>
      </c>
      <c r="P40" s="26" t="s">
        <v>114</v>
      </c>
      <c r="Q40" s="20">
        <v>3300000000</v>
      </c>
      <c r="R40" s="20">
        <v>0</v>
      </c>
      <c r="S40" s="20">
        <v>0</v>
      </c>
      <c r="T40" s="20">
        <v>3300000000</v>
      </c>
      <c r="U40" s="20">
        <v>0</v>
      </c>
      <c r="V40" s="20">
        <v>0</v>
      </c>
      <c r="W40" s="20">
        <v>3300000000</v>
      </c>
      <c r="X40" s="20">
        <v>0</v>
      </c>
      <c r="Y40" s="20">
        <v>0</v>
      </c>
      <c r="Z40" s="20">
        <v>0</v>
      </c>
      <c r="AA40" s="20">
        <v>0</v>
      </c>
    </row>
    <row r="41" spans="1:27" x14ac:dyDescent="0.25">
      <c r="A41" s="25" t="s">
        <v>32</v>
      </c>
      <c r="B41" s="26" t="s">
        <v>33</v>
      </c>
      <c r="C41" s="27" t="s">
        <v>112</v>
      </c>
      <c r="D41" s="25" t="s">
        <v>84</v>
      </c>
      <c r="E41" s="25" t="s">
        <v>109</v>
      </c>
      <c r="F41" s="25" t="s">
        <v>86</v>
      </c>
      <c r="G41" s="25" t="s">
        <v>113</v>
      </c>
      <c r="H41" s="25"/>
      <c r="I41" s="25"/>
      <c r="J41" s="25"/>
      <c r="K41" s="25"/>
      <c r="L41" s="25"/>
      <c r="M41" s="25" t="s">
        <v>37</v>
      </c>
      <c r="N41" s="25" t="s">
        <v>123</v>
      </c>
      <c r="O41" s="25" t="s">
        <v>38</v>
      </c>
      <c r="P41" s="26" t="s">
        <v>114</v>
      </c>
      <c r="Q41" s="20">
        <v>237490349000</v>
      </c>
      <c r="R41" s="20">
        <v>0</v>
      </c>
      <c r="S41" s="20">
        <v>0</v>
      </c>
      <c r="T41" s="20">
        <v>237490349000</v>
      </c>
      <c r="U41" s="20">
        <v>0</v>
      </c>
      <c r="V41" s="20">
        <v>221433104069.75</v>
      </c>
      <c r="W41" s="20">
        <v>16057244930.25</v>
      </c>
      <c r="X41" s="20">
        <v>203965596837.60001</v>
      </c>
      <c r="Y41" s="20">
        <v>121629954986.84</v>
      </c>
      <c r="Z41" s="20">
        <v>121629954986.84</v>
      </c>
      <c r="AA41" s="20">
        <v>121629954986.84</v>
      </c>
    </row>
    <row r="42" spans="1:27" x14ac:dyDescent="0.25">
      <c r="A42" s="25" t="s">
        <v>1</v>
      </c>
      <c r="B42" s="26" t="s">
        <v>1</v>
      </c>
      <c r="C42" s="27" t="s">
        <v>1</v>
      </c>
      <c r="D42" s="25" t="s">
        <v>1</v>
      </c>
      <c r="E42" s="25" t="s">
        <v>1</v>
      </c>
      <c r="F42" s="25" t="s">
        <v>1</v>
      </c>
      <c r="G42" s="25" t="s">
        <v>1</v>
      </c>
      <c r="H42" s="25" t="s">
        <v>1</v>
      </c>
      <c r="I42" s="25" t="s">
        <v>1</v>
      </c>
      <c r="J42" s="25" t="s">
        <v>1</v>
      </c>
      <c r="K42" s="25" t="s">
        <v>1</v>
      </c>
      <c r="L42" s="25" t="s">
        <v>1</v>
      </c>
      <c r="M42" s="25" t="s">
        <v>1</v>
      </c>
      <c r="N42" s="25" t="s">
        <v>1</v>
      </c>
      <c r="O42" s="25" t="s">
        <v>1</v>
      </c>
      <c r="P42" s="26" t="s">
        <v>1</v>
      </c>
      <c r="Q42" s="20">
        <v>6988192220346</v>
      </c>
      <c r="R42" s="20">
        <v>0</v>
      </c>
      <c r="S42" s="20">
        <v>0</v>
      </c>
      <c r="T42" s="20">
        <v>6988192220346</v>
      </c>
      <c r="U42" s="20">
        <v>92543762140</v>
      </c>
      <c r="V42" s="20">
        <v>6299666340635.1602</v>
      </c>
      <c r="W42" s="20">
        <v>595982117570.83997</v>
      </c>
      <c r="X42" s="20">
        <v>5792877866863.75</v>
      </c>
      <c r="Y42" s="20">
        <v>4231464496298.98</v>
      </c>
      <c r="Z42" s="20">
        <v>4231461019239.98</v>
      </c>
      <c r="AA42" s="20">
        <v>4231461019239.98</v>
      </c>
    </row>
    <row r="43" spans="1:27" ht="0" hidden="1" customHeight="1" x14ac:dyDescent="0.25">
      <c r="A43" s="24" t="s">
        <v>1</v>
      </c>
      <c r="B43" s="24" t="s">
        <v>1</v>
      </c>
      <c r="C43" s="24" t="s">
        <v>1</v>
      </c>
      <c r="D43" s="24" t="s">
        <v>1</v>
      </c>
      <c r="E43" s="24" t="s">
        <v>1</v>
      </c>
      <c r="F43" s="24" t="s">
        <v>1</v>
      </c>
      <c r="G43" s="24" t="s">
        <v>1</v>
      </c>
      <c r="H43" s="24" t="s">
        <v>1</v>
      </c>
      <c r="I43" s="24" t="s">
        <v>1</v>
      </c>
      <c r="J43" s="24" t="s">
        <v>1</v>
      </c>
      <c r="K43" s="24" t="s">
        <v>1</v>
      </c>
      <c r="L43" s="24" t="s">
        <v>1</v>
      </c>
      <c r="M43" s="24" t="s">
        <v>1</v>
      </c>
      <c r="N43" s="24" t="s">
        <v>1</v>
      </c>
      <c r="O43" s="24" t="s">
        <v>1</v>
      </c>
      <c r="P43" s="24" t="s">
        <v>1</v>
      </c>
      <c r="Q43" s="21" t="s">
        <v>1</v>
      </c>
      <c r="R43" s="21" t="s">
        <v>1</v>
      </c>
      <c r="S43" s="21" t="s">
        <v>1</v>
      </c>
      <c r="T43" s="21" t="s">
        <v>1</v>
      </c>
      <c r="U43" s="21" t="s">
        <v>1</v>
      </c>
      <c r="V43" s="21" t="s">
        <v>1</v>
      </c>
      <c r="W43" s="21" t="s">
        <v>1</v>
      </c>
      <c r="X43" s="21" t="s">
        <v>1</v>
      </c>
      <c r="Y43" s="21" t="s">
        <v>1</v>
      </c>
      <c r="Z43" s="21" t="s">
        <v>1</v>
      </c>
      <c r="AA43" s="21" t="s">
        <v>1</v>
      </c>
    </row>
    <row r="44" spans="1:27" ht="33.950000000000003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128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SUMIF(SIIF_Agosto!$P:$P,$B4,SIIF_Agosto!$T:$T)</f>
        <v>4421515466346</v>
      </c>
      <c r="D4" s="10">
        <f>SUMIF(SIIF_Agosto!$P:$P,$B4,SIIF_Agosto!$X:$X)</f>
        <v>3920293768470.8501</v>
      </c>
      <c r="E4" s="10">
        <f>SUMIF(SIIF_Agosto!$P:$P,$B4,SIIF_Agosto!$Y:$Y)</f>
        <v>2951196219394.21</v>
      </c>
      <c r="F4" s="4">
        <f>+D4/C4</f>
        <v>0.88664029297417202</v>
      </c>
      <c r="G4" s="11">
        <f>+E4/C4</f>
        <v>0.66746260232650922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SUMIF(SIIF_Agosto!$P:$P,$B5,SIIF_Agosto!$T:$T)</f>
        <v>227295220000</v>
      </c>
      <c r="D5" s="10">
        <f>SUMIF(SIIF_Agosto!$P:$P,$B5,SIIF_Agosto!$X:$X)</f>
        <v>211445232311.69</v>
      </c>
      <c r="E5" s="10">
        <f>SUMIF(SIIF_Agosto!$P:$P,$B5,SIIF_Agosto!$Y:$Y)</f>
        <v>127048571272.09</v>
      </c>
      <c r="F5" s="4">
        <f t="shared" ref="F5:F12" si="0">+D5/C5</f>
        <v>0.93026695551138294</v>
      </c>
      <c r="G5" s="11">
        <f t="shared" ref="G5:G12" si="1">+E5/C5</f>
        <v>0.55895839460279895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SUMIF(SIIF_Agosto!$P:$P,$B6,SIIF_Agosto!$T:$T)</f>
        <v>203893275000</v>
      </c>
      <c r="D6" s="10">
        <f>SUMIF(SIIF_Agosto!$P:$P,$B6,SIIF_Agosto!$X:$X)</f>
        <v>88188813663.059998</v>
      </c>
      <c r="E6" s="10">
        <f>SUMIF(SIIF_Agosto!$P:$P,$B6,SIIF_Agosto!$Y:$Y)</f>
        <v>44533526149.389999</v>
      </c>
      <c r="F6" s="4">
        <f t="shared" si="0"/>
        <v>0.4325243864127446</v>
      </c>
      <c r="G6" s="11">
        <f t="shared" si="1"/>
        <v>0.21841586560120729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SUMIF(SIIF_Agosto!$P:$P,$B7,SIIF_Agosto!$T:$T)</f>
        <v>16853616000</v>
      </c>
      <c r="D7" s="10">
        <f>SUMIF(SIIF_Agosto!$P:$P,$B7,SIIF_Agosto!$X:$X)</f>
        <v>9163237700.7999992</v>
      </c>
      <c r="E7" s="10">
        <f>SUMIF(SIIF_Agosto!$P:$P,$B7,SIIF_Agosto!$Y:$Y)</f>
        <v>5795236024.0699997</v>
      </c>
      <c r="F7" s="4">
        <f t="shared" si="0"/>
        <v>0.54369564969321715</v>
      </c>
      <c r="G7" s="11">
        <f t="shared" si="1"/>
        <v>0.34385712977381233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SUMIF(SIIF_Agosto!$P:$P,$B8,SIIF_Agosto!$T:$T)</f>
        <v>208277759000</v>
      </c>
      <c r="D8" s="10">
        <f>SUMIF(SIIF_Agosto!$P:$P,$B8,SIIF_Agosto!$X:$X)</f>
        <v>140684598139.69</v>
      </c>
      <c r="E8" s="10">
        <f>SUMIF(SIIF_Agosto!$P:$P,$B8,SIIF_Agosto!$Y:$Y)</f>
        <v>92947485308.460007</v>
      </c>
      <c r="F8" s="4">
        <f t="shared" si="0"/>
        <v>0.67546625628754731</v>
      </c>
      <c r="G8" s="11">
        <f t="shared" si="1"/>
        <v>0.44626697423059947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SUMIF(SIIF_Agosto!$P:$P,$B9,SIIF_Agosto!$T:$T)</f>
        <v>152886164000</v>
      </c>
      <c r="D9" s="10">
        <f>SUMIF(SIIF_Agosto!$P:$P,$B9,SIIF_Agosto!$X:$X)</f>
        <v>138887464722.01999</v>
      </c>
      <c r="E9" s="10">
        <f>SUMIF(SIIF_Agosto!$P:$P,$B9,SIIF_Agosto!$Y:$Y)</f>
        <v>69227783889.570007</v>
      </c>
      <c r="F9" s="4">
        <f t="shared" si="0"/>
        <v>0.90843710829202295</v>
      </c>
      <c r="G9" s="11">
        <f t="shared" si="1"/>
        <v>0.45280607530691924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SUMIF(SIIF_Agosto!$P:$P,$B10,SIIF_Agosto!$T:$T)</f>
        <v>60000000000</v>
      </c>
      <c r="D10" s="10">
        <f>SUMIF(SIIF_Agosto!$P:$P,$B10,SIIF_Agosto!$X:$X)</f>
        <v>45247963094.839996</v>
      </c>
      <c r="E10" s="10">
        <f>SUMIF(SIIF_Agosto!$P:$P,$B10,SIIF_Agosto!$Y:$Y)</f>
        <v>24320641934.490002</v>
      </c>
      <c r="F10" s="4">
        <f t="shared" si="0"/>
        <v>0.7541327182473333</v>
      </c>
      <c r="G10" s="11">
        <f t="shared" si="1"/>
        <v>0.40534403224150001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SUMIF(SIIF_Agosto!$P:$P,$B11,SIIF_Agosto!$T:$T)</f>
        <v>245418349000</v>
      </c>
      <c r="D11" s="10">
        <f>SUMIF(SIIF_Agosto!$P:$P,$B11,SIIF_Agosto!$X:$X)</f>
        <v>207699667291.60001</v>
      </c>
      <c r="E11" s="10">
        <f>SUMIF(SIIF_Agosto!$P:$P,$B11,SIIF_Agosto!$Y:$Y)</f>
        <v>122549848636.84</v>
      </c>
      <c r="F11" s="4">
        <f t="shared" si="0"/>
        <v>0.84630863233294751</v>
      </c>
      <c r="G11" s="11">
        <f t="shared" si="1"/>
        <v>0.49935079889580708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96</v>
      </c>
      <c r="C12" s="10">
        <f>SUMIF(SIIF_Agosto!$P:$P,$B12,SIIF_Agosto!$T:$T)</f>
        <v>770385371000</v>
      </c>
      <c r="D12" s="10">
        <f>SUMIF(SIIF_Agosto!$P:$P,$B12,SIIF_Agosto!$X:$X)</f>
        <v>681794949457.44995</v>
      </c>
      <c r="E12" s="10">
        <f>SUMIF(SIIF_Agosto!$P:$P,$B12,SIIF_Agosto!$Y:$Y)</f>
        <v>457524338140.32001</v>
      </c>
      <c r="F12" s="4">
        <f t="shared" si="0"/>
        <v>0.88500505736816482</v>
      </c>
      <c r="G12" s="11">
        <f t="shared" si="1"/>
        <v>0.5938902208727429</v>
      </c>
      <c r="H12" s="6"/>
      <c r="I12" s="8"/>
      <c r="J12" s="6"/>
      <c r="K12" s="6"/>
      <c r="L12" s="6"/>
      <c r="M12" s="6"/>
      <c r="N12" s="6"/>
    </row>
    <row r="13" spans="1:14" ht="17.25" thickBot="1" x14ac:dyDescent="0.3">
      <c r="B13" s="12" t="s">
        <v>117</v>
      </c>
      <c r="C13" s="13">
        <f>SUM(C4:C12)</f>
        <v>6306525220346</v>
      </c>
      <c r="D13" s="13">
        <f t="shared" ref="D13:E13" si="2">SUM(D4:D12)</f>
        <v>5443405694851.999</v>
      </c>
      <c r="E13" s="13">
        <f t="shared" si="2"/>
        <v>3895143650749.4395</v>
      </c>
      <c r="F13" s="14">
        <f>+D13/C13</f>
        <v>0.86313865475247442</v>
      </c>
      <c r="G13" s="14">
        <f>+E13/C13</f>
        <v>0.6176370528390176</v>
      </c>
      <c r="H13" s="6"/>
      <c r="I13" s="8"/>
      <c r="J13" s="6"/>
      <c r="K13" s="6"/>
      <c r="L13" s="6"/>
      <c r="M13" s="6"/>
      <c r="N13" s="6"/>
    </row>
    <row r="14" spans="1:14" ht="16.5" x14ac:dyDescent="0.25">
      <c r="A14" s="17"/>
      <c r="B14" s="17" t="s">
        <v>129</v>
      </c>
      <c r="C14" s="8"/>
      <c r="D14" s="6"/>
      <c r="E14" s="6"/>
      <c r="F14" s="6"/>
      <c r="G14" s="6"/>
      <c r="H14" s="6"/>
      <c r="I14" s="8"/>
      <c r="J14" s="6"/>
      <c r="K14" s="6"/>
      <c r="L14" s="6"/>
      <c r="M14" s="6"/>
    </row>
    <row r="15" spans="1:14" ht="16.5" x14ac:dyDescent="0.25">
      <c r="B15" s="17" t="s">
        <v>118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SIIF_Agosto</vt:lpstr>
      <vt:lpstr>Agosto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2020-09-09T22:13:25Z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