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K58" i="8" l="1"/>
  <c r="L58" i="8"/>
  <c r="J41" i="8" l="1"/>
  <c r="E24" i="8"/>
  <c r="C24" i="8" s="1"/>
  <c r="C12" i="10" l="1"/>
  <c r="C13" i="10" s="1"/>
  <c r="N121" i="8"/>
  <c r="M121" i="8"/>
  <c r="K121" i="8"/>
  <c r="A114" i="8"/>
  <c r="A115" i="8" s="1"/>
  <c r="A116" i="8" s="1"/>
  <c r="A117" i="8" s="1"/>
  <c r="A118" i="8" s="1"/>
  <c r="A119" i="8" s="1"/>
  <c r="A120" i="8" s="1"/>
  <c r="O121" i="8"/>
  <c r="O58" i="8"/>
  <c r="E40" i="8"/>
  <c r="D153" i="8" l="1"/>
  <c r="F143" i="8"/>
  <c r="D154" i="8" s="1"/>
  <c r="E153" i="8" l="1"/>
  <c r="N58" i="8" l="1"/>
  <c r="C63" i="8" s="1"/>
  <c r="M58" i="8"/>
  <c r="C62" i="8"/>
  <c r="A50" i="8"/>
  <c r="A51" i="8" s="1"/>
  <c r="A52" i="8" s="1"/>
  <c r="A53" i="8" s="1"/>
  <c r="A54" i="8" s="1"/>
  <c r="A55" i="8" s="1"/>
</calcChain>
</file>

<file path=xl/sharedStrings.xml><?xml version="1.0" encoding="utf-8"?>
<sst xmlns="http://schemas.openxmlformats.org/spreadsheetml/2006/main" count="565" uniqueCount="298">
  <si>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</si>
  <si>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</si>
  <si>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</si>
  <si>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</si>
  <si>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</si>
  <si>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</si>
  <si>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</si>
  <si>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</si>
  <si>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</si>
  <si>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</si>
  <si>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</si>
  <si>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</si>
  <si>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</si>
  <si>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</si>
  <si>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</si>
  <si>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</si>
  <si>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</si>
  <si>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</si>
  <si>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</si>
  <si>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</si>
  <si>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</si>
  <si>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</si>
  <si>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</si>
  <si>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</si>
  <si>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</si>
  <si>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</si>
  <si>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</si>
  <si>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</si>
  <si>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</si>
  <si>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</si>
  <si>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</si>
  <si>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</si>
  <si>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</si>
  <si>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</si>
  <si>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</si>
  <si>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</si>
  <si>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</si>
  <si>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</si>
  <si>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</si>
  <si>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</si>
  <si>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</si>
  <si>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</si>
  <si>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</si>
  <si>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</si>
  <si>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</si>
  <si>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</si>
  <si>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</si>
  <si>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</si>
  <si>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</si>
  <si>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</si>
  <si>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</si>
  <si>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</si>
  <si>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</si>
  <si>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</si>
  <si>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</si>
  <si>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</si>
  <si>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</si>
  <si>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</si>
  <si>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</si>
  <si>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</si>
  <si>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</si>
  <si>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</si>
  <si>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</si>
  <si>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</si>
  <si>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</si>
  <si>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</si>
  <si>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</si>
  <si>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</si>
  <si>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</si>
  <si>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</si>
  <si>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</si>
  <si>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</si>
  <si>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</si>
  <si>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</si>
  <si>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</si>
  <si>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</si>
  <si>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</si>
  <si>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</si>
  <si>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</si>
  <si>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</si>
  <si>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</si>
  <si>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</si>
  <si>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</si>
  <si>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</si>
  <si>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</si>
  <si>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</si>
  <si>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</si>
  <si>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</si>
  <si>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</si>
  <si>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</si>
  <si>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</si>
  <si>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</si>
  <si>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</si>
  <si>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</si>
  <si>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</si>
  <si>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</si>
  <si>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</si>
  <si>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</si>
  <si>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</si>
  <si>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</si>
  <si>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</si>
  <si>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</si>
  <si>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</si>
  <si>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</si>
  <si>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</si>
  <si>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</si>
  <si>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</si>
  <si>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</si>
  <si>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</si>
  <si>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</si>
  <si>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</si>
  <si>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</si>
  <si>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</si>
  <si>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</si>
  <si>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</si>
  <si>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</si>
  <si>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</si>
  <si>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</si>
  <si>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</si>
  <si>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</si>
  <si>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</si>
  <si>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</si>
  <si>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</si>
  <si>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</si>
  <si>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</si>
  <si>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</si>
  <si>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</si>
  <si>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</si>
  <si>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</si>
  <si>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</si>
  <si>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</si>
  <si>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</si>
  <si>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</si>
  <si>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</si>
  <si>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</si>
  <si>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</si>
  <si>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</si>
  <si>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</si>
  <si>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</si>
  <si>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</si>
  <si>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</si>
  <si>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</si>
  <si>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</si>
  <si>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</si>
  <si>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</si>
  <si>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</si>
  <si>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</si>
  <si>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</si>
  <si>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</si>
  <si>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</si>
  <si>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</si>
  <si>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</si>
  <si>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</si>
  <si>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</si>
  <si>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</si>
  <si>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</si>
  <si>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</si>
  <si>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</si>
  <si>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</si>
  <si>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</si>
  <si>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</si>
  <si>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</si>
  <si>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</si>
  <si>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</si>
  <si>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</si>
  <si>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</si>
  <si>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</si>
  <si>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</si>
  <si>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</si>
  <si>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</si>
  <si>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</si>
  <si>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</si>
  <si>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</si>
  <si>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</si>
  <si>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</si>
  <si>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</si>
  <si>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</si>
  <si>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</si>
  <si>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</si>
  <si>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</si>
  <si>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</si>
  <si>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</si>
  <si>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</si>
  <si>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</si>
  <si>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</si>
  <si>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</si>
  <si>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</si>
  <si>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</si>
  <si>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</si>
  <si>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</si>
  <si>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INSTITUCIONAL</t>
  </si>
  <si>
    <t>ICBF</t>
  </si>
  <si>
    <t>3 de Diciembre de 2014</t>
  </si>
  <si>
    <t>ASOCIACION SAN LUCAS DE CARTAGENA</t>
  </si>
  <si>
    <t>10 CLEMENCIA SANTA CATALINA</t>
  </si>
  <si>
    <t>385 -2014</t>
  </si>
  <si>
    <t>EL TIEMPO ESTA POR FUERA DE LO SEÑALADO EN ELPLIEGO</t>
  </si>
  <si>
    <t>196-2014</t>
  </si>
  <si>
    <t>292-2013</t>
  </si>
  <si>
    <t>0669 -2012</t>
  </si>
  <si>
    <t>MIEN</t>
  </si>
  <si>
    <t>FPI 13 - 123</t>
  </si>
  <si>
    <t>13-26-10-0099</t>
  </si>
  <si>
    <t>MEN</t>
  </si>
  <si>
    <t>FPI 13 - 870</t>
  </si>
  <si>
    <t>7O340038</t>
  </si>
  <si>
    <t>experiencia
acreditada
 validada 
(DÌAS)</t>
  </si>
  <si>
    <t>FPI 13 - 871</t>
  </si>
  <si>
    <t>CDI CON ARRIENDO</t>
  </si>
  <si>
    <t>CALLE EL TREBOL CON CALLE ARENAS - CLEMENCIA - CZ DE LA VIRGEN Y TURISTICA</t>
  </si>
  <si>
    <t>NO APORTA</t>
  </si>
  <si>
    <t>APORTA UN CONTRATO QUE YA ESTA TERMINADO Y NO APORTA CARTA DE INTENCION, POR CONSIGUIENTE LA INFORMACION ES INCONSISTENTE</t>
  </si>
  <si>
    <t>MODALIDAD FAMILIAR</t>
  </si>
  <si>
    <t>FAMILIAR</t>
  </si>
  <si>
    <t>EN EL FORMATO 11 NO DILIGENCIA LA INFORMACION DE LA MODALIDAD FAMILIAR</t>
  </si>
  <si>
    <t>INSTITUCIONAL 1/115</t>
  </si>
  <si>
    <t>YULNEIDIS KARINA MEJIA MOREU</t>
  </si>
  <si>
    <t>PSICOLOGA</t>
  </si>
  <si>
    <t>UNIVERSIDAD DEL MAGDALENA</t>
  </si>
  <si>
    <t>FAMILIAR 2/716</t>
  </si>
  <si>
    <t>CAJAMAG</t>
  </si>
  <si>
    <t>SEP 2013 A SEP 2014</t>
  </si>
  <si>
    <t>COORDINADORA DEL PROGRAMA DE ATENCION AL MENOR EN EL MUNICIPIO DE PLATO</t>
  </si>
  <si>
    <t>FAMILIAR 2/717</t>
  </si>
  <si>
    <t>ADRIANA MARIA CARRASQUILLA VASQUEZ</t>
  </si>
  <si>
    <t>LICENCIADA EN CIENCIAS SOCIALES</t>
  </si>
  <si>
    <t>UNIVERSIDAD DEL ATLANTICO</t>
  </si>
  <si>
    <t>NO APORTA DE ACUERDO AL PERFIL</t>
  </si>
  <si>
    <t>LINA MARIA BAENA DIAZ</t>
  </si>
  <si>
    <t>LICENCIADA EN EDUCACION INFANTIL</t>
  </si>
  <si>
    <t>COLEGIO MAYOR DE BOLIVAR</t>
  </si>
  <si>
    <t>CENTRO EDUCATIVO ARROZ BARATO</t>
  </si>
  <si>
    <t>COORDINADORA DE LA INSTITUCION</t>
  </si>
  <si>
    <t>SANDRA VANESSA FRANCESCHI SALDARRIAGA</t>
  </si>
  <si>
    <t>UNIVERSIDAD SAN BUENAVENTURA</t>
  </si>
  <si>
    <t>NO ESPECIFICA FECHA DE INICIO Y TERMINACION</t>
  </si>
  <si>
    <t>CDI SAN LUCAS</t>
  </si>
  <si>
    <t>ENERO DE 2014 A LA FECHA</t>
  </si>
  <si>
    <t>INTERVENCION A NIÑOS PADRES Y EMPLEADOS</t>
  </si>
  <si>
    <t>FAMILIAR 4/716</t>
  </si>
  <si>
    <t>ANAIS DEL CARMEN VALIENTE GUZMAN</t>
  </si>
  <si>
    <t>COLEGIO GONZALO JIMENEZ DE QUEZADA</t>
  </si>
  <si>
    <t>1 DE JUNIO DE 2008 A 31 DE MAYO DE 2009</t>
  </si>
  <si>
    <t>COORDINADORA BIENESTAR ESTUDIANTL</t>
  </si>
  <si>
    <t>FAMILIAR 4/717</t>
  </si>
  <si>
    <t>MARIA LUISA GUTIERREZ MARQUEZ</t>
  </si>
  <si>
    <t>NO ACREDITA SU PERFIL</t>
  </si>
  <si>
    <t>FAMILIAR 4/718</t>
  </si>
  <si>
    <t xml:space="preserve"> TEDDY GRAY TAJAN LEAL</t>
  </si>
  <si>
    <t>PSICOLOGO</t>
  </si>
  <si>
    <t>UNIVERSIDAD ANTONIO NARIÑO</t>
  </si>
  <si>
    <t>NO APORTA CERTIFICACION LABORAL</t>
  </si>
  <si>
    <t>YJENNI FER GAVIRIA BALSEIRO</t>
  </si>
  <si>
    <t>TRABAJADORA SOCIAL</t>
  </si>
  <si>
    <t>UNIVERSIDAD DE CARTAGENA</t>
  </si>
  <si>
    <t>NO APORTA DIPLOMA O ACTA DE GRADO</t>
  </si>
  <si>
    <t>NO PLANTEA CLARAMENTE COMO OFRECERA EL SERVICIO DE ALIMENTACION,EN EL COMPONENTE DE SALUD Y NUTRICION DEL MEDIO NSTITUCIONAL, TENIENDO EN CUENTA LAS CARACTERISTICAS SOCIOCULTURALES Y EL CONTEXTO TERRITORIAL DE LA POBACION A ATENDER</t>
  </si>
  <si>
    <t>465 - 2012</t>
  </si>
  <si>
    <t>13 DICIEMBRE DE 2012</t>
  </si>
  <si>
    <t>experiencia
acreditada
validada
(en dìas)</t>
  </si>
  <si>
    <t>1 DE JULIO 2012</t>
  </si>
  <si>
    <t>na</t>
  </si>
  <si>
    <t>17 de enero de 2012</t>
  </si>
  <si>
    <t>25 de junio de 2012</t>
  </si>
  <si>
    <t>FONADE</t>
  </si>
  <si>
    <t>30 DE SEPTIEMBRE DE 2012</t>
  </si>
  <si>
    <t>26 DE ABRIL DE 2012</t>
  </si>
  <si>
    <t>TIEMPO TRASLAPADO</t>
  </si>
  <si>
    <t>8 DE OCTUBRE DE 2012</t>
  </si>
  <si>
    <t>15 DE DIC DE 2012</t>
  </si>
  <si>
    <t>13-26-11-0259</t>
  </si>
  <si>
    <t>3 DE ENERO DE 2011</t>
  </si>
  <si>
    <t>31 DE DICIEMBRE DE 2011</t>
  </si>
  <si>
    <t>1 DE ENERO DE 2009</t>
  </si>
  <si>
    <t>31 DE MARZO DE 2009</t>
  </si>
  <si>
    <t>TIEMPO FUERA DE LOS 5 AÑOS ESTABLECIDOS</t>
  </si>
  <si>
    <t>1 DE ABRIL DE 2009</t>
  </si>
  <si>
    <t>31 DIC DE 2009</t>
  </si>
  <si>
    <t>SOLO SE VALIDA A PARTIR DE SEPT DE 2009</t>
  </si>
  <si>
    <t>2 DE ENERO DE 2008</t>
  </si>
  <si>
    <t>31 DE DIC DE 2008</t>
  </si>
  <si>
    <t>1/831</t>
  </si>
  <si>
    <t>ELI NABOR PINEDA BENITEZ</t>
  </si>
  <si>
    <t>UNIVERSIDAD METROPOLITANA</t>
  </si>
  <si>
    <t>15 DE AGOSTO DE 1986</t>
  </si>
  <si>
    <t>NO APORTA CERTIFICACIONES</t>
  </si>
  <si>
    <t>YISELA CASTILLO RINCON</t>
  </si>
  <si>
    <t>LICENCIADO EN EDUCACION PREESCOLAR Y BASICA PRIMARIA</t>
  </si>
  <si>
    <t>IAFIC</t>
  </si>
  <si>
    <t>15 DE JULIO DE 2004</t>
  </si>
  <si>
    <t>INS EDUCATIVA MADRE GABRIELA DE SAN MARTIN</t>
  </si>
  <si>
    <t>2OO3 Y 2004</t>
  </si>
  <si>
    <t>DOCENTE EN PREESCOLAR Y BASICA PRIMARIA</t>
  </si>
  <si>
    <t>FRANCIA ELENA GUZMAN PADILLA</t>
  </si>
  <si>
    <t>TECNICA PROFESIONAL EN PROCESOS DE GESTION PUBLICA</t>
  </si>
  <si>
    <t>25 DE ABRIL DE 2013</t>
  </si>
  <si>
    <t>APORTA UN CONTRATO QUE YA ESTA TERMINADO Y NO APORTA CARTA DE INTENCION, POR CONSIGUIENTE LA INFORMACION ES INCONSISTENTE.   EN EL FORMATO 11 NO DILIGENCIA LA INFORMACION DE LA MODALIDAD FAMILIAR</t>
  </si>
  <si>
    <t>3 PROFESIONALES NO ACREDITAN EL PERFIL, 2 CON INCONSISTENCIAS EN LAS CERTIFICACIONES DE EXPERIENCIA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</si>
</sst>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25">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3" fillId="0" borderId="1" xfId="1" applyNumberFormat="1" applyFont="1" applyFill="1" applyBorder="1" applyAlignment="1">
      <alignment horizontal="right" vertical="center" wrapText="1"/>
    </xf>
    <xf numFmtId="3" fontId="14" fillId="0" borderId="1" xfId="1" applyNumberFormat="1" applyFont="1" applyFill="1" applyBorder="1" applyAlignment="1">
      <alignment horizontal="right" vertical="center" wrapText="1"/>
    </xf>
    <xf numFmtId="3" fontId="14"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wrapText="1"/>
    </xf>
    <xf numFmtId="14" fontId="0" fillId="0" borderId="1" xfId="0" applyNumberFormat="1" applyBorder="1" applyAlignment="1"/>
    <xf numFmtId="0" fontId="0" fillId="2" borderId="1" xfId="0" applyFill="1" applyBorder="1"/>
    <xf numFmtId="0" fontId="0" fillId="2" borderId="1" xfId="0" applyFill="1" applyBorder="1" applyAlignment="1"/>
    <xf numFmtId="0" fontId="0" fillId="0" borderId="14" xfId="0" applyBorder="1" applyAlignment="1">
      <alignment wrapText="1"/>
    </xf>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0" fillId="2" borderId="5" xfId="0" applyFill="1" applyBorder="1" applyAlignment="1">
      <alignment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0" fillId="0" borderId="5" xfId="0" applyBorder="1" applyAlignment="1">
      <alignment horizontal="center"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1" fillId="2" borderId="13" xfId="0" applyFont="1" applyFill="1" applyBorder="1" applyAlignment="1">
      <alignment horizontal="center" vertical="center" wrapText="1"/>
    </xf>
    <xf numFmtId="0" fontId="0" fillId="0" borderId="4" xfId="0" applyBorder="1" applyAlignment="1"/>
    <xf numFmtId="0" fontId="0" fillId="0" borderId="43" xfId="0" applyBorder="1" applyAlignment="1"/>
    <xf numFmtId="0" fontId="0" fillId="0" borderId="44" xfId="0" applyBorder="1" applyAlignment="1"/>
    <xf numFmtId="0" fontId="0" fillId="0" borderId="46" xfId="0" applyBorder="1" applyAlignment="1"/>
    <xf numFmtId="0" fontId="0" fillId="0" borderId="4" xfId="0" applyBorder="1" applyAlignment="1">
      <alignment wrapText="1"/>
    </xf>
    <xf numFmtId="0" fontId="0" fillId="0" borderId="4" xfId="0" applyBorder="1" applyAlignment="1">
      <alignment vertical="center"/>
    </xf>
    <xf numFmtId="0" fontId="0" fillId="2" borderId="5" xfId="0" applyFill="1" applyBorder="1" applyAlignment="1">
      <alignment wrapText="1"/>
    </xf>
    <xf numFmtId="0" fontId="0" fillId="0" borderId="14" xfId="0" applyBorder="1" applyAlignment="1">
      <alignment wrapText="1"/>
    </xf>
    <xf numFmtId="17" fontId="0" fillId="0" borderId="5" xfId="0" applyNumberFormat="1" applyFill="1" applyBorder="1" applyAlignment="1">
      <alignment wrapText="1"/>
    </xf>
    <xf numFmtId="0" fontId="0" fillId="0" borderId="5" xfId="0" applyFill="1" applyBorder="1" applyAlignment="1"/>
    <xf numFmtId="0" fontId="0" fillId="0" borderId="14" xfId="0" applyBorder="1" applyAlignment="1"/>
    <xf numFmtId="0" fontId="0" fillId="0" borderId="5" xfId="0" applyBorder="1" applyAlignment="1"/>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2" customWidth="1"/>
    <col min="9" max="11" width="11.42578125" style="102" customWidth="1"/>
  </cols>
  <sheetData>
    <row r="2" spans="1:16" ht="39.75" customHeight="1">
      <c r="A2" s="239" t="s">
        <v>93</v>
      </c>
      <c r="B2" s="239"/>
      <c r="C2" s="239"/>
      <c r="D2" s="239"/>
      <c r="E2" s="239"/>
      <c r="F2" s="239"/>
      <c r="G2" s="239"/>
      <c r="H2" s="239"/>
      <c r="I2" s="239"/>
      <c r="J2" s="239"/>
      <c r="K2" s="239"/>
      <c r="L2" s="239"/>
      <c r="M2" s="239"/>
      <c r="N2" s="239"/>
      <c r="O2" s="239"/>
      <c r="P2" s="239"/>
    </row>
    <row r="4" spans="1:16" ht="16.5">
      <c r="A4" s="202" t="s">
        <v>65</v>
      </c>
      <c r="B4" s="202"/>
      <c r="C4" s="202"/>
      <c r="D4" s="202"/>
      <c r="E4" s="202"/>
      <c r="F4" s="202"/>
      <c r="G4" s="202"/>
      <c r="H4" s="202"/>
      <c r="I4" s="202"/>
      <c r="J4" s="202"/>
      <c r="K4" s="202"/>
      <c r="L4" s="202"/>
      <c r="M4" s="202"/>
      <c r="N4" s="202"/>
      <c r="O4" s="202"/>
      <c r="P4" s="202"/>
    </row>
    <row r="5" spans="1:16" ht="16.5">
      <c r="A5" s="77"/>
    </row>
    <row r="6" spans="1:16" ht="16.5">
      <c r="A6" s="202" t="s">
        <v>66</v>
      </c>
      <c r="B6" s="202"/>
      <c r="C6" s="202"/>
      <c r="D6" s="202"/>
      <c r="E6" s="202"/>
      <c r="F6" s="202"/>
      <c r="G6" s="202"/>
      <c r="H6" s="202"/>
      <c r="I6" s="202"/>
      <c r="J6" s="202"/>
      <c r="K6" s="202"/>
      <c r="L6" s="202"/>
      <c r="M6" s="202"/>
      <c r="N6" s="202"/>
      <c r="O6" s="202"/>
      <c r="P6" s="202"/>
    </row>
    <row r="7" spans="1:16" ht="16.5">
      <c r="A7" s="78"/>
    </row>
    <row r="8" spans="1:16" ht="109.5" customHeight="1">
      <c r="A8" s="203" t="s">
        <v>165</v>
      </c>
      <c r="B8" s="203"/>
      <c r="C8" s="203"/>
      <c r="D8" s="203"/>
      <c r="E8" s="203"/>
      <c r="F8" s="203"/>
      <c r="G8" s="203"/>
      <c r="H8" s="203"/>
      <c r="I8" s="203"/>
      <c r="J8" s="203"/>
      <c r="K8" s="203"/>
      <c r="L8" s="203"/>
      <c r="M8" s="203"/>
      <c r="N8" s="203"/>
      <c r="O8" s="203"/>
      <c r="P8" s="203"/>
    </row>
    <row r="9" spans="1:16" ht="45.75" customHeight="1">
      <c r="A9" s="203"/>
      <c r="B9" s="203"/>
      <c r="C9" s="203"/>
      <c r="D9" s="203"/>
      <c r="E9" s="203"/>
      <c r="F9" s="203"/>
      <c r="G9" s="203"/>
      <c r="H9" s="203"/>
      <c r="I9" s="203"/>
      <c r="J9" s="203"/>
      <c r="K9" s="203"/>
      <c r="L9" s="203"/>
      <c r="M9" s="203"/>
      <c r="N9" s="203"/>
      <c r="O9" s="203"/>
      <c r="P9" s="203"/>
    </row>
    <row r="10" spans="1:16" ht="28.5" customHeight="1">
      <c r="A10" s="203" t="s">
        <v>96</v>
      </c>
      <c r="B10" s="203"/>
      <c r="C10" s="203"/>
      <c r="D10" s="203"/>
      <c r="E10" s="203"/>
      <c r="F10" s="203"/>
      <c r="G10" s="203"/>
      <c r="H10" s="203"/>
      <c r="I10" s="203"/>
      <c r="J10" s="203"/>
      <c r="K10" s="203"/>
      <c r="L10" s="203"/>
      <c r="M10" s="203"/>
      <c r="N10" s="203"/>
      <c r="O10" s="203"/>
      <c r="P10" s="203"/>
    </row>
    <row r="11" spans="1:16" ht="28.5" customHeight="1">
      <c r="A11" s="203"/>
      <c r="B11" s="203"/>
      <c r="C11" s="203"/>
      <c r="D11" s="203"/>
      <c r="E11" s="203"/>
      <c r="F11" s="203"/>
      <c r="G11" s="203"/>
      <c r="H11" s="203"/>
      <c r="I11" s="203"/>
      <c r="J11" s="203"/>
      <c r="K11" s="203"/>
      <c r="L11" s="203"/>
      <c r="M11" s="203"/>
      <c r="N11" s="203"/>
      <c r="O11" s="203"/>
      <c r="P11" s="203"/>
    </row>
    <row r="12" spans="1:16" ht="15.75" thickBot="1"/>
    <row r="13" spans="1:16" ht="15.75" thickBot="1">
      <c r="A13" s="79" t="s">
        <v>67</v>
      </c>
      <c r="B13" s="204" t="s">
        <v>92</v>
      </c>
      <c r="C13" s="205"/>
      <c r="D13" s="205"/>
      <c r="E13" s="205"/>
      <c r="F13" s="205"/>
      <c r="G13" s="205"/>
      <c r="H13" s="205"/>
      <c r="I13" s="205"/>
      <c r="J13" s="205"/>
      <c r="K13" s="205"/>
      <c r="L13" s="205"/>
      <c r="M13" s="205"/>
      <c r="N13" s="205"/>
      <c r="O13" s="205"/>
      <c r="P13" s="205"/>
    </row>
    <row r="14" spans="1:16" ht="15.75" thickBot="1">
      <c r="A14" s="80">
        <v>1</v>
      </c>
      <c r="B14" s="238" t="s">
        <v>166</v>
      </c>
      <c r="C14" s="238"/>
      <c r="D14" s="238"/>
      <c r="E14" s="238"/>
      <c r="F14" s="238"/>
      <c r="G14" s="238"/>
      <c r="H14" s="238"/>
      <c r="I14" s="238"/>
      <c r="J14" s="238"/>
      <c r="K14" s="238"/>
      <c r="L14" s="238"/>
      <c r="M14" s="238"/>
      <c r="N14" s="238"/>
      <c r="O14" s="238"/>
      <c r="P14" s="238"/>
    </row>
    <row r="15" spans="1:16" ht="15.75" thickBot="1">
      <c r="A15" s="80">
        <v>2</v>
      </c>
      <c r="B15" s="238"/>
      <c r="C15" s="238"/>
      <c r="D15" s="238"/>
      <c r="E15" s="238"/>
      <c r="F15" s="238"/>
      <c r="G15" s="238"/>
      <c r="H15" s="238"/>
      <c r="I15" s="238"/>
      <c r="J15" s="238"/>
      <c r="K15" s="238"/>
      <c r="L15" s="238"/>
      <c r="M15" s="238"/>
      <c r="N15" s="238"/>
      <c r="O15" s="238"/>
      <c r="P15" s="238"/>
    </row>
    <row r="16" spans="1:16" ht="15.75" thickBot="1">
      <c r="A16" s="80">
        <v>3</v>
      </c>
      <c r="B16" s="238"/>
      <c r="C16" s="238"/>
      <c r="D16" s="238"/>
      <c r="E16" s="238"/>
      <c r="F16" s="238"/>
      <c r="G16" s="238"/>
      <c r="H16" s="238"/>
      <c r="I16" s="238"/>
      <c r="J16" s="238"/>
      <c r="K16" s="238"/>
      <c r="L16" s="238"/>
      <c r="M16" s="238"/>
      <c r="N16" s="238"/>
      <c r="O16" s="238"/>
      <c r="P16" s="238"/>
    </row>
    <row r="17" spans="1:16" ht="15.75" thickBot="1">
      <c r="A17" s="80">
        <v>4</v>
      </c>
      <c r="B17" s="238"/>
      <c r="C17" s="238"/>
      <c r="D17" s="238"/>
      <c r="E17" s="238"/>
      <c r="F17" s="238"/>
      <c r="G17" s="238"/>
      <c r="H17" s="238"/>
      <c r="I17" s="238"/>
      <c r="J17" s="238"/>
      <c r="K17" s="238"/>
      <c r="L17" s="238"/>
      <c r="M17" s="238"/>
      <c r="N17" s="238"/>
      <c r="O17" s="238"/>
      <c r="P17" s="238"/>
    </row>
    <row r="18" spans="1:16" ht="15.75" thickBot="1">
      <c r="A18" s="80">
        <v>5</v>
      </c>
      <c r="B18" s="238"/>
      <c r="C18" s="238"/>
      <c r="D18" s="238"/>
      <c r="E18" s="238"/>
      <c r="F18" s="238"/>
      <c r="G18" s="238"/>
      <c r="H18" s="238"/>
      <c r="I18" s="238"/>
      <c r="J18" s="238"/>
      <c r="K18" s="238"/>
      <c r="L18" s="238"/>
      <c r="M18" s="238"/>
      <c r="N18" s="238"/>
      <c r="O18" s="238"/>
      <c r="P18" s="238"/>
    </row>
    <row r="19" spans="1:16">
      <c r="A19" s="86"/>
      <c r="B19" s="86"/>
      <c r="C19" s="86"/>
      <c r="D19" s="86"/>
      <c r="E19" s="86"/>
      <c r="F19" s="86"/>
      <c r="G19" s="86"/>
      <c r="H19" s="86"/>
      <c r="I19" s="86"/>
      <c r="J19" s="86"/>
      <c r="K19" s="86"/>
      <c r="L19" s="86"/>
      <c r="M19" s="86"/>
      <c r="N19" s="86"/>
      <c r="O19" s="86"/>
      <c r="P19" s="86"/>
    </row>
    <row r="20" spans="1:16">
      <c r="A20" s="87"/>
      <c r="B20" s="86"/>
      <c r="C20" s="86"/>
      <c r="D20" s="86"/>
      <c r="E20" s="86"/>
      <c r="F20" s="86"/>
      <c r="G20" s="86"/>
      <c r="H20" s="86"/>
      <c r="I20" s="86"/>
      <c r="J20" s="86"/>
      <c r="K20" s="86"/>
      <c r="L20" s="86"/>
      <c r="M20" s="86"/>
      <c r="N20" s="86"/>
      <c r="O20" s="86"/>
      <c r="P20" s="86"/>
    </row>
    <row r="21" spans="1:16">
      <c r="A21" s="240" t="s">
        <v>167</v>
      </c>
      <c r="B21" s="240"/>
      <c r="C21" s="240"/>
      <c r="D21" s="240"/>
      <c r="E21" s="240"/>
      <c r="F21" s="240"/>
      <c r="G21" s="240"/>
      <c r="H21" s="240"/>
      <c r="I21" s="240"/>
      <c r="J21" s="240"/>
      <c r="K21" s="240"/>
      <c r="L21" s="240"/>
      <c r="M21" s="240"/>
      <c r="N21" s="240"/>
      <c r="O21" s="240"/>
      <c r="P21" s="240"/>
    </row>
    <row r="22" spans="1:16" ht="15.75" thickBot="1"/>
    <row r="23" spans="1:16" ht="27" customHeight="1">
      <c r="A23" s="223" t="s">
        <v>68</v>
      </c>
      <c r="B23" s="224"/>
      <c r="C23" s="224"/>
      <c r="D23" s="225"/>
      <c r="E23" s="229" t="s">
        <v>168</v>
      </c>
      <c r="F23" s="229"/>
      <c r="G23" s="230"/>
      <c r="H23" s="231" t="s">
        <v>169</v>
      </c>
      <c r="I23" s="229"/>
      <c r="J23" s="230"/>
      <c r="K23" s="163"/>
      <c r="L23" s="232" t="s">
        <v>3</v>
      </c>
      <c r="M23" s="233"/>
      <c r="N23" s="233"/>
      <c r="O23" s="233"/>
      <c r="P23" s="234"/>
    </row>
    <row r="24" spans="1:16" s="102" customFormat="1" ht="27" customHeight="1" thickBot="1">
      <c r="A24" s="226"/>
      <c r="B24" s="227"/>
      <c r="C24" s="227"/>
      <c r="D24" s="228"/>
      <c r="E24" s="165" t="s">
        <v>69</v>
      </c>
      <c r="F24" s="161" t="s">
        <v>70</v>
      </c>
      <c r="G24" s="161" t="s">
        <v>71</v>
      </c>
      <c r="H24" s="81" t="s">
        <v>69</v>
      </c>
      <c r="I24" s="161" t="s">
        <v>70</v>
      </c>
      <c r="J24" s="161" t="s">
        <v>71</v>
      </c>
      <c r="K24" s="164"/>
      <c r="L24" s="235"/>
      <c r="M24" s="236"/>
      <c r="N24" s="236"/>
      <c r="O24" s="236"/>
      <c r="P24" s="237"/>
    </row>
    <row r="25" spans="1:16" ht="30.75" customHeight="1">
      <c r="A25" s="214" t="s">
        <v>100</v>
      </c>
      <c r="B25" s="215"/>
      <c r="C25" s="215"/>
      <c r="D25" s="216"/>
      <c r="E25" s="166" t="s">
        <v>171</v>
      </c>
      <c r="F25" s="167" t="s">
        <v>170</v>
      </c>
      <c r="G25" s="167"/>
      <c r="H25" s="166" t="s">
        <v>171</v>
      </c>
      <c r="I25" s="167" t="s">
        <v>170</v>
      </c>
      <c r="J25" s="167"/>
      <c r="K25" s="1"/>
      <c r="L25" s="213"/>
      <c r="M25" s="213"/>
      <c r="N25" s="213"/>
      <c r="O25" s="213"/>
      <c r="P25" s="213"/>
    </row>
    <row r="26" spans="1:16" s="172" customFormat="1" ht="66.75" customHeight="1">
      <c r="A26" s="217" t="s">
        <v>101</v>
      </c>
      <c r="B26" s="218"/>
      <c r="C26" s="218"/>
      <c r="D26" s="219"/>
      <c r="E26" s="171" t="s">
        <v>173</v>
      </c>
      <c r="F26" s="167"/>
      <c r="G26" s="167" t="s">
        <v>172</v>
      </c>
      <c r="H26" s="167" t="s">
        <v>174</v>
      </c>
      <c r="I26" s="167"/>
      <c r="J26" s="167" t="s">
        <v>172</v>
      </c>
      <c r="K26" s="3"/>
      <c r="L26" s="212" t="s">
        <v>175</v>
      </c>
      <c r="M26" s="212"/>
      <c r="N26" s="212"/>
      <c r="O26" s="212"/>
      <c r="P26" s="212"/>
    </row>
    <row r="27" spans="1:16" ht="24.75" customHeight="1">
      <c r="A27" s="220" t="s">
        <v>139</v>
      </c>
      <c r="B27" s="221"/>
      <c r="C27" s="221"/>
      <c r="D27" s="222"/>
      <c r="E27" s="168">
        <v>38</v>
      </c>
      <c r="F27" s="167" t="s">
        <v>170</v>
      </c>
      <c r="G27" s="167"/>
      <c r="H27" s="167">
        <v>38</v>
      </c>
      <c r="I27" s="167" t="s">
        <v>170</v>
      </c>
      <c r="J27" s="167"/>
      <c r="K27" s="1"/>
      <c r="L27" s="213"/>
      <c r="M27" s="213"/>
      <c r="N27" s="213"/>
      <c r="O27" s="213"/>
      <c r="P27" s="213"/>
    </row>
    <row r="28" spans="1:16" ht="27" customHeight="1">
      <c r="A28" s="206" t="s">
        <v>72</v>
      </c>
      <c r="B28" s="207"/>
      <c r="C28" s="207"/>
      <c r="D28" s="208"/>
      <c r="E28" s="169" t="s">
        <v>176</v>
      </c>
      <c r="F28" s="167" t="s">
        <v>170</v>
      </c>
      <c r="G28" s="167"/>
      <c r="H28" s="167" t="s">
        <v>177</v>
      </c>
      <c r="I28" s="167" t="s">
        <v>170</v>
      </c>
      <c r="J28" s="167"/>
      <c r="K28" s="1"/>
      <c r="L28" s="213"/>
      <c r="M28" s="213"/>
      <c r="N28" s="213"/>
      <c r="O28" s="213"/>
      <c r="P28" s="213"/>
    </row>
    <row r="29" spans="1:16" ht="20.25" customHeight="1">
      <c r="A29" s="206" t="s">
        <v>95</v>
      </c>
      <c r="B29" s="207"/>
      <c r="C29" s="207"/>
      <c r="D29" s="208"/>
      <c r="E29" s="169" t="s">
        <v>178</v>
      </c>
      <c r="F29" s="167"/>
      <c r="G29" s="167"/>
      <c r="H29" s="170" t="s">
        <v>178</v>
      </c>
      <c r="I29" s="170"/>
      <c r="J29" s="170"/>
      <c r="K29" s="162"/>
      <c r="L29" s="209"/>
      <c r="M29" s="210"/>
      <c r="N29" s="210"/>
      <c r="O29" s="210"/>
      <c r="P29" s="211"/>
    </row>
    <row r="30" spans="1:16" ht="28.5" customHeight="1">
      <c r="A30" s="206" t="s">
        <v>140</v>
      </c>
      <c r="B30" s="207"/>
      <c r="C30" s="207"/>
      <c r="D30" s="208"/>
      <c r="E30" s="169" t="s">
        <v>179</v>
      </c>
      <c r="F30" s="167" t="s">
        <v>172</v>
      </c>
      <c r="G30" s="167"/>
      <c r="H30" s="169" t="s">
        <v>179</v>
      </c>
      <c r="I30" s="167" t="s">
        <v>172</v>
      </c>
      <c r="J30" s="167"/>
      <c r="K30" s="1"/>
      <c r="L30" s="213"/>
      <c r="M30" s="213"/>
      <c r="N30" s="213"/>
      <c r="O30" s="213"/>
      <c r="P30" s="213"/>
    </row>
    <row r="31" spans="1:16" ht="28.5" customHeight="1">
      <c r="A31" s="206" t="s">
        <v>98</v>
      </c>
      <c r="B31" s="207"/>
      <c r="C31" s="207"/>
      <c r="D31" s="208"/>
      <c r="E31" s="169" t="s">
        <v>178</v>
      </c>
      <c r="F31" s="167"/>
      <c r="G31" s="167"/>
      <c r="H31" s="170" t="s">
        <v>178</v>
      </c>
      <c r="I31" s="170"/>
      <c r="J31" s="170"/>
      <c r="K31" s="162"/>
      <c r="L31" s="209"/>
      <c r="M31" s="210"/>
      <c r="N31" s="210"/>
      <c r="O31" s="210"/>
      <c r="P31" s="211"/>
    </row>
    <row r="32" spans="1:16" ht="15.75" customHeight="1">
      <c r="A32" s="220" t="s">
        <v>73</v>
      </c>
      <c r="B32" s="221"/>
      <c r="C32" s="221"/>
      <c r="D32" s="222"/>
      <c r="E32" s="168">
        <v>24</v>
      </c>
      <c r="F32" s="167" t="s">
        <v>170</v>
      </c>
      <c r="G32" s="167"/>
      <c r="H32" s="168">
        <v>10</v>
      </c>
      <c r="I32" s="167" t="s">
        <v>170</v>
      </c>
      <c r="J32" s="167"/>
      <c r="K32" s="1"/>
      <c r="L32" s="213"/>
      <c r="M32" s="213"/>
      <c r="N32" s="213"/>
      <c r="O32" s="213"/>
      <c r="P32" s="213"/>
    </row>
    <row r="33" spans="1:16" ht="19.5" customHeight="1">
      <c r="A33" s="220" t="s">
        <v>74</v>
      </c>
      <c r="B33" s="221"/>
      <c r="C33" s="221"/>
      <c r="D33" s="222"/>
      <c r="E33" s="168">
        <v>17</v>
      </c>
      <c r="F33" s="167" t="s">
        <v>170</v>
      </c>
      <c r="G33" s="167"/>
      <c r="H33" s="167">
        <v>32</v>
      </c>
      <c r="I33" s="167" t="s">
        <v>170</v>
      </c>
      <c r="J33" s="167"/>
      <c r="K33" s="1"/>
      <c r="L33" s="213"/>
      <c r="M33" s="213"/>
      <c r="N33" s="213"/>
      <c r="O33" s="213"/>
      <c r="P33" s="213"/>
    </row>
    <row r="34" spans="1:16" ht="27.75" customHeight="1">
      <c r="A34" s="220" t="s">
        <v>75</v>
      </c>
      <c r="B34" s="221"/>
      <c r="C34" s="221"/>
      <c r="D34" s="222"/>
      <c r="E34" s="168" t="s">
        <v>180</v>
      </c>
      <c r="F34" s="167" t="s">
        <v>170</v>
      </c>
      <c r="G34" s="167"/>
      <c r="H34" s="167" t="s">
        <v>181</v>
      </c>
      <c r="I34" s="167" t="s">
        <v>170</v>
      </c>
      <c r="J34" s="167"/>
      <c r="K34" s="1"/>
      <c r="L34" s="213"/>
      <c r="M34" s="213"/>
      <c r="N34" s="213"/>
      <c r="O34" s="213"/>
      <c r="P34" s="213"/>
    </row>
    <row r="35" spans="1:16" ht="61.5" customHeight="1">
      <c r="A35" s="220" t="s">
        <v>76</v>
      </c>
      <c r="B35" s="221"/>
      <c r="C35" s="221"/>
      <c r="D35" s="222"/>
      <c r="E35" s="168" t="s">
        <v>182</v>
      </c>
      <c r="F35" s="167" t="s">
        <v>170</v>
      </c>
      <c r="G35" s="167"/>
      <c r="H35" s="167" t="s">
        <v>183</v>
      </c>
      <c r="I35" s="167" t="s">
        <v>170</v>
      </c>
      <c r="J35" s="167"/>
      <c r="K35" s="1"/>
      <c r="L35" s="213"/>
      <c r="M35" s="213"/>
      <c r="N35" s="213"/>
      <c r="O35" s="213"/>
      <c r="P35" s="213"/>
    </row>
    <row r="36" spans="1:16" ht="17.25" customHeight="1">
      <c r="A36" s="220" t="s">
        <v>77</v>
      </c>
      <c r="B36" s="221"/>
      <c r="C36" s="221"/>
      <c r="D36" s="222"/>
      <c r="E36" s="168" t="s">
        <v>185</v>
      </c>
      <c r="F36" s="167" t="s">
        <v>170</v>
      </c>
      <c r="G36" s="167"/>
      <c r="H36" s="167" t="s">
        <v>186</v>
      </c>
      <c r="I36" s="167" t="s">
        <v>170</v>
      </c>
      <c r="J36" s="167"/>
      <c r="K36" s="1"/>
      <c r="L36" s="213"/>
      <c r="M36" s="213"/>
      <c r="N36" s="213"/>
      <c r="O36" s="213"/>
      <c r="P36" s="213"/>
    </row>
    <row r="37" spans="1:16" ht="30.75" customHeight="1">
      <c r="A37" s="242" t="s">
        <v>97</v>
      </c>
      <c r="B37" s="243"/>
      <c r="C37" s="243"/>
      <c r="D37" s="244"/>
      <c r="E37" s="168" t="s">
        <v>187</v>
      </c>
      <c r="F37" s="167" t="s">
        <v>170</v>
      </c>
      <c r="G37" s="167"/>
      <c r="H37" s="170" t="s">
        <v>188</v>
      </c>
      <c r="I37" s="167" t="s">
        <v>170</v>
      </c>
      <c r="J37" s="170"/>
      <c r="K37" s="162"/>
      <c r="L37" s="241" t="s">
        <v>184</v>
      </c>
      <c r="M37" s="210"/>
      <c r="N37" s="210"/>
      <c r="O37" s="210"/>
      <c r="P37" s="211"/>
    </row>
    <row r="38" spans="1:16" ht="24" customHeight="1">
      <c r="A38" s="220" t="s">
        <v>102</v>
      </c>
      <c r="B38" s="221"/>
      <c r="C38" s="221"/>
      <c r="D38" s="222"/>
      <c r="E38" s="168" t="s">
        <v>189</v>
      </c>
      <c r="F38" s="167" t="s">
        <v>170</v>
      </c>
      <c r="G38" s="167"/>
      <c r="H38" s="168" t="s">
        <v>189</v>
      </c>
      <c r="I38" s="170" t="s">
        <v>170</v>
      </c>
      <c r="J38" s="170"/>
      <c r="K38" s="162"/>
      <c r="L38" s="209"/>
      <c r="M38" s="210"/>
      <c r="N38" s="210"/>
      <c r="O38" s="210"/>
      <c r="P38" s="211"/>
    </row>
    <row r="39" spans="1:16" ht="28.5" customHeight="1">
      <c r="A39" s="220" t="s">
        <v>103</v>
      </c>
      <c r="B39" s="221"/>
      <c r="C39" s="221"/>
      <c r="D39" s="222"/>
      <c r="E39" s="169" t="s">
        <v>179</v>
      </c>
      <c r="F39" s="167" t="s">
        <v>172</v>
      </c>
      <c r="G39" s="167"/>
      <c r="H39" s="169" t="s">
        <v>179</v>
      </c>
      <c r="I39" s="167" t="s">
        <v>172</v>
      </c>
      <c r="J39" s="167"/>
      <c r="K39" s="1"/>
      <c r="L39" s="213"/>
      <c r="M39" s="213"/>
      <c r="N39" s="213"/>
      <c r="O39" s="213"/>
      <c r="P39" s="213"/>
    </row>
    <row r="42" spans="1:16">
      <c r="A42" s="240" t="s">
        <v>99</v>
      </c>
      <c r="B42" s="240"/>
      <c r="C42" s="240"/>
      <c r="D42" s="240"/>
      <c r="E42" s="240"/>
      <c r="F42" s="240"/>
      <c r="G42" s="240"/>
      <c r="H42" s="240"/>
      <c r="I42" s="240"/>
      <c r="J42" s="240"/>
      <c r="K42" s="240"/>
      <c r="L42" s="240"/>
      <c r="M42" s="240"/>
      <c r="N42" s="240"/>
      <c r="O42" s="240"/>
      <c r="P42" s="240"/>
    </row>
    <row r="44" spans="1:16" ht="15" customHeight="1">
      <c r="A44" s="245" t="s">
        <v>68</v>
      </c>
      <c r="B44" s="245"/>
      <c r="C44" s="245"/>
      <c r="D44" s="245"/>
      <c r="E44" s="81" t="s">
        <v>69</v>
      </c>
      <c r="F44" s="88" t="s">
        <v>70</v>
      </c>
      <c r="G44" s="88" t="s">
        <v>71</v>
      </c>
      <c r="H44" s="161"/>
      <c r="I44" s="161"/>
      <c r="J44" s="161"/>
      <c r="K44" s="161"/>
      <c r="L44" s="245" t="s">
        <v>3</v>
      </c>
      <c r="M44" s="245"/>
      <c r="N44" s="245"/>
      <c r="O44" s="245"/>
      <c r="P44" s="245"/>
    </row>
    <row r="45" spans="1:16" ht="30" customHeight="1">
      <c r="A45" s="214" t="s">
        <v>100</v>
      </c>
      <c r="B45" s="215"/>
      <c r="C45" s="215"/>
      <c r="D45" s="216"/>
      <c r="E45" s="82"/>
      <c r="F45" s="1"/>
      <c r="G45" s="1"/>
      <c r="H45" s="1"/>
      <c r="I45" s="1"/>
      <c r="J45" s="1"/>
      <c r="K45" s="1"/>
      <c r="L45" s="213"/>
      <c r="M45" s="213"/>
      <c r="N45" s="213"/>
      <c r="O45" s="213"/>
      <c r="P45" s="213"/>
    </row>
    <row r="46" spans="1:16" ht="15" customHeight="1">
      <c r="A46" s="220" t="s">
        <v>101</v>
      </c>
      <c r="B46" s="221"/>
      <c r="C46" s="221"/>
      <c r="D46" s="222"/>
      <c r="E46" s="83"/>
      <c r="F46" s="1"/>
      <c r="G46" s="1"/>
      <c r="H46" s="1"/>
      <c r="I46" s="1"/>
      <c r="J46" s="1"/>
      <c r="K46" s="1"/>
      <c r="L46" s="213"/>
      <c r="M46" s="213"/>
      <c r="N46" s="213"/>
      <c r="O46" s="213"/>
      <c r="P46" s="213"/>
    </row>
    <row r="47" spans="1:16" ht="15" customHeight="1">
      <c r="A47" s="220" t="s">
        <v>139</v>
      </c>
      <c r="B47" s="221"/>
      <c r="C47" s="221"/>
      <c r="D47" s="222"/>
      <c r="E47" s="83"/>
      <c r="F47" s="1"/>
      <c r="G47" s="1"/>
      <c r="H47" s="1"/>
      <c r="I47" s="1"/>
      <c r="J47" s="1"/>
      <c r="K47" s="1"/>
      <c r="L47" s="213"/>
      <c r="M47" s="213"/>
      <c r="N47" s="213"/>
      <c r="O47" s="213"/>
      <c r="P47" s="213"/>
    </row>
    <row r="48" spans="1:16" ht="15" customHeight="1">
      <c r="A48" s="206" t="s">
        <v>72</v>
      </c>
      <c r="B48" s="207"/>
      <c r="C48" s="207"/>
      <c r="D48" s="208"/>
      <c r="E48" s="84"/>
      <c r="F48" s="1"/>
      <c r="G48" s="1"/>
      <c r="H48" s="1"/>
      <c r="I48" s="1"/>
      <c r="J48" s="1"/>
      <c r="K48" s="1"/>
      <c r="L48" s="213"/>
      <c r="M48" s="213"/>
      <c r="N48" s="213"/>
      <c r="O48" s="213"/>
      <c r="P48" s="213"/>
    </row>
    <row r="49" spans="1:16" ht="15" customHeight="1">
      <c r="A49" s="206" t="s">
        <v>95</v>
      </c>
      <c r="B49" s="207"/>
      <c r="C49" s="207"/>
      <c r="D49" s="208"/>
      <c r="E49" s="84"/>
      <c r="F49" s="1"/>
      <c r="G49" s="1"/>
      <c r="H49" s="162"/>
      <c r="I49" s="162"/>
      <c r="J49" s="162"/>
      <c r="K49" s="162"/>
      <c r="L49" s="209"/>
      <c r="M49" s="210"/>
      <c r="N49" s="210"/>
      <c r="O49" s="210"/>
      <c r="P49" s="211"/>
    </row>
    <row r="50" spans="1:16" ht="37.5" customHeight="1">
      <c r="A50" s="206" t="s">
        <v>140</v>
      </c>
      <c r="B50" s="207"/>
      <c r="C50" s="207"/>
      <c r="D50" s="208"/>
      <c r="E50" s="84"/>
      <c r="F50" s="1"/>
      <c r="G50" s="1"/>
      <c r="H50" s="1"/>
      <c r="I50" s="1"/>
      <c r="J50" s="1"/>
      <c r="K50" s="1"/>
      <c r="L50" s="213"/>
      <c r="M50" s="213"/>
      <c r="N50" s="213"/>
      <c r="O50" s="213"/>
      <c r="P50" s="213"/>
    </row>
    <row r="51" spans="1:16" ht="15" customHeight="1">
      <c r="A51" s="206" t="s">
        <v>98</v>
      </c>
      <c r="B51" s="207"/>
      <c r="C51" s="207"/>
      <c r="D51" s="208"/>
      <c r="E51" s="84"/>
      <c r="F51" s="1"/>
      <c r="G51" s="1"/>
      <c r="H51" s="162"/>
      <c r="I51" s="162"/>
      <c r="J51" s="162"/>
      <c r="K51" s="162"/>
      <c r="L51" s="209"/>
      <c r="M51" s="210"/>
      <c r="N51" s="210"/>
      <c r="O51" s="210"/>
      <c r="P51" s="211"/>
    </row>
    <row r="52" spans="1:16" ht="15" customHeight="1">
      <c r="A52" s="220" t="s">
        <v>73</v>
      </c>
      <c r="B52" s="221"/>
      <c r="C52" s="221"/>
      <c r="D52" s="222"/>
      <c r="E52" s="83"/>
      <c r="F52" s="1"/>
      <c r="G52" s="1"/>
      <c r="H52" s="1"/>
      <c r="I52" s="1"/>
      <c r="J52" s="1"/>
      <c r="K52" s="1"/>
      <c r="L52" s="213"/>
      <c r="M52" s="213"/>
      <c r="N52" s="213"/>
      <c r="O52" s="213"/>
      <c r="P52" s="213"/>
    </row>
    <row r="53" spans="1:16" ht="15" customHeight="1">
      <c r="A53" s="220" t="s">
        <v>74</v>
      </c>
      <c r="B53" s="221"/>
      <c r="C53" s="221"/>
      <c r="D53" s="222"/>
      <c r="E53" s="83"/>
      <c r="F53" s="1"/>
      <c r="G53" s="1"/>
      <c r="H53" s="1"/>
      <c r="I53" s="1"/>
      <c r="J53" s="1"/>
      <c r="K53" s="1"/>
      <c r="L53" s="213"/>
      <c r="M53" s="213"/>
      <c r="N53" s="213"/>
      <c r="O53" s="213"/>
      <c r="P53" s="213"/>
    </row>
    <row r="54" spans="1:16" ht="15" customHeight="1">
      <c r="A54" s="220" t="s">
        <v>75</v>
      </c>
      <c r="B54" s="221"/>
      <c r="C54" s="221"/>
      <c r="D54" s="222"/>
      <c r="E54" s="83"/>
      <c r="F54" s="1"/>
      <c r="G54" s="1"/>
      <c r="H54" s="1"/>
      <c r="I54" s="1"/>
      <c r="J54" s="1"/>
      <c r="K54" s="1"/>
      <c r="L54" s="213"/>
      <c r="M54" s="213"/>
      <c r="N54" s="213"/>
      <c r="O54" s="213"/>
      <c r="P54" s="213"/>
    </row>
    <row r="55" spans="1:16" ht="15" customHeight="1">
      <c r="A55" s="220" t="s">
        <v>76</v>
      </c>
      <c r="B55" s="221"/>
      <c r="C55" s="221"/>
      <c r="D55" s="222"/>
      <c r="E55" s="83"/>
      <c r="F55" s="1"/>
      <c r="G55" s="1"/>
      <c r="H55" s="1"/>
      <c r="I55" s="1"/>
      <c r="J55" s="1"/>
      <c r="K55" s="1"/>
      <c r="L55" s="213"/>
      <c r="M55" s="213"/>
      <c r="N55" s="213"/>
      <c r="O55" s="213"/>
      <c r="P55" s="213"/>
    </row>
    <row r="56" spans="1:16" ht="15" customHeight="1">
      <c r="A56" s="220" t="s">
        <v>77</v>
      </c>
      <c r="B56" s="221"/>
      <c r="C56" s="221"/>
      <c r="D56" s="222"/>
      <c r="E56" s="83"/>
      <c r="F56" s="1"/>
      <c r="G56" s="1"/>
      <c r="H56" s="1"/>
      <c r="I56" s="1"/>
      <c r="J56" s="1"/>
      <c r="K56" s="1"/>
      <c r="L56" s="213"/>
      <c r="M56" s="213"/>
      <c r="N56" s="213"/>
      <c r="O56" s="213"/>
      <c r="P56" s="213"/>
    </row>
    <row r="57" spans="1:16" ht="15" customHeight="1">
      <c r="A57" s="242" t="s">
        <v>97</v>
      </c>
      <c r="B57" s="243"/>
      <c r="C57" s="243"/>
      <c r="D57" s="244"/>
      <c r="E57" s="83"/>
      <c r="F57" s="1"/>
      <c r="G57" s="1"/>
      <c r="H57" s="162"/>
      <c r="I57" s="162"/>
      <c r="J57" s="162"/>
      <c r="K57" s="162"/>
      <c r="L57" s="209"/>
      <c r="M57" s="210"/>
      <c r="N57" s="210"/>
      <c r="O57" s="210"/>
      <c r="P57" s="211"/>
    </row>
    <row r="58" spans="1:16" ht="15" customHeight="1">
      <c r="A58" s="220" t="s">
        <v>102</v>
      </c>
      <c r="B58" s="221"/>
      <c r="C58" s="221"/>
      <c r="D58" s="222"/>
      <c r="E58" s="83"/>
      <c r="F58" s="1"/>
      <c r="G58" s="1"/>
      <c r="H58" s="162"/>
      <c r="I58" s="162"/>
      <c r="J58" s="162"/>
      <c r="K58" s="162"/>
      <c r="L58" s="209"/>
      <c r="M58" s="210"/>
      <c r="N58" s="210"/>
      <c r="O58" s="210"/>
      <c r="P58" s="211"/>
    </row>
    <row r="59" spans="1:16" ht="15" customHeight="1">
      <c r="A59" s="220" t="s">
        <v>103</v>
      </c>
      <c r="B59" s="221"/>
      <c r="C59" s="221"/>
      <c r="D59" s="222"/>
      <c r="E59" s="85"/>
      <c r="F59" s="1"/>
      <c r="G59" s="1"/>
      <c r="H59" s="1"/>
      <c r="I59" s="1"/>
      <c r="J59" s="1"/>
      <c r="K59" s="1"/>
      <c r="L59" s="213"/>
      <c r="M59" s="213"/>
      <c r="N59" s="213"/>
      <c r="O59" s="213"/>
      <c r="P59" s="213"/>
    </row>
  </sheetData>
  <mergeCells count="79">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 ref="L54:P54"/>
    <mergeCell ref="A49:D49"/>
    <mergeCell ref="L49:P49"/>
    <mergeCell ref="A50:D50"/>
    <mergeCell ref="L50:P50"/>
    <mergeCell ref="A51:D51"/>
    <mergeCell ref="L51:P51"/>
    <mergeCell ref="A46:D46"/>
    <mergeCell ref="L46:P46"/>
    <mergeCell ref="A47:D47"/>
    <mergeCell ref="L47:P47"/>
    <mergeCell ref="A48:D48"/>
    <mergeCell ref="L48:P48"/>
    <mergeCell ref="A42:P42"/>
    <mergeCell ref="A44:D44"/>
    <mergeCell ref="L44:P44"/>
    <mergeCell ref="A45:D45"/>
    <mergeCell ref="L45:P45"/>
    <mergeCell ref="A37:D37"/>
    <mergeCell ref="A38:D38"/>
    <mergeCell ref="A31:D31"/>
    <mergeCell ref="L31:P31"/>
    <mergeCell ref="A32:D32"/>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23:D24"/>
    <mergeCell ref="E23:G23"/>
    <mergeCell ref="H23:J23"/>
    <mergeCell ref="L23:P24"/>
    <mergeCell ref="B14:P14"/>
    <mergeCell ref="B15:P15"/>
    <mergeCell ref="B16:P16"/>
    <mergeCell ref="B17:P17"/>
    <mergeCell ref="B18:P18"/>
    <mergeCell ref="A25:D25"/>
    <mergeCell ref="A26:D26"/>
    <mergeCell ref="A27:D27"/>
    <mergeCell ref="L25:P25"/>
    <mergeCell ref="A28:D28"/>
    <mergeCell ref="A29:D29"/>
    <mergeCell ref="L29:P29"/>
    <mergeCell ref="L26:P26"/>
    <mergeCell ref="L27:P27"/>
    <mergeCell ref="L28:P28"/>
    <mergeCell ref="A4:P4"/>
    <mergeCell ref="A6:P6"/>
    <mergeCell ref="A8:P9"/>
    <mergeCell ref="A10:P11"/>
    <mergeCell ref="B13:P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4"/>
  <sheetViews>
    <sheetView tabSelected="1" topLeftCell="A144" zoomScale="85" zoomScaleNormal="85" workbookViewId="0">
      <selection activeCell="D157" sqref="D157"/>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14.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252" t="s">
        <v>63</v>
      </c>
      <c r="C2" s="253"/>
      <c r="D2" s="253"/>
      <c r="E2" s="253"/>
      <c r="F2" s="253"/>
      <c r="G2" s="253"/>
      <c r="H2" s="253"/>
      <c r="I2" s="253"/>
      <c r="J2" s="253"/>
      <c r="K2" s="253"/>
      <c r="L2" s="253"/>
      <c r="M2" s="253"/>
      <c r="N2" s="253"/>
      <c r="O2" s="253"/>
      <c r="P2" s="253"/>
      <c r="Q2" s="253"/>
    </row>
    <row r="4" spans="2:17" ht="26.25">
      <c r="B4" s="252" t="s">
        <v>48</v>
      </c>
      <c r="C4" s="253"/>
      <c r="D4" s="253"/>
      <c r="E4" s="253"/>
      <c r="F4" s="253"/>
      <c r="G4" s="253"/>
      <c r="H4" s="253"/>
      <c r="I4" s="253"/>
      <c r="J4" s="253"/>
      <c r="K4" s="253"/>
      <c r="L4" s="253"/>
      <c r="M4" s="253"/>
      <c r="N4" s="253"/>
      <c r="O4" s="253"/>
      <c r="P4" s="253"/>
      <c r="Q4" s="253"/>
    </row>
    <row r="5" spans="2:17" ht="15.75" thickBot="1"/>
    <row r="6" spans="2:17" ht="21.75" thickBot="1">
      <c r="B6" s="11" t="s">
        <v>4</v>
      </c>
      <c r="C6" s="266" t="s">
        <v>193</v>
      </c>
      <c r="D6" s="266"/>
      <c r="E6" s="266"/>
      <c r="F6" s="266"/>
      <c r="G6" s="266"/>
      <c r="H6" s="266"/>
      <c r="I6" s="266"/>
      <c r="J6" s="266"/>
      <c r="K6" s="266"/>
      <c r="L6" s="266"/>
      <c r="M6" s="266"/>
      <c r="N6" s="266"/>
      <c r="O6" s="267"/>
    </row>
    <row r="7" spans="2:17" ht="16.5" thickBot="1">
      <c r="B7" s="12" t="s">
        <v>5</v>
      </c>
      <c r="C7" s="266"/>
      <c r="D7" s="266"/>
      <c r="E7" s="266"/>
      <c r="F7" s="266"/>
      <c r="G7" s="266"/>
      <c r="H7" s="266"/>
      <c r="I7" s="266"/>
      <c r="J7" s="266"/>
      <c r="K7" s="266"/>
      <c r="L7" s="266"/>
      <c r="M7" s="266"/>
      <c r="N7" s="266"/>
      <c r="O7" s="267"/>
    </row>
    <row r="8" spans="2:17" ht="16.5" thickBot="1">
      <c r="B8" s="12" t="s">
        <v>6</v>
      </c>
      <c r="C8" s="266"/>
      <c r="D8" s="266"/>
      <c r="E8" s="266"/>
      <c r="F8" s="266"/>
      <c r="G8" s="266"/>
      <c r="H8" s="266"/>
      <c r="I8" s="266"/>
      <c r="J8" s="266"/>
      <c r="K8" s="266"/>
      <c r="L8" s="266"/>
      <c r="M8" s="266"/>
      <c r="N8" s="266"/>
      <c r="O8" s="267"/>
    </row>
    <row r="9" spans="2:17" ht="16.5" thickBot="1">
      <c r="B9" s="12" t="s">
        <v>7</v>
      </c>
      <c r="C9" s="266"/>
      <c r="D9" s="266"/>
      <c r="E9" s="266"/>
      <c r="F9" s="266"/>
      <c r="G9" s="266"/>
      <c r="H9" s="266"/>
      <c r="I9" s="266"/>
      <c r="J9" s="266"/>
      <c r="K9" s="266"/>
      <c r="L9" s="266"/>
      <c r="M9" s="266"/>
      <c r="N9" s="266"/>
      <c r="O9" s="267"/>
    </row>
    <row r="10" spans="2:17" ht="16.5" thickBot="1">
      <c r="B10" s="12" t="s">
        <v>8</v>
      </c>
      <c r="C10" s="268" t="s">
        <v>194</v>
      </c>
      <c r="D10" s="268"/>
      <c r="E10" s="269"/>
      <c r="F10" s="34"/>
      <c r="G10" s="34"/>
      <c r="H10" s="34"/>
      <c r="I10" s="34"/>
      <c r="J10" s="34"/>
      <c r="K10" s="34"/>
      <c r="L10" s="34"/>
      <c r="M10" s="34"/>
      <c r="N10" s="34"/>
      <c r="O10" s="35"/>
    </row>
    <row r="11" spans="2:17" ht="16.5" thickBot="1">
      <c r="B11" s="14" t="s">
        <v>9</v>
      </c>
      <c r="C11" s="15" t="s">
        <v>192</v>
      </c>
      <c r="D11" s="16"/>
      <c r="E11" s="16"/>
      <c r="F11" s="16"/>
      <c r="G11" s="16"/>
      <c r="H11" s="16"/>
      <c r="I11" s="16"/>
      <c r="J11" s="16"/>
      <c r="K11" s="16"/>
      <c r="L11" s="16"/>
      <c r="M11" s="16"/>
      <c r="N11" s="16"/>
      <c r="O11" s="17"/>
    </row>
    <row r="12" spans="2:17" ht="15.75">
      <c r="B12" s="13"/>
      <c r="C12" s="18"/>
      <c r="D12" s="19"/>
      <c r="E12" s="19"/>
      <c r="F12" s="19"/>
      <c r="G12" s="19"/>
      <c r="H12" s="19"/>
      <c r="I12" s="8"/>
      <c r="J12" s="8"/>
      <c r="K12" s="8"/>
      <c r="L12" s="105"/>
      <c r="M12" s="8"/>
      <c r="N12" s="8"/>
      <c r="O12" s="19"/>
    </row>
    <row r="13" spans="2:17">
      <c r="I13" s="8"/>
      <c r="J13" s="8"/>
      <c r="K13" s="8"/>
      <c r="L13" s="105"/>
      <c r="M13" s="8"/>
      <c r="N13" s="8"/>
      <c r="O13" s="21"/>
    </row>
    <row r="14" spans="2:17" ht="45.75" customHeight="1">
      <c r="B14" s="272" t="s">
        <v>104</v>
      </c>
      <c r="C14" s="272"/>
      <c r="D14" s="51" t="s">
        <v>12</v>
      </c>
      <c r="E14" s="51" t="s">
        <v>13</v>
      </c>
      <c r="F14" s="51" t="s">
        <v>29</v>
      </c>
      <c r="G14" s="90"/>
      <c r="I14" s="38"/>
      <c r="J14" s="38"/>
      <c r="K14" s="38"/>
      <c r="L14" s="38"/>
      <c r="M14" s="38"/>
      <c r="N14" s="38"/>
      <c r="O14" s="21"/>
    </row>
    <row r="15" spans="2:17">
      <c r="B15" s="272"/>
      <c r="C15" s="272"/>
      <c r="D15" s="51">
        <v>10</v>
      </c>
      <c r="E15" s="181">
        <v>1830810246</v>
      </c>
      <c r="F15" s="182">
        <v>831</v>
      </c>
      <c r="G15" s="91"/>
      <c r="I15" s="39"/>
      <c r="J15" s="39"/>
      <c r="K15" s="39"/>
      <c r="L15" s="39"/>
      <c r="M15" s="39"/>
      <c r="N15" s="39"/>
      <c r="O15" s="21"/>
    </row>
    <row r="16" spans="2:17">
      <c r="B16" s="272"/>
      <c r="C16" s="272"/>
      <c r="D16" s="51"/>
      <c r="E16" s="36"/>
      <c r="F16" s="36"/>
      <c r="G16" s="91"/>
      <c r="I16" s="39"/>
      <c r="J16" s="39"/>
      <c r="K16" s="39"/>
      <c r="L16" s="39"/>
      <c r="M16" s="39"/>
      <c r="N16" s="39"/>
      <c r="O16" s="21"/>
    </row>
    <row r="17" spans="1:15">
      <c r="B17" s="272"/>
      <c r="C17" s="272"/>
      <c r="D17" s="51"/>
      <c r="E17" s="36"/>
      <c r="F17" s="36"/>
      <c r="G17" s="91"/>
      <c r="I17" s="39"/>
      <c r="J17" s="39"/>
      <c r="K17" s="39"/>
      <c r="L17" s="39"/>
      <c r="M17" s="39"/>
      <c r="N17" s="39"/>
      <c r="O17" s="21"/>
    </row>
    <row r="18" spans="1:15">
      <c r="B18" s="272"/>
      <c r="C18" s="272"/>
      <c r="D18" s="51"/>
      <c r="E18" s="37"/>
      <c r="F18" s="36"/>
      <c r="G18" s="91"/>
      <c r="H18" s="22"/>
      <c r="I18" s="39"/>
      <c r="J18" s="39"/>
      <c r="K18" s="39"/>
      <c r="L18" s="39"/>
      <c r="M18" s="39"/>
      <c r="N18" s="39"/>
      <c r="O18" s="20"/>
    </row>
    <row r="19" spans="1:15">
      <c r="B19" s="272"/>
      <c r="C19" s="272"/>
      <c r="D19" s="51"/>
      <c r="E19" s="37"/>
      <c r="F19" s="36"/>
      <c r="G19" s="91"/>
      <c r="H19" s="22"/>
      <c r="I19" s="41"/>
      <c r="J19" s="41"/>
      <c r="K19" s="41"/>
      <c r="L19" s="41"/>
      <c r="M19" s="41"/>
      <c r="N19" s="41"/>
      <c r="O19" s="20"/>
    </row>
    <row r="20" spans="1:15">
      <c r="B20" s="272"/>
      <c r="C20" s="272"/>
      <c r="D20" s="51"/>
      <c r="E20" s="37"/>
      <c r="F20" s="36"/>
      <c r="G20" s="91"/>
      <c r="H20" s="22"/>
      <c r="I20" s="8"/>
      <c r="J20" s="8"/>
      <c r="K20" s="8"/>
      <c r="L20" s="105"/>
      <c r="M20" s="8"/>
      <c r="N20" s="8"/>
      <c r="O20" s="20"/>
    </row>
    <row r="21" spans="1:15">
      <c r="B21" s="272"/>
      <c r="C21" s="272"/>
      <c r="D21" s="51"/>
      <c r="E21" s="37"/>
      <c r="F21" s="36"/>
      <c r="G21" s="91"/>
      <c r="H21" s="22"/>
      <c r="I21" s="8"/>
      <c r="J21" s="8"/>
      <c r="K21" s="8"/>
      <c r="L21" s="105"/>
      <c r="M21" s="8"/>
      <c r="N21" s="8"/>
      <c r="O21" s="20"/>
    </row>
    <row r="22" spans="1:15" ht="15.75" thickBot="1">
      <c r="B22" s="264" t="s">
        <v>14</v>
      </c>
      <c r="C22" s="265"/>
      <c r="D22" s="51"/>
      <c r="E22" s="63"/>
      <c r="F22" s="36"/>
      <c r="G22" s="91"/>
      <c r="H22" s="22"/>
      <c r="I22" s="8"/>
      <c r="J22" s="8"/>
      <c r="K22" s="8"/>
      <c r="L22" s="105"/>
      <c r="M22" s="8"/>
      <c r="N22" s="8"/>
      <c r="O22" s="20"/>
    </row>
    <row r="23" spans="1:15" ht="45.75" thickBot="1">
      <c r="A23" s="43"/>
      <c r="B23" s="52" t="s">
        <v>15</v>
      </c>
      <c r="C23" s="52" t="s">
        <v>105</v>
      </c>
      <c r="E23" s="38"/>
      <c r="F23" s="38"/>
      <c r="G23" s="38"/>
      <c r="H23" s="38"/>
      <c r="I23" s="10"/>
      <c r="J23" s="10"/>
      <c r="K23" s="10"/>
      <c r="L23" s="10"/>
      <c r="M23" s="10"/>
      <c r="N23" s="10"/>
    </row>
    <row r="24" spans="1:15" ht="15.75" thickBot="1">
      <c r="A24" s="44">
        <v>1</v>
      </c>
      <c r="C24" s="45">
        <f>E24</f>
        <v>664.80000000000007</v>
      </c>
      <c r="D24" s="42"/>
      <c r="E24" s="173">
        <f>F15*80%</f>
        <v>664.80000000000007</v>
      </c>
      <c r="F24" s="40"/>
      <c r="G24" s="40"/>
      <c r="H24" s="40"/>
      <c r="I24" s="23"/>
      <c r="J24" s="23"/>
      <c r="K24" s="23"/>
      <c r="L24" s="23"/>
      <c r="M24" s="23"/>
      <c r="N24" s="23"/>
    </row>
    <row r="25" spans="1:15">
      <c r="A25" s="97"/>
      <c r="C25" s="98"/>
      <c r="D25" s="39"/>
      <c r="E25" s="99"/>
      <c r="F25" s="40"/>
      <c r="G25" s="40"/>
      <c r="H25" s="40"/>
      <c r="I25" s="23"/>
      <c r="J25" s="23"/>
      <c r="K25" s="23"/>
      <c r="L25" s="23"/>
      <c r="M25" s="23"/>
      <c r="N25" s="23"/>
    </row>
    <row r="26" spans="1:15">
      <c r="A26" s="97"/>
      <c r="C26" s="98"/>
      <c r="D26" s="39"/>
      <c r="E26" s="99"/>
      <c r="F26" s="40"/>
      <c r="G26" s="40"/>
      <c r="H26" s="40"/>
      <c r="I26" s="23"/>
      <c r="J26" s="23"/>
      <c r="K26" s="23"/>
      <c r="L26" s="23"/>
      <c r="M26" s="23"/>
      <c r="N26" s="23"/>
    </row>
    <row r="27" spans="1:15">
      <c r="A27" s="97"/>
      <c r="B27" s="120" t="s">
        <v>141</v>
      </c>
      <c r="C27" s="102"/>
      <c r="D27" s="102"/>
      <c r="E27" s="102"/>
      <c r="F27" s="102"/>
      <c r="G27" s="102"/>
      <c r="H27" s="102"/>
      <c r="I27" s="105"/>
      <c r="J27" s="105"/>
      <c r="K27" s="105"/>
      <c r="L27" s="105"/>
      <c r="M27" s="105"/>
      <c r="N27" s="105"/>
      <c r="O27" s="106"/>
    </row>
    <row r="28" spans="1:15">
      <c r="A28" s="97"/>
      <c r="B28" s="102"/>
      <c r="C28" s="102"/>
      <c r="D28" s="102"/>
      <c r="E28" s="102"/>
      <c r="F28" s="102"/>
      <c r="G28" s="102"/>
      <c r="H28" s="102"/>
      <c r="I28" s="105"/>
      <c r="J28" s="105"/>
      <c r="K28" s="105"/>
      <c r="L28" s="105"/>
      <c r="M28" s="105"/>
      <c r="N28" s="105"/>
      <c r="O28" s="106"/>
    </row>
    <row r="29" spans="1:15">
      <c r="A29" s="97"/>
      <c r="B29" s="123" t="s">
        <v>33</v>
      </c>
      <c r="C29" s="123" t="s">
        <v>142</v>
      </c>
      <c r="D29" s="123" t="s">
        <v>143</v>
      </c>
      <c r="E29" s="123" t="s">
        <v>3</v>
      </c>
      <c r="F29" s="1"/>
      <c r="G29" s="102"/>
      <c r="H29" s="102"/>
      <c r="I29" s="105"/>
      <c r="J29" s="105"/>
      <c r="K29" s="105"/>
      <c r="L29" s="105"/>
      <c r="M29" s="105"/>
      <c r="N29" s="105"/>
      <c r="O29" s="106"/>
    </row>
    <row r="30" spans="1:15">
      <c r="A30" s="97"/>
      <c r="B30" s="119" t="s">
        <v>144</v>
      </c>
      <c r="C30" s="119" t="s">
        <v>170</v>
      </c>
      <c r="D30" s="119"/>
      <c r="E30" s="1"/>
      <c r="F30" s="1"/>
      <c r="G30" s="102"/>
      <c r="H30" s="102"/>
      <c r="I30" s="105"/>
      <c r="J30" s="105"/>
      <c r="K30" s="105"/>
      <c r="L30" s="105"/>
      <c r="M30" s="105"/>
      <c r="N30" s="105"/>
      <c r="O30" s="106"/>
    </row>
    <row r="31" spans="1:15">
      <c r="A31" s="97"/>
      <c r="B31" s="119" t="s">
        <v>145</v>
      </c>
      <c r="C31" s="119" t="s">
        <v>170</v>
      </c>
      <c r="D31" s="119"/>
      <c r="E31" s="1"/>
      <c r="F31" s="1"/>
      <c r="G31" s="102"/>
      <c r="H31" s="102"/>
      <c r="I31" s="105"/>
      <c r="J31" s="105"/>
      <c r="K31" s="105"/>
      <c r="L31" s="105"/>
      <c r="M31" s="105"/>
      <c r="N31" s="105"/>
      <c r="O31" s="106"/>
    </row>
    <row r="32" spans="1:15">
      <c r="A32" s="97"/>
      <c r="B32" s="119" t="s">
        <v>146</v>
      </c>
      <c r="C32" s="119"/>
      <c r="D32" s="119" t="s">
        <v>170</v>
      </c>
      <c r="E32" s="212" t="s">
        <v>296</v>
      </c>
      <c r="F32" s="212"/>
      <c r="G32" s="102"/>
      <c r="H32" s="102"/>
      <c r="I32" s="105"/>
      <c r="J32" s="105"/>
      <c r="K32" s="105"/>
      <c r="L32" s="105"/>
      <c r="M32" s="105"/>
      <c r="N32" s="105"/>
      <c r="O32" s="106"/>
    </row>
    <row r="33" spans="1:18" ht="15" customHeight="1">
      <c r="A33" s="97"/>
      <c r="B33" s="119" t="s">
        <v>147</v>
      </c>
      <c r="C33" s="119"/>
      <c r="D33" s="119" t="s">
        <v>170</v>
      </c>
      <c r="E33" s="212" t="s">
        <v>297</v>
      </c>
      <c r="F33" s="212"/>
      <c r="G33" s="102"/>
      <c r="H33" s="102"/>
      <c r="I33" s="105"/>
      <c r="J33" s="105"/>
      <c r="K33" s="105"/>
      <c r="L33" s="105"/>
      <c r="M33" s="105"/>
      <c r="N33" s="105"/>
      <c r="O33" s="106"/>
    </row>
    <row r="34" spans="1:18" ht="15" customHeight="1">
      <c r="A34" s="97"/>
      <c r="B34" s="102"/>
      <c r="C34" s="102"/>
      <c r="D34" s="102"/>
      <c r="E34" s="102"/>
      <c r="F34" s="102"/>
      <c r="G34" s="102"/>
      <c r="H34" s="102"/>
      <c r="I34" s="105"/>
      <c r="J34" s="105"/>
      <c r="K34" s="105"/>
      <c r="L34" s="105"/>
      <c r="M34" s="105"/>
      <c r="N34" s="105"/>
      <c r="O34" s="106"/>
    </row>
    <row r="35" spans="1:18">
      <c r="A35" s="97"/>
      <c r="B35" s="102"/>
      <c r="C35" s="102"/>
      <c r="D35" s="102"/>
      <c r="E35" s="102"/>
      <c r="F35" s="102"/>
      <c r="G35" s="102"/>
      <c r="H35" s="102"/>
      <c r="I35" s="105"/>
      <c r="J35" s="105"/>
      <c r="K35" s="105"/>
      <c r="L35" s="105"/>
      <c r="M35" s="105"/>
      <c r="N35" s="105"/>
      <c r="O35" s="106"/>
    </row>
    <row r="36" spans="1:18">
      <c r="A36" s="97"/>
      <c r="B36" s="120" t="s">
        <v>148</v>
      </c>
      <c r="C36" s="102"/>
      <c r="D36" s="102"/>
      <c r="E36" s="102"/>
      <c r="F36" s="102"/>
      <c r="G36" s="102"/>
      <c r="H36" s="102"/>
      <c r="I36" s="105"/>
      <c r="J36" s="105"/>
      <c r="K36" s="105"/>
      <c r="L36" s="105"/>
      <c r="M36" s="105"/>
      <c r="N36" s="105"/>
      <c r="O36" s="106"/>
    </row>
    <row r="37" spans="1:18">
      <c r="A37" s="97"/>
      <c r="B37" s="102"/>
      <c r="C37" s="102"/>
      <c r="D37" s="102"/>
      <c r="E37" s="102"/>
      <c r="F37" s="102"/>
      <c r="G37" s="102"/>
      <c r="H37" s="102"/>
      <c r="I37" s="105"/>
      <c r="J37" s="105"/>
      <c r="K37" s="105"/>
      <c r="L37" s="105"/>
      <c r="M37" s="105"/>
      <c r="N37" s="105"/>
      <c r="O37" s="106"/>
    </row>
    <row r="38" spans="1:18">
      <c r="A38" s="97"/>
      <c r="B38" s="102"/>
      <c r="C38" s="102"/>
      <c r="D38" s="102"/>
      <c r="E38" s="102"/>
      <c r="F38" s="102"/>
      <c r="G38" s="102"/>
      <c r="H38" s="102"/>
      <c r="I38" s="105"/>
      <c r="J38" s="105"/>
      <c r="K38" s="105"/>
      <c r="L38" s="105"/>
      <c r="M38" s="105"/>
      <c r="N38" s="105"/>
      <c r="O38" s="106"/>
    </row>
    <row r="39" spans="1:18">
      <c r="A39" s="97"/>
      <c r="B39" s="123" t="s">
        <v>33</v>
      </c>
      <c r="C39" s="123" t="s">
        <v>58</v>
      </c>
      <c r="D39" s="122" t="s">
        <v>51</v>
      </c>
      <c r="E39" s="122" t="s">
        <v>16</v>
      </c>
      <c r="F39" s="102"/>
      <c r="G39" s="102"/>
      <c r="H39" s="102"/>
      <c r="I39" s="105"/>
      <c r="J39" s="105"/>
      <c r="K39" s="105"/>
      <c r="L39" s="105"/>
      <c r="M39" s="105"/>
      <c r="N39" s="105"/>
      <c r="O39" s="106"/>
    </row>
    <row r="40" spans="1:18" ht="28.5">
      <c r="A40" s="97"/>
      <c r="B40" s="103" t="s">
        <v>149</v>
      </c>
      <c r="C40" s="104">
        <v>40</v>
      </c>
      <c r="D40" s="121">
        <v>40</v>
      </c>
      <c r="E40" s="250">
        <f>+D40+D41</f>
        <v>65</v>
      </c>
      <c r="F40" s="102"/>
      <c r="G40" s="102"/>
      <c r="H40" s="102"/>
      <c r="I40" s="105"/>
      <c r="J40" s="105"/>
      <c r="K40" s="105"/>
      <c r="L40" s="105"/>
      <c r="M40" s="105"/>
      <c r="N40" s="105"/>
      <c r="O40" s="106"/>
    </row>
    <row r="41" spans="1:18" ht="42.75">
      <c r="A41" s="97"/>
      <c r="B41" s="103" t="s">
        <v>150</v>
      </c>
      <c r="C41" s="104">
        <v>60</v>
      </c>
      <c r="D41" s="121">
        <v>25</v>
      </c>
      <c r="E41" s="251"/>
      <c r="F41" s="102"/>
      <c r="G41" s="102"/>
      <c r="H41" s="102"/>
      <c r="I41" s="105"/>
      <c r="J41" s="105">
        <f>29/30</f>
        <v>0.96666666666666667</v>
      </c>
      <c r="K41" s="105"/>
      <c r="L41" s="105"/>
      <c r="M41" s="105"/>
      <c r="N41" s="105"/>
      <c r="O41" s="106"/>
    </row>
    <row r="42" spans="1:18">
      <c r="A42" s="97"/>
      <c r="C42" s="98"/>
      <c r="D42" s="39"/>
      <c r="E42" s="99"/>
      <c r="F42" s="40"/>
      <c r="G42" s="40"/>
      <c r="H42" s="40"/>
      <c r="I42" s="23"/>
      <c r="J42" s="23"/>
      <c r="K42" s="23"/>
      <c r="L42" s="23"/>
      <c r="M42" s="23"/>
      <c r="N42" s="23"/>
    </row>
    <row r="43" spans="1:18">
      <c r="A43" s="97"/>
      <c r="C43" s="98"/>
      <c r="D43" s="39"/>
      <c r="E43" s="99"/>
      <c r="F43" s="40"/>
      <c r="G43" s="40"/>
      <c r="H43" s="40"/>
      <c r="I43" s="23"/>
      <c r="J43" s="23"/>
      <c r="K43" s="23"/>
      <c r="L43" s="23"/>
      <c r="M43" s="23"/>
      <c r="N43" s="23"/>
    </row>
    <row r="44" spans="1:18">
      <c r="A44" s="97"/>
      <c r="C44" s="98"/>
      <c r="D44" s="39"/>
      <c r="E44" s="99"/>
      <c r="F44" s="40"/>
      <c r="G44" s="40"/>
      <c r="H44" s="40"/>
      <c r="I44" s="23"/>
      <c r="J44" s="23"/>
      <c r="K44" s="23"/>
      <c r="L44" s="23"/>
      <c r="M44" s="23"/>
      <c r="N44" s="23"/>
    </row>
    <row r="45" spans="1:18" ht="15.75" thickBot="1">
      <c r="N45" s="274" t="s">
        <v>35</v>
      </c>
      <c r="O45" s="274"/>
    </row>
    <row r="46" spans="1:18">
      <c r="B46" s="65" t="s">
        <v>30</v>
      </c>
      <c r="N46" s="64"/>
      <c r="O46" s="64"/>
    </row>
    <row r="47" spans="1:18" ht="15.75" thickBot="1">
      <c r="N47" s="64"/>
      <c r="O47" s="64"/>
    </row>
    <row r="48" spans="1:18" s="8" customFormat="1" ht="109.5" customHeight="1">
      <c r="B48" s="116" t="s">
        <v>151</v>
      </c>
      <c r="C48" s="113" t="s">
        <v>152</v>
      </c>
      <c r="D48" s="116" t="s">
        <v>153</v>
      </c>
      <c r="E48" s="53" t="s">
        <v>45</v>
      </c>
      <c r="F48" s="53" t="s">
        <v>22</v>
      </c>
      <c r="G48" s="53" t="s">
        <v>106</v>
      </c>
      <c r="H48" s="53" t="s">
        <v>17</v>
      </c>
      <c r="I48" s="53" t="s">
        <v>10</v>
      </c>
      <c r="J48" s="53" t="s">
        <v>31</v>
      </c>
      <c r="K48" s="53" t="s">
        <v>61</v>
      </c>
      <c r="L48" s="116" t="s">
        <v>206</v>
      </c>
      <c r="M48" s="53" t="s">
        <v>20</v>
      </c>
      <c r="N48" s="101" t="s">
        <v>26</v>
      </c>
      <c r="O48" s="116" t="s">
        <v>154</v>
      </c>
      <c r="P48" s="53" t="s">
        <v>36</v>
      </c>
      <c r="Q48" s="54" t="s">
        <v>11</v>
      </c>
      <c r="R48" s="54" t="s">
        <v>19</v>
      </c>
    </row>
    <row r="49" spans="1:27" s="29" customFormat="1" ht="75">
      <c r="A49" s="46">
        <v>1</v>
      </c>
      <c r="B49" s="3" t="s">
        <v>193</v>
      </c>
      <c r="C49" s="113" t="s">
        <v>193</v>
      </c>
      <c r="D49" s="47" t="s">
        <v>191</v>
      </c>
      <c r="E49" s="175" t="s">
        <v>195</v>
      </c>
      <c r="F49" s="113" t="s">
        <v>142</v>
      </c>
      <c r="G49" s="176" t="s">
        <v>178</v>
      </c>
      <c r="H49" s="177">
        <v>41944</v>
      </c>
      <c r="I49" s="178">
        <v>42004</v>
      </c>
      <c r="J49" s="178" t="s">
        <v>143</v>
      </c>
      <c r="K49" s="179"/>
      <c r="L49" s="178"/>
      <c r="M49" s="178"/>
      <c r="N49" s="180"/>
      <c r="O49" s="100"/>
      <c r="P49" s="186"/>
      <c r="Q49" s="183">
        <v>35</v>
      </c>
      <c r="R49" s="156" t="s">
        <v>196</v>
      </c>
      <c r="S49" s="28"/>
      <c r="T49" s="28"/>
      <c r="U49" s="28"/>
      <c r="V49" s="28"/>
      <c r="W49" s="28"/>
      <c r="X49" s="28"/>
      <c r="Y49" s="28"/>
      <c r="Z49" s="28"/>
      <c r="AA49" s="28"/>
    </row>
    <row r="50" spans="1:27" s="29" customFormat="1" ht="30">
      <c r="A50" s="46">
        <f>+A49+1</f>
        <v>2</v>
      </c>
      <c r="B50" s="3" t="s">
        <v>193</v>
      </c>
      <c r="C50" s="113" t="s">
        <v>193</v>
      </c>
      <c r="D50" s="47" t="s">
        <v>191</v>
      </c>
      <c r="E50" s="175" t="s">
        <v>197</v>
      </c>
      <c r="F50" s="113" t="s">
        <v>142</v>
      </c>
      <c r="G50" s="175" t="s">
        <v>178</v>
      </c>
      <c r="H50" s="177">
        <v>41661</v>
      </c>
      <c r="I50" s="178">
        <v>41943</v>
      </c>
      <c r="J50" s="178" t="s">
        <v>143</v>
      </c>
      <c r="K50" s="179">
        <v>8</v>
      </c>
      <c r="L50" s="184">
        <v>9</v>
      </c>
      <c r="M50" s="184"/>
      <c r="N50" s="184">
        <v>115</v>
      </c>
      <c r="O50" s="180" t="s">
        <v>178</v>
      </c>
      <c r="P50" s="187">
        <v>250934863</v>
      </c>
      <c r="Q50" s="183">
        <v>34</v>
      </c>
      <c r="R50" s="156"/>
      <c r="S50" s="28"/>
      <c r="T50" s="28"/>
      <c r="U50" s="28"/>
      <c r="V50" s="28"/>
      <c r="W50" s="28"/>
      <c r="X50" s="28"/>
      <c r="Y50" s="28"/>
      <c r="Z50" s="28"/>
      <c r="AA50" s="28"/>
    </row>
    <row r="51" spans="1:27" s="29" customFormat="1" ht="30">
      <c r="A51" s="46">
        <f t="shared" ref="A51:A55" si="0">+A50+1</f>
        <v>3</v>
      </c>
      <c r="B51" s="3" t="s">
        <v>193</v>
      </c>
      <c r="C51" s="113" t="s">
        <v>193</v>
      </c>
      <c r="D51" s="47" t="s">
        <v>191</v>
      </c>
      <c r="E51" s="175" t="s">
        <v>198</v>
      </c>
      <c r="F51" s="113" t="s">
        <v>142</v>
      </c>
      <c r="G51" s="113" t="s">
        <v>178</v>
      </c>
      <c r="H51" s="177">
        <v>41313</v>
      </c>
      <c r="I51" s="178">
        <v>41639</v>
      </c>
      <c r="J51" s="178" t="s">
        <v>143</v>
      </c>
      <c r="K51" s="179">
        <v>10</v>
      </c>
      <c r="L51" s="184">
        <v>23</v>
      </c>
      <c r="M51" s="184"/>
      <c r="N51" s="184">
        <v>115</v>
      </c>
      <c r="O51" s="180" t="s">
        <v>178</v>
      </c>
      <c r="P51" s="187"/>
      <c r="Q51" s="183">
        <v>34</v>
      </c>
      <c r="R51" s="156"/>
      <c r="S51" s="28"/>
      <c r="T51" s="28"/>
      <c r="U51" s="28"/>
      <c r="V51" s="28"/>
      <c r="W51" s="28"/>
      <c r="X51" s="28"/>
      <c r="Y51" s="28"/>
      <c r="Z51" s="28"/>
      <c r="AA51" s="28"/>
    </row>
    <row r="52" spans="1:27" s="29" customFormat="1" ht="30">
      <c r="A52" s="46">
        <f t="shared" si="0"/>
        <v>4</v>
      </c>
      <c r="B52" s="3" t="s">
        <v>193</v>
      </c>
      <c r="C52" s="113" t="s">
        <v>193</v>
      </c>
      <c r="D52" s="47" t="s">
        <v>191</v>
      </c>
      <c r="E52" s="175" t="s">
        <v>199</v>
      </c>
      <c r="F52" s="113" t="s">
        <v>142</v>
      </c>
      <c r="G52" s="175" t="s">
        <v>178</v>
      </c>
      <c r="H52" s="177">
        <v>41275</v>
      </c>
      <c r="I52" s="178">
        <v>42004</v>
      </c>
      <c r="J52" s="178" t="s">
        <v>143</v>
      </c>
      <c r="K52" s="179">
        <v>21</v>
      </c>
      <c r="L52" s="184"/>
      <c r="M52" s="184"/>
      <c r="N52" s="184">
        <v>85</v>
      </c>
      <c r="O52" s="180" t="s">
        <v>178</v>
      </c>
      <c r="P52" s="187">
        <v>332966888</v>
      </c>
      <c r="Q52" s="183">
        <v>36</v>
      </c>
      <c r="R52" s="156"/>
      <c r="S52" s="28"/>
      <c r="T52" s="28"/>
      <c r="U52" s="28"/>
      <c r="V52" s="28"/>
      <c r="W52" s="28"/>
      <c r="X52" s="28"/>
      <c r="Y52" s="28"/>
      <c r="Z52" s="28"/>
      <c r="AA52" s="28"/>
    </row>
    <row r="53" spans="1:27" s="29" customFormat="1" ht="30">
      <c r="A53" s="46">
        <f t="shared" si="0"/>
        <v>5</v>
      </c>
      <c r="B53" s="3" t="s">
        <v>193</v>
      </c>
      <c r="C53" s="113" t="s">
        <v>193</v>
      </c>
      <c r="D53" s="47" t="s">
        <v>200</v>
      </c>
      <c r="E53" s="175" t="s">
        <v>201</v>
      </c>
      <c r="F53" s="113" t="s">
        <v>142</v>
      </c>
      <c r="G53" s="113" t="s">
        <v>178</v>
      </c>
      <c r="H53" s="177">
        <v>40498</v>
      </c>
      <c r="I53" s="178">
        <v>40748</v>
      </c>
      <c r="J53" s="178" t="s">
        <v>143</v>
      </c>
      <c r="K53" s="179">
        <v>8</v>
      </c>
      <c r="L53" s="184">
        <v>8</v>
      </c>
      <c r="M53" s="184"/>
      <c r="N53" s="184">
        <v>399</v>
      </c>
      <c r="O53" s="184" t="s">
        <v>178</v>
      </c>
      <c r="P53" s="188">
        <v>272799172</v>
      </c>
      <c r="Q53" s="183">
        <v>41</v>
      </c>
      <c r="R53" s="184"/>
      <c r="S53" s="28"/>
      <c r="T53" s="28"/>
      <c r="U53" s="28"/>
      <c r="V53" s="28"/>
      <c r="W53" s="28"/>
      <c r="X53" s="28"/>
      <c r="Y53" s="28"/>
      <c r="Z53" s="28"/>
      <c r="AA53" s="28"/>
    </row>
    <row r="54" spans="1:27" s="29" customFormat="1" ht="30">
      <c r="A54" s="46">
        <f t="shared" si="0"/>
        <v>6</v>
      </c>
      <c r="B54" s="3" t="s">
        <v>193</v>
      </c>
      <c r="C54" s="113" t="s">
        <v>193</v>
      </c>
      <c r="D54" s="47" t="s">
        <v>191</v>
      </c>
      <c r="E54" s="175" t="s">
        <v>202</v>
      </c>
      <c r="F54" s="113" t="s">
        <v>142</v>
      </c>
      <c r="G54" s="175" t="s">
        <v>178</v>
      </c>
      <c r="H54" s="177">
        <v>40182</v>
      </c>
      <c r="I54" s="178">
        <v>40543</v>
      </c>
      <c r="J54" s="178" t="s">
        <v>143</v>
      </c>
      <c r="K54" s="179">
        <v>11</v>
      </c>
      <c r="L54" s="184">
        <v>27</v>
      </c>
      <c r="M54" s="184"/>
      <c r="N54" s="184">
        <v>100</v>
      </c>
      <c r="O54" s="184" t="s">
        <v>178</v>
      </c>
      <c r="P54" s="188"/>
      <c r="Q54" s="183">
        <v>38</v>
      </c>
      <c r="R54" s="184"/>
      <c r="S54" s="28"/>
      <c r="T54" s="28"/>
      <c r="U54" s="28"/>
      <c r="V54" s="28"/>
      <c r="W54" s="28"/>
      <c r="X54" s="28"/>
      <c r="Y54" s="28"/>
      <c r="Z54" s="28"/>
      <c r="AA54" s="28"/>
    </row>
    <row r="55" spans="1:27" s="29" customFormat="1" ht="30">
      <c r="A55" s="46">
        <f t="shared" si="0"/>
        <v>7</v>
      </c>
      <c r="B55" s="47"/>
      <c r="C55" s="113" t="s">
        <v>193</v>
      </c>
      <c r="D55" s="47" t="s">
        <v>203</v>
      </c>
      <c r="E55" s="175" t="s">
        <v>204</v>
      </c>
      <c r="F55" s="113" t="s">
        <v>142</v>
      </c>
      <c r="G55" s="113" t="s">
        <v>178</v>
      </c>
      <c r="H55" s="177">
        <v>40798</v>
      </c>
      <c r="I55" s="178">
        <v>40893</v>
      </c>
      <c r="J55" s="178" t="s">
        <v>143</v>
      </c>
      <c r="K55" s="179">
        <v>3</v>
      </c>
      <c r="L55" s="184">
        <v>4</v>
      </c>
      <c r="M55" s="184"/>
      <c r="N55" s="184">
        <v>115</v>
      </c>
      <c r="O55" s="184" t="s">
        <v>178</v>
      </c>
      <c r="P55" s="188" t="s">
        <v>205</v>
      </c>
      <c r="Q55" s="183">
        <v>42</v>
      </c>
      <c r="R55" s="184"/>
      <c r="S55" s="28"/>
      <c r="T55" s="28"/>
      <c r="U55" s="28"/>
      <c r="V55" s="28"/>
      <c r="W55" s="28"/>
      <c r="X55" s="28"/>
      <c r="Y55" s="28"/>
      <c r="Z55" s="28"/>
      <c r="AA55" s="28"/>
    </row>
    <row r="56" spans="1:27" s="111" customFormat="1" ht="30">
      <c r="A56" s="46"/>
      <c r="B56" s="112"/>
      <c r="C56" s="113" t="s">
        <v>193</v>
      </c>
      <c r="D56" s="112" t="s">
        <v>203</v>
      </c>
      <c r="E56" s="175" t="s">
        <v>207</v>
      </c>
      <c r="F56" s="113" t="s">
        <v>142</v>
      </c>
      <c r="G56" s="175" t="s">
        <v>178</v>
      </c>
      <c r="H56" s="177">
        <v>40798</v>
      </c>
      <c r="I56" s="178">
        <v>41015</v>
      </c>
      <c r="J56" s="178" t="s">
        <v>143</v>
      </c>
      <c r="K56" s="179">
        <v>4</v>
      </c>
      <c r="L56" s="184"/>
      <c r="M56" s="184">
        <v>3</v>
      </c>
      <c r="N56" s="184">
        <v>284</v>
      </c>
      <c r="O56" s="184" t="s">
        <v>178</v>
      </c>
      <c r="P56" s="188">
        <v>119827363</v>
      </c>
      <c r="Q56" s="183">
        <v>42</v>
      </c>
      <c r="R56" s="184"/>
      <c r="S56" s="110"/>
      <c r="T56" s="110"/>
      <c r="U56" s="110"/>
      <c r="V56" s="110"/>
      <c r="W56" s="110"/>
      <c r="X56" s="110"/>
      <c r="Y56" s="110"/>
      <c r="Z56" s="110"/>
      <c r="AA56" s="110"/>
    </row>
    <row r="57" spans="1:27" s="111" customFormat="1">
      <c r="A57" s="46"/>
      <c r="B57" s="112"/>
      <c r="C57" s="113"/>
      <c r="D57" s="112"/>
      <c r="E57" s="175"/>
      <c r="F57" s="113"/>
      <c r="G57" s="108"/>
      <c r="H57" s="177"/>
      <c r="I57" s="178"/>
      <c r="J57" s="178"/>
      <c r="K57" s="179"/>
      <c r="L57" s="184"/>
      <c r="M57" s="184"/>
      <c r="N57" s="184"/>
      <c r="O57" s="184"/>
      <c r="P57" s="188"/>
      <c r="Q57" s="183"/>
      <c r="R57" s="184"/>
      <c r="S57" s="110"/>
      <c r="T57" s="110"/>
      <c r="U57" s="110"/>
      <c r="V57" s="110"/>
      <c r="W57" s="110"/>
      <c r="X57" s="110"/>
      <c r="Y57" s="110"/>
      <c r="Z57" s="110"/>
      <c r="AA57" s="110"/>
    </row>
    <row r="58" spans="1:27" s="29" customFormat="1">
      <c r="A58" s="46"/>
      <c r="B58" s="49" t="s">
        <v>16</v>
      </c>
      <c r="C58" s="48"/>
      <c r="D58" s="47"/>
      <c r="E58" s="24"/>
      <c r="F58" s="25"/>
      <c r="G58" s="25"/>
      <c r="H58" s="113"/>
      <c r="I58" s="178"/>
      <c r="J58" s="26"/>
      <c r="K58" s="50">
        <f>SUM(K49:K57)</f>
        <v>65</v>
      </c>
      <c r="L58" s="114">
        <f>SUM(L49:L57)</f>
        <v>71</v>
      </c>
      <c r="M58" s="50">
        <f>SUM(M49:M57)</f>
        <v>3</v>
      </c>
      <c r="N58" s="189">
        <f>SUM(N49:N57)</f>
        <v>1213</v>
      </c>
      <c r="O58" s="50">
        <f>SUM(O49:O57)</f>
        <v>0</v>
      </c>
      <c r="P58" s="27"/>
      <c r="Q58" s="183"/>
      <c r="R58" s="157"/>
    </row>
    <row r="59" spans="1:27" s="30" customFormat="1">
      <c r="E59" s="31"/>
    </row>
    <row r="60" spans="1:27" s="30" customFormat="1">
      <c r="B60" s="275" t="s">
        <v>28</v>
      </c>
      <c r="C60" s="275" t="s">
        <v>27</v>
      </c>
      <c r="D60" s="273" t="s">
        <v>34</v>
      </c>
      <c r="E60" s="273"/>
    </row>
    <row r="61" spans="1:27" s="30" customFormat="1">
      <c r="B61" s="276"/>
      <c r="C61" s="276"/>
      <c r="D61" s="60" t="s">
        <v>23</v>
      </c>
      <c r="E61" s="61" t="s">
        <v>24</v>
      </c>
    </row>
    <row r="62" spans="1:27" s="30" customFormat="1" ht="30.6" customHeight="1">
      <c r="B62" s="58" t="s">
        <v>21</v>
      </c>
      <c r="C62" s="59">
        <f>+K58</f>
        <v>65</v>
      </c>
      <c r="D62" s="57" t="s">
        <v>70</v>
      </c>
      <c r="E62" s="57"/>
      <c r="F62" s="32"/>
      <c r="G62" s="32"/>
      <c r="H62" s="32"/>
      <c r="I62" s="32"/>
      <c r="J62" s="32"/>
      <c r="K62" s="32"/>
      <c r="L62" s="32"/>
      <c r="M62" s="32"/>
      <c r="N62" s="32"/>
    </row>
    <row r="63" spans="1:27" s="30" customFormat="1" ht="30" customHeight="1">
      <c r="B63" s="58" t="s">
        <v>25</v>
      </c>
      <c r="C63" s="59">
        <f>+N58</f>
        <v>1213</v>
      </c>
      <c r="D63" s="57" t="s">
        <v>70</v>
      </c>
      <c r="E63" s="57"/>
    </row>
    <row r="64" spans="1:27" s="30" customFormat="1">
      <c r="B64" s="33"/>
      <c r="C64" s="271"/>
      <c r="D64" s="271"/>
      <c r="E64" s="271"/>
      <c r="F64" s="271"/>
      <c r="G64" s="271"/>
      <c r="H64" s="271"/>
      <c r="I64" s="271"/>
      <c r="J64" s="271"/>
      <c r="K64" s="271"/>
      <c r="L64" s="271"/>
      <c r="M64" s="271"/>
      <c r="N64" s="271"/>
      <c r="O64" s="271"/>
    </row>
    <row r="65" spans="2:18" ht="28.15" customHeight="1" thickBot="1"/>
    <row r="66" spans="2:18" ht="27" thickBot="1">
      <c r="B66" s="270" t="s">
        <v>107</v>
      </c>
      <c r="C66" s="270"/>
      <c r="D66" s="270"/>
      <c r="E66" s="270"/>
      <c r="F66" s="270"/>
      <c r="G66" s="270"/>
      <c r="H66" s="270"/>
      <c r="I66" s="270"/>
      <c r="J66" s="270"/>
      <c r="K66" s="270"/>
      <c r="L66" s="270"/>
      <c r="M66" s="270"/>
      <c r="N66" s="270"/>
      <c r="O66" s="270"/>
    </row>
    <row r="69" spans="2:18" ht="109.5" customHeight="1">
      <c r="B69" s="118" t="s">
        <v>155</v>
      </c>
      <c r="C69" s="67" t="s">
        <v>2</v>
      </c>
      <c r="D69" s="67" t="s">
        <v>109</v>
      </c>
      <c r="E69" s="67" t="s">
        <v>108</v>
      </c>
      <c r="F69" s="67" t="s">
        <v>110</v>
      </c>
      <c r="G69" s="67" t="s">
        <v>111</v>
      </c>
      <c r="H69" s="67" t="s">
        <v>112</v>
      </c>
      <c r="I69" s="67" t="s">
        <v>113</v>
      </c>
      <c r="J69" s="67" t="s">
        <v>114</v>
      </c>
      <c r="K69" s="67" t="s">
        <v>115</v>
      </c>
      <c r="L69" s="67"/>
      <c r="M69" s="67" t="s">
        <v>116</v>
      </c>
      <c r="N69" s="94" t="s">
        <v>117</v>
      </c>
      <c r="O69" s="94" t="s">
        <v>118</v>
      </c>
      <c r="P69" s="260" t="s">
        <v>3</v>
      </c>
      <c r="Q69" s="261"/>
      <c r="R69" s="67" t="s">
        <v>18</v>
      </c>
    </row>
    <row r="70" spans="2:18" ht="45">
      <c r="B70" s="3" t="s">
        <v>208</v>
      </c>
      <c r="C70" s="3" t="s">
        <v>190</v>
      </c>
      <c r="D70" s="96" t="s">
        <v>209</v>
      </c>
      <c r="E70" s="5">
        <v>115</v>
      </c>
      <c r="F70" s="4"/>
      <c r="G70" s="4" t="s">
        <v>210</v>
      </c>
      <c r="H70" s="4"/>
      <c r="I70" s="95"/>
      <c r="J70" s="95"/>
      <c r="K70" s="62"/>
      <c r="L70" s="119"/>
      <c r="M70" s="62"/>
      <c r="N70" s="62"/>
      <c r="O70" s="62"/>
      <c r="P70" s="262" t="s">
        <v>211</v>
      </c>
      <c r="Q70" s="263"/>
      <c r="R70" s="62" t="s">
        <v>143</v>
      </c>
    </row>
    <row r="71" spans="2:18">
      <c r="B71" s="3" t="s">
        <v>212</v>
      </c>
      <c r="C71" s="3" t="s">
        <v>213</v>
      </c>
      <c r="D71" s="96" t="s">
        <v>210</v>
      </c>
      <c r="E71" s="5" t="s">
        <v>210</v>
      </c>
      <c r="F71" s="4"/>
      <c r="G71" s="4"/>
      <c r="H71" s="4"/>
      <c r="I71" s="95" t="s">
        <v>142</v>
      </c>
      <c r="J71" s="95" t="s">
        <v>210</v>
      </c>
      <c r="K71" s="95" t="s">
        <v>210</v>
      </c>
      <c r="L71" s="95" t="s">
        <v>210</v>
      </c>
      <c r="M71" s="95" t="s">
        <v>210</v>
      </c>
      <c r="N71" s="95" t="s">
        <v>210</v>
      </c>
      <c r="O71" s="62"/>
      <c r="P71" s="262" t="s">
        <v>214</v>
      </c>
      <c r="Q71" s="263"/>
      <c r="R71" s="62" t="s">
        <v>143</v>
      </c>
    </row>
    <row r="72" spans="2:18">
      <c r="B72" s="3"/>
      <c r="C72" s="3"/>
      <c r="D72" s="96"/>
      <c r="E72" s="5"/>
      <c r="F72" s="4"/>
      <c r="G72" s="4"/>
      <c r="H72" s="4"/>
      <c r="I72" s="95"/>
      <c r="J72" s="95"/>
      <c r="K72" s="62"/>
      <c r="L72" s="119"/>
      <c r="M72" s="62"/>
      <c r="N72" s="62"/>
      <c r="O72" s="62"/>
      <c r="P72" s="190"/>
      <c r="Q72" s="191"/>
      <c r="R72" s="62"/>
    </row>
    <row r="73" spans="2:18">
      <c r="B73" s="3"/>
      <c r="C73" s="3"/>
      <c r="D73" s="96"/>
      <c r="E73" s="5"/>
      <c r="F73" s="4"/>
      <c r="G73" s="4"/>
      <c r="H73" s="4"/>
      <c r="I73" s="95"/>
      <c r="J73" s="95"/>
      <c r="K73" s="62"/>
      <c r="L73" s="119"/>
      <c r="M73" s="62"/>
      <c r="N73" s="62"/>
      <c r="O73" s="62"/>
      <c r="P73" s="190"/>
      <c r="Q73" s="191"/>
      <c r="R73" s="62"/>
    </row>
    <row r="74" spans="2:18">
      <c r="B74" s="3"/>
      <c r="C74" s="3"/>
      <c r="D74" s="96"/>
      <c r="E74" s="5"/>
      <c r="F74" s="4"/>
      <c r="G74" s="4"/>
      <c r="H74" s="4"/>
      <c r="I74" s="95"/>
      <c r="J74" s="95"/>
      <c r="K74" s="62"/>
      <c r="L74" s="119"/>
      <c r="M74" s="62"/>
      <c r="N74" s="62"/>
      <c r="O74" s="62"/>
      <c r="P74" s="190"/>
      <c r="Q74" s="191"/>
      <c r="R74" s="62"/>
    </row>
    <row r="75" spans="2:18">
      <c r="B75" s="3"/>
      <c r="C75" s="3"/>
      <c r="D75" s="96"/>
      <c r="E75" s="5"/>
      <c r="F75" s="4"/>
      <c r="G75" s="4"/>
      <c r="H75" s="4"/>
      <c r="I75" s="95"/>
      <c r="J75" s="95"/>
      <c r="K75" s="62"/>
      <c r="L75" s="119"/>
      <c r="M75" s="62"/>
      <c r="N75" s="62"/>
      <c r="O75" s="62"/>
      <c r="P75" s="190"/>
      <c r="Q75" s="191"/>
      <c r="R75" s="62"/>
    </row>
    <row r="76" spans="2:18">
      <c r="B76" s="62"/>
      <c r="C76" s="62"/>
      <c r="D76" s="62"/>
      <c r="E76" s="62"/>
      <c r="F76" s="62"/>
      <c r="G76" s="62"/>
      <c r="H76" s="62"/>
      <c r="I76" s="62"/>
      <c r="J76" s="62"/>
      <c r="K76" s="62"/>
      <c r="L76" s="119"/>
      <c r="M76" s="62"/>
      <c r="N76" s="62"/>
      <c r="O76" s="62"/>
      <c r="P76" s="190"/>
      <c r="Q76" s="191"/>
      <c r="R76" s="62"/>
    </row>
    <row r="77" spans="2:18">
      <c r="B77" s="9" t="s">
        <v>1</v>
      </c>
      <c r="P77" s="192"/>
      <c r="Q77" s="192"/>
    </row>
    <row r="78" spans="2:18">
      <c r="B78" s="9" t="s">
        <v>37</v>
      </c>
    </row>
    <row r="79" spans="2:18">
      <c r="B79" s="9" t="s">
        <v>62</v>
      </c>
    </row>
    <row r="81" spans="2:18" ht="15.75" thickBot="1"/>
    <row r="82" spans="2:18" ht="27" thickBot="1">
      <c r="B82" s="254" t="s">
        <v>38</v>
      </c>
      <c r="C82" s="255"/>
      <c r="D82" s="255"/>
      <c r="E82" s="255"/>
      <c r="F82" s="255"/>
      <c r="G82" s="255"/>
      <c r="H82" s="255"/>
      <c r="I82" s="255"/>
      <c r="J82" s="255"/>
      <c r="K82" s="255"/>
      <c r="L82" s="255"/>
      <c r="M82" s="255"/>
      <c r="N82" s="255"/>
      <c r="O82" s="256"/>
    </row>
    <row r="87" spans="2:18" ht="76.5" customHeight="1">
      <c r="B87" s="285" t="s">
        <v>0</v>
      </c>
      <c r="C87" s="285" t="s">
        <v>39</v>
      </c>
      <c r="D87" s="285" t="s">
        <v>40</v>
      </c>
      <c r="E87" s="285" t="s">
        <v>119</v>
      </c>
      <c r="F87" s="285" t="s">
        <v>121</v>
      </c>
      <c r="G87" s="285" t="s">
        <v>122</v>
      </c>
      <c r="H87" s="285" t="s">
        <v>123</v>
      </c>
      <c r="I87" s="285" t="s">
        <v>120</v>
      </c>
      <c r="J87" s="260" t="s">
        <v>124</v>
      </c>
      <c r="K87" s="279"/>
      <c r="L87" s="279"/>
      <c r="M87" s="261"/>
      <c r="N87" s="285" t="s">
        <v>128</v>
      </c>
      <c r="O87" s="285" t="s">
        <v>41</v>
      </c>
      <c r="P87" s="285" t="s">
        <v>42</v>
      </c>
      <c r="Q87" s="281" t="s">
        <v>3</v>
      </c>
      <c r="R87" s="282"/>
    </row>
    <row r="88" spans="2:18" ht="60.75" customHeight="1">
      <c r="B88" s="290"/>
      <c r="C88" s="290"/>
      <c r="D88" s="286"/>
      <c r="E88" s="286"/>
      <c r="F88" s="286"/>
      <c r="G88" s="286"/>
      <c r="H88" s="286"/>
      <c r="I88" s="286"/>
      <c r="J88" s="194" t="s">
        <v>125</v>
      </c>
      <c r="K88" s="292" t="s">
        <v>126</v>
      </c>
      <c r="L88" s="293"/>
      <c r="M88" s="195" t="s">
        <v>127</v>
      </c>
      <c r="N88" s="291"/>
      <c r="O88" s="291"/>
      <c r="P88" s="291"/>
      <c r="Q88" s="283"/>
      <c r="R88" s="284"/>
    </row>
    <row r="89" spans="2:18" ht="60.75" customHeight="1">
      <c r="B89" s="174" t="s">
        <v>43</v>
      </c>
      <c r="C89" s="174" t="s">
        <v>219</v>
      </c>
      <c r="D89" s="3" t="s">
        <v>216</v>
      </c>
      <c r="E89" s="3">
        <v>1082923385</v>
      </c>
      <c r="F89" s="3" t="s">
        <v>217</v>
      </c>
      <c r="G89" s="3" t="s">
        <v>218</v>
      </c>
      <c r="H89" s="193">
        <v>41173</v>
      </c>
      <c r="I89" s="5">
        <v>138157</v>
      </c>
      <c r="J89" s="1" t="s">
        <v>220</v>
      </c>
      <c r="K89" s="294" t="s">
        <v>221</v>
      </c>
      <c r="L89" s="293"/>
      <c r="M89" s="96" t="s">
        <v>222</v>
      </c>
      <c r="N89" s="119" t="s">
        <v>142</v>
      </c>
      <c r="O89" s="119" t="s">
        <v>142</v>
      </c>
      <c r="P89" s="119" t="s">
        <v>142</v>
      </c>
      <c r="Q89" s="277"/>
      <c r="R89" s="278"/>
    </row>
    <row r="90" spans="2:18" ht="60.75" customHeight="1">
      <c r="B90" s="174" t="s">
        <v>43</v>
      </c>
      <c r="C90" s="174" t="s">
        <v>223</v>
      </c>
      <c r="D90" s="3" t="s">
        <v>224</v>
      </c>
      <c r="E90" s="3">
        <v>1140831044</v>
      </c>
      <c r="F90" s="3" t="s">
        <v>225</v>
      </c>
      <c r="G90" s="3" t="s">
        <v>226</v>
      </c>
      <c r="H90" s="193">
        <v>41040</v>
      </c>
      <c r="I90" s="5" t="s">
        <v>178</v>
      </c>
      <c r="J90" s="1" t="s">
        <v>227</v>
      </c>
      <c r="K90" s="294"/>
      <c r="L90" s="293"/>
      <c r="M90" s="96"/>
      <c r="N90" s="119"/>
      <c r="O90" s="119"/>
      <c r="P90" s="119"/>
      <c r="Q90" s="297" t="s">
        <v>227</v>
      </c>
      <c r="R90" s="296"/>
    </row>
    <row r="91" spans="2:18" ht="60.75" customHeight="1">
      <c r="B91" s="174" t="s">
        <v>43</v>
      </c>
      <c r="C91" s="174" t="s">
        <v>215</v>
      </c>
      <c r="D91" s="3" t="s">
        <v>228</v>
      </c>
      <c r="E91" s="3">
        <v>45480618</v>
      </c>
      <c r="F91" s="3" t="s">
        <v>229</v>
      </c>
      <c r="G91" s="3" t="s">
        <v>230</v>
      </c>
      <c r="H91" s="193">
        <v>36497</v>
      </c>
      <c r="I91" s="5" t="s">
        <v>178</v>
      </c>
      <c r="J91" s="1" t="s">
        <v>231</v>
      </c>
      <c r="K91" s="294" t="s">
        <v>235</v>
      </c>
      <c r="L91" s="293"/>
      <c r="M91" s="96" t="s">
        <v>232</v>
      </c>
      <c r="N91" s="119" t="s">
        <v>142</v>
      </c>
      <c r="O91" s="119" t="s">
        <v>142</v>
      </c>
      <c r="P91" s="119" t="s">
        <v>142</v>
      </c>
      <c r="Q91" s="294" t="s">
        <v>235</v>
      </c>
      <c r="R91" s="293"/>
    </row>
    <row r="92" spans="2:18" ht="60.75" customHeight="1">
      <c r="B92" s="174" t="s">
        <v>44</v>
      </c>
      <c r="C92" s="174" t="s">
        <v>215</v>
      </c>
      <c r="D92" s="3" t="s">
        <v>233</v>
      </c>
      <c r="E92" s="3">
        <v>32938599</v>
      </c>
      <c r="F92" s="3" t="s">
        <v>217</v>
      </c>
      <c r="G92" s="3" t="s">
        <v>234</v>
      </c>
      <c r="H92" s="193">
        <v>40445</v>
      </c>
      <c r="I92" s="5">
        <v>140374</v>
      </c>
      <c r="J92" s="1" t="s">
        <v>236</v>
      </c>
      <c r="K92" s="294" t="s">
        <v>237</v>
      </c>
      <c r="L92" s="293"/>
      <c r="M92" s="96" t="s">
        <v>238</v>
      </c>
      <c r="N92" s="119" t="s">
        <v>142</v>
      </c>
      <c r="O92" s="119" t="s">
        <v>142</v>
      </c>
      <c r="P92" s="119" t="s">
        <v>142</v>
      </c>
      <c r="Q92" s="297"/>
      <c r="R92" s="296"/>
    </row>
    <row r="93" spans="2:18" ht="60.75" customHeight="1">
      <c r="B93" s="174" t="s">
        <v>44</v>
      </c>
      <c r="C93" s="174" t="s">
        <v>239</v>
      </c>
      <c r="D93" s="3" t="s">
        <v>240</v>
      </c>
      <c r="E93" s="3">
        <v>45540945</v>
      </c>
      <c r="F93" s="3" t="s">
        <v>217</v>
      </c>
      <c r="G93" s="3" t="s">
        <v>234</v>
      </c>
      <c r="H93" s="193">
        <v>39899</v>
      </c>
      <c r="I93" s="5">
        <v>111764</v>
      </c>
      <c r="J93" s="1" t="s">
        <v>241</v>
      </c>
      <c r="K93" s="294" t="s">
        <v>242</v>
      </c>
      <c r="L93" s="293"/>
      <c r="M93" s="96" t="s">
        <v>243</v>
      </c>
      <c r="N93" s="119" t="s">
        <v>142</v>
      </c>
      <c r="O93" s="119" t="s">
        <v>142</v>
      </c>
      <c r="P93" s="119" t="s">
        <v>142</v>
      </c>
      <c r="Q93" s="197"/>
      <c r="R93" s="198"/>
    </row>
    <row r="94" spans="2:18" ht="60.75" customHeight="1">
      <c r="B94" s="174" t="s">
        <v>44</v>
      </c>
      <c r="C94" s="174" t="s">
        <v>244</v>
      </c>
      <c r="D94" s="3" t="s">
        <v>245</v>
      </c>
      <c r="E94" s="3">
        <v>1047456483</v>
      </c>
      <c r="F94" s="3" t="s">
        <v>246</v>
      </c>
      <c r="G94" s="3"/>
      <c r="H94" s="193"/>
      <c r="I94" s="5"/>
      <c r="J94" s="1"/>
      <c r="K94" s="294"/>
      <c r="L94" s="293"/>
      <c r="M94" s="96"/>
      <c r="N94" s="119"/>
      <c r="O94" s="119"/>
      <c r="P94" s="119"/>
      <c r="Q94" s="297" t="s">
        <v>246</v>
      </c>
      <c r="R94" s="296"/>
    </row>
    <row r="95" spans="2:18" ht="60.75" customHeight="1">
      <c r="B95" s="174" t="s">
        <v>44</v>
      </c>
      <c r="C95" s="174" t="s">
        <v>247</v>
      </c>
      <c r="D95" s="3" t="s">
        <v>248</v>
      </c>
      <c r="E95" s="3">
        <v>1047436160</v>
      </c>
      <c r="F95" s="3" t="s">
        <v>249</v>
      </c>
      <c r="G95" s="3" t="s">
        <v>250</v>
      </c>
      <c r="H95" s="193">
        <v>41761</v>
      </c>
      <c r="I95" s="5"/>
      <c r="J95" s="1" t="s">
        <v>210</v>
      </c>
      <c r="K95" s="294"/>
      <c r="L95" s="293"/>
      <c r="M95" s="96"/>
      <c r="N95" s="119"/>
      <c r="O95" s="119"/>
      <c r="P95" s="119"/>
      <c r="Q95" s="297" t="s">
        <v>251</v>
      </c>
      <c r="R95" s="296"/>
    </row>
    <row r="96" spans="2:18" ht="33.6" customHeight="1">
      <c r="B96" s="89" t="s">
        <v>44</v>
      </c>
      <c r="C96" s="174" t="s">
        <v>247</v>
      </c>
      <c r="D96" s="3" t="s">
        <v>252</v>
      </c>
      <c r="E96" s="3">
        <v>1047449244</v>
      </c>
      <c r="F96" s="3" t="s">
        <v>253</v>
      </c>
      <c r="G96" s="3" t="s">
        <v>255</v>
      </c>
      <c r="H96" s="3"/>
      <c r="I96" s="5"/>
      <c r="J96" s="1"/>
      <c r="K96" s="295"/>
      <c r="L96" s="296"/>
      <c r="M96" s="95"/>
      <c r="N96" s="62"/>
      <c r="O96" s="62"/>
      <c r="P96" s="62"/>
      <c r="Q96" s="280" t="s">
        <v>255</v>
      </c>
      <c r="R96" s="280"/>
    </row>
    <row r="98" spans="1:18" ht="15.75" thickBot="1"/>
    <row r="99" spans="1:18" ht="27" thickBot="1">
      <c r="B99" s="254" t="s">
        <v>46</v>
      </c>
      <c r="C99" s="255"/>
      <c r="D99" s="255"/>
      <c r="E99" s="255"/>
      <c r="F99" s="255"/>
      <c r="G99" s="255"/>
      <c r="H99" s="255"/>
      <c r="I99" s="255"/>
      <c r="J99" s="255"/>
      <c r="K99" s="255"/>
      <c r="L99" s="255"/>
      <c r="M99" s="255"/>
      <c r="N99" s="255"/>
      <c r="O99" s="256"/>
    </row>
    <row r="102" spans="1:18" ht="46.15" customHeight="1">
      <c r="B102" s="67" t="s">
        <v>33</v>
      </c>
      <c r="C102" s="67" t="s">
        <v>47</v>
      </c>
      <c r="D102" s="260" t="s">
        <v>3</v>
      </c>
      <c r="E102" s="261"/>
    </row>
    <row r="103" spans="1:18" ht="46.9" customHeight="1">
      <c r="B103" s="68" t="s">
        <v>129</v>
      </c>
      <c r="C103" s="62" t="s">
        <v>143</v>
      </c>
      <c r="D103" s="212" t="s">
        <v>256</v>
      </c>
      <c r="E103" s="212"/>
    </row>
    <row r="106" spans="1:18" ht="26.25">
      <c r="B106" s="252" t="s">
        <v>64</v>
      </c>
      <c r="C106" s="253"/>
      <c r="D106" s="253"/>
      <c r="E106" s="253"/>
      <c r="F106" s="253"/>
      <c r="G106" s="253"/>
      <c r="H106" s="253"/>
      <c r="I106" s="253"/>
      <c r="J106" s="253"/>
      <c r="K106" s="253"/>
      <c r="L106" s="253"/>
      <c r="M106" s="253"/>
      <c r="N106" s="253"/>
      <c r="O106" s="253"/>
      <c r="P106" s="253"/>
      <c r="Q106" s="253"/>
    </row>
    <row r="107" spans="1:18">
      <c r="A107" s="3"/>
    </row>
    <row r="108" spans="1:18" ht="15.75" thickBot="1"/>
    <row r="109" spans="1:18" ht="27" thickBot="1">
      <c r="B109" s="254" t="s">
        <v>54</v>
      </c>
      <c r="C109" s="255"/>
      <c r="D109" s="255"/>
      <c r="E109" s="255"/>
      <c r="F109" s="255"/>
      <c r="G109" s="255"/>
      <c r="H109" s="255"/>
      <c r="I109" s="255"/>
      <c r="J109" s="255"/>
      <c r="K109" s="255"/>
      <c r="L109" s="255"/>
      <c r="M109" s="255"/>
      <c r="N109" s="255"/>
      <c r="O109" s="256"/>
    </row>
    <row r="111" spans="1:18" ht="15.75" thickBot="1">
      <c r="N111" s="64"/>
      <c r="O111" s="64"/>
    </row>
    <row r="112" spans="1:18" s="105" customFormat="1" ht="109.5" customHeight="1">
      <c r="B112" s="116" t="s">
        <v>151</v>
      </c>
      <c r="C112" s="116" t="s">
        <v>152</v>
      </c>
      <c r="D112" s="116" t="s">
        <v>153</v>
      </c>
      <c r="E112" s="116" t="s">
        <v>45</v>
      </c>
      <c r="F112" s="116" t="s">
        <v>22</v>
      </c>
      <c r="G112" s="116" t="s">
        <v>106</v>
      </c>
      <c r="H112" s="116" t="s">
        <v>17</v>
      </c>
      <c r="I112" s="116" t="s">
        <v>10</v>
      </c>
      <c r="J112" s="116" t="s">
        <v>31</v>
      </c>
      <c r="K112" s="116" t="s">
        <v>61</v>
      </c>
      <c r="L112" s="116" t="s">
        <v>259</v>
      </c>
      <c r="M112" s="116" t="s">
        <v>20</v>
      </c>
      <c r="N112" s="101" t="s">
        <v>26</v>
      </c>
      <c r="O112" s="116" t="s">
        <v>154</v>
      </c>
      <c r="P112" s="116" t="s">
        <v>36</v>
      </c>
      <c r="Q112" s="117" t="s">
        <v>11</v>
      </c>
      <c r="R112" s="117" t="s">
        <v>19</v>
      </c>
    </row>
    <row r="113" spans="1:27" s="111" customFormat="1" ht="30">
      <c r="A113" s="46">
        <v>1</v>
      </c>
      <c r="B113" s="112" t="s">
        <v>193</v>
      </c>
      <c r="C113" s="112" t="s">
        <v>193</v>
      </c>
      <c r="D113" s="112" t="s">
        <v>191</v>
      </c>
      <c r="E113" s="107" t="s">
        <v>257</v>
      </c>
      <c r="F113" s="108" t="s">
        <v>142</v>
      </c>
      <c r="G113" s="155" t="s">
        <v>178</v>
      </c>
      <c r="H113" s="115" t="s">
        <v>260</v>
      </c>
      <c r="I113" s="109" t="s">
        <v>258</v>
      </c>
      <c r="J113" s="109" t="s">
        <v>143</v>
      </c>
      <c r="K113" s="185">
        <v>5</v>
      </c>
      <c r="L113" s="185">
        <v>12</v>
      </c>
      <c r="M113" s="109"/>
      <c r="N113" s="185">
        <v>85</v>
      </c>
      <c r="O113" s="100"/>
      <c r="P113" s="27">
        <v>63563208</v>
      </c>
      <c r="Q113" s="27">
        <v>47</v>
      </c>
      <c r="R113" s="156"/>
      <c r="S113" s="110"/>
      <c r="T113" s="110"/>
      <c r="U113" s="110"/>
      <c r="V113" s="110"/>
      <c r="W113" s="110"/>
      <c r="X113" s="110"/>
      <c r="Y113" s="110"/>
      <c r="Z113" s="110"/>
      <c r="AA113" s="110"/>
    </row>
    <row r="114" spans="1:27" s="111" customFormat="1" ht="30">
      <c r="A114" s="46">
        <f>+A113+1</f>
        <v>2</v>
      </c>
      <c r="B114" s="112" t="s">
        <v>193</v>
      </c>
      <c r="C114" s="112" t="s">
        <v>193</v>
      </c>
      <c r="D114" s="112" t="s">
        <v>191</v>
      </c>
      <c r="E114" s="185">
        <v>285</v>
      </c>
      <c r="F114" s="108" t="s">
        <v>23</v>
      </c>
      <c r="G114" s="108" t="s">
        <v>261</v>
      </c>
      <c r="H114" s="108" t="s">
        <v>262</v>
      </c>
      <c r="I114" s="109" t="s">
        <v>263</v>
      </c>
      <c r="J114" s="109" t="s">
        <v>143</v>
      </c>
      <c r="K114" s="185">
        <v>5</v>
      </c>
      <c r="L114" s="185">
        <v>12</v>
      </c>
      <c r="M114" s="109"/>
      <c r="N114" s="185">
        <v>85</v>
      </c>
      <c r="O114" s="100"/>
      <c r="P114" s="27">
        <v>63563208</v>
      </c>
      <c r="Q114" s="27">
        <v>49</v>
      </c>
      <c r="R114" s="156"/>
      <c r="S114" s="110"/>
      <c r="T114" s="110"/>
      <c r="U114" s="110"/>
      <c r="V114" s="110"/>
      <c r="W114" s="110"/>
      <c r="X114" s="110"/>
      <c r="Y114" s="110"/>
      <c r="Z114" s="110"/>
      <c r="AA114" s="110"/>
    </row>
    <row r="115" spans="1:27" s="111" customFormat="1" ht="30">
      <c r="A115" s="46">
        <f t="shared" ref="A115:A120" si="1">+A114+1</f>
        <v>3</v>
      </c>
      <c r="B115" s="112" t="s">
        <v>193</v>
      </c>
      <c r="C115" s="112" t="s">
        <v>193</v>
      </c>
      <c r="D115" s="112" t="s">
        <v>264</v>
      </c>
      <c r="E115" s="185">
        <v>2120988</v>
      </c>
      <c r="F115" s="108" t="s">
        <v>142</v>
      </c>
      <c r="G115" s="108" t="s">
        <v>178</v>
      </c>
      <c r="H115" s="108" t="s">
        <v>266</v>
      </c>
      <c r="I115" s="109" t="s">
        <v>265</v>
      </c>
      <c r="J115" s="109" t="s">
        <v>143</v>
      </c>
      <c r="K115" s="185">
        <v>5</v>
      </c>
      <c r="L115" s="185"/>
      <c r="M115" s="185">
        <v>5</v>
      </c>
      <c r="N115" s="185">
        <v>115</v>
      </c>
      <c r="O115" s="100"/>
      <c r="P115" s="27">
        <v>134824819</v>
      </c>
      <c r="Q115" s="27">
        <v>51</v>
      </c>
      <c r="R115" s="156" t="s">
        <v>267</v>
      </c>
      <c r="S115" s="110"/>
      <c r="T115" s="110"/>
      <c r="U115" s="110"/>
      <c r="V115" s="110"/>
      <c r="W115" s="110"/>
      <c r="X115" s="110"/>
      <c r="Y115" s="110"/>
      <c r="Z115" s="110"/>
      <c r="AA115" s="110"/>
    </row>
    <row r="116" spans="1:27" s="111" customFormat="1" ht="30">
      <c r="A116" s="46">
        <f t="shared" si="1"/>
        <v>4</v>
      </c>
      <c r="B116" s="112" t="s">
        <v>193</v>
      </c>
      <c r="C116" s="112" t="s">
        <v>193</v>
      </c>
      <c r="D116" s="112" t="s">
        <v>264</v>
      </c>
      <c r="E116" s="185">
        <v>2123631</v>
      </c>
      <c r="F116" s="108" t="s">
        <v>142</v>
      </c>
      <c r="G116" s="108" t="s">
        <v>178</v>
      </c>
      <c r="H116" s="108" t="s">
        <v>268</v>
      </c>
      <c r="I116" s="109" t="s">
        <v>269</v>
      </c>
      <c r="J116" s="109" t="s">
        <v>143</v>
      </c>
      <c r="K116" s="185">
        <v>2</v>
      </c>
      <c r="L116" s="185"/>
      <c r="M116" s="185">
        <v>2</v>
      </c>
      <c r="N116" s="185">
        <v>115</v>
      </c>
      <c r="O116" s="100"/>
      <c r="P116" s="27">
        <v>70182783</v>
      </c>
      <c r="Q116" s="27">
        <v>53</v>
      </c>
      <c r="R116" s="156" t="s">
        <v>267</v>
      </c>
      <c r="S116" s="110"/>
      <c r="T116" s="110"/>
      <c r="U116" s="110"/>
      <c r="V116" s="110"/>
      <c r="W116" s="110"/>
      <c r="X116" s="110"/>
      <c r="Y116" s="110"/>
      <c r="Z116" s="110"/>
      <c r="AA116" s="110"/>
    </row>
    <row r="117" spans="1:27" s="111" customFormat="1" ht="30">
      <c r="A117" s="46">
        <f t="shared" si="1"/>
        <v>5</v>
      </c>
      <c r="B117" s="112" t="s">
        <v>193</v>
      </c>
      <c r="C117" s="112" t="s">
        <v>193</v>
      </c>
      <c r="D117" s="112" t="s">
        <v>191</v>
      </c>
      <c r="E117" s="185" t="s">
        <v>270</v>
      </c>
      <c r="F117" s="108" t="s">
        <v>142</v>
      </c>
      <c r="G117" s="108" t="s">
        <v>178</v>
      </c>
      <c r="H117" s="108" t="s">
        <v>271</v>
      </c>
      <c r="I117" s="109" t="s">
        <v>272</v>
      </c>
      <c r="J117" s="109" t="s">
        <v>143</v>
      </c>
      <c r="K117" s="185">
        <v>11</v>
      </c>
      <c r="L117" s="185">
        <v>28</v>
      </c>
      <c r="M117" s="185">
        <v>2</v>
      </c>
      <c r="N117" s="185">
        <v>85</v>
      </c>
      <c r="O117" s="100"/>
      <c r="P117" s="27">
        <v>108150515</v>
      </c>
      <c r="Q117" s="27">
        <v>57</v>
      </c>
      <c r="R117" s="156"/>
      <c r="S117" s="110"/>
      <c r="T117" s="110"/>
      <c r="U117" s="110"/>
      <c r="V117" s="110"/>
      <c r="W117" s="110"/>
      <c r="X117" s="110"/>
      <c r="Y117" s="110"/>
      <c r="Z117" s="110"/>
      <c r="AA117" s="110"/>
    </row>
    <row r="118" spans="1:27" s="111" customFormat="1" ht="45">
      <c r="A118" s="46">
        <f t="shared" si="1"/>
        <v>6</v>
      </c>
      <c r="B118" s="112" t="s">
        <v>193</v>
      </c>
      <c r="C118" s="112" t="s">
        <v>193</v>
      </c>
      <c r="D118" s="112" t="s">
        <v>191</v>
      </c>
      <c r="E118" s="185">
        <v>223</v>
      </c>
      <c r="F118" s="108" t="s">
        <v>142</v>
      </c>
      <c r="G118" s="108" t="s">
        <v>178</v>
      </c>
      <c r="H118" s="108" t="s">
        <v>273</v>
      </c>
      <c r="I118" s="109" t="s">
        <v>274</v>
      </c>
      <c r="J118" s="109" t="s">
        <v>143</v>
      </c>
      <c r="K118" s="185">
        <v>3</v>
      </c>
      <c r="L118" s="185"/>
      <c r="M118" s="185">
        <v>3</v>
      </c>
      <c r="N118" s="185"/>
      <c r="O118" s="100"/>
      <c r="P118" s="27"/>
      <c r="Q118" s="27"/>
      <c r="R118" s="156" t="s">
        <v>275</v>
      </c>
      <c r="S118" s="110"/>
      <c r="T118" s="110"/>
      <c r="U118" s="110"/>
      <c r="V118" s="110"/>
      <c r="W118" s="110"/>
      <c r="X118" s="110"/>
      <c r="Y118" s="110"/>
      <c r="Z118" s="110"/>
      <c r="AA118" s="110"/>
    </row>
    <row r="119" spans="1:27" s="111" customFormat="1" ht="60">
      <c r="A119" s="46">
        <f t="shared" si="1"/>
        <v>7</v>
      </c>
      <c r="B119" s="112" t="s">
        <v>193</v>
      </c>
      <c r="C119" s="112" t="s">
        <v>193</v>
      </c>
      <c r="D119" s="112" t="s">
        <v>191</v>
      </c>
      <c r="E119" s="185">
        <v>458</v>
      </c>
      <c r="F119" s="108" t="s">
        <v>142</v>
      </c>
      <c r="G119" s="108" t="s">
        <v>178</v>
      </c>
      <c r="H119" s="108" t="s">
        <v>276</v>
      </c>
      <c r="I119" s="109" t="s">
        <v>277</v>
      </c>
      <c r="J119" s="109" t="s">
        <v>143</v>
      </c>
      <c r="K119" s="185">
        <v>9</v>
      </c>
      <c r="L119" s="185"/>
      <c r="M119" s="185">
        <v>6</v>
      </c>
      <c r="N119" s="185">
        <v>100</v>
      </c>
      <c r="O119" s="100"/>
      <c r="P119" s="27">
        <v>24956944</v>
      </c>
      <c r="Q119" s="27">
        <v>61</v>
      </c>
      <c r="R119" s="156" t="s">
        <v>278</v>
      </c>
      <c r="S119" s="110"/>
      <c r="T119" s="110"/>
      <c r="U119" s="110"/>
      <c r="V119" s="110"/>
      <c r="W119" s="110"/>
      <c r="X119" s="110"/>
      <c r="Y119" s="110"/>
      <c r="Z119" s="110"/>
      <c r="AA119" s="110"/>
    </row>
    <row r="120" spans="1:27" s="111" customFormat="1" ht="45">
      <c r="A120" s="46">
        <f t="shared" si="1"/>
        <v>8</v>
      </c>
      <c r="B120" s="112" t="s">
        <v>193</v>
      </c>
      <c r="C120" s="112" t="s">
        <v>193</v>
      </c>
      <c r="D120" s="112" t="s">
        <v>191</v>
      </c>
      <c r="E120" s="185">
        <v>146</v>
      </c>
      <c r="F120" s="108" t="s">
        <v>142</v>
      </c>
      <c r="G120" s="108" t="s">
        <v>178</v>
      </c>
      <c r="H120" s="108" t="s">
        <v>279</v>
      </c>
      <c r="I120" s="109" t="s">
        <v>280</v>
      </c>
      <c r="J120" s="109" t="s">
        <v>143</v>
      </c>
      <c r="K120" s="109"/>
      <c r="L120" s="109"/>
      <c r="M120" s="109"/>
      <c r="N120" s="100"/>
      <c r="O120" s="100"/>
      <c r="P120" s="27"/>
      <c r="Q120" s="27"/>
      <c r="R120" s="156" t="s">
        <v>275</v>
      </c>
      <c r="S120" s="110"/>
      <c r="T120" s="110"/>
      <c r="U120" s="110"/>
      <c r="V120" s="110"/>
      <c r="W120" s="110"/>
      <c r="X120" s="110"/>
      <c r="Y120" s="110"/>
      <c r="Z120" s="110"/>
      <c r="AA120" s="110"/>
    </row>
    <row r="121" spans="1:27" s="111" customFormat="1">
      <c r="A121" s="46"/>
      <c r="B121" s="49" t="s">
        <v>16</v>
      </c>
      <c r="C121" s="113"/>
      <c r="D121" s="112"/>
      <c r="E121" s="185"/>
      <c r="F121" s="108"/>
      <c r="G121" s="108"/>
      <c r="H121" s="108"/>
      <c r="I121" s="109"/>
      <c r="J121" s="109"/>
      <c r="K121" s="114">
        <f t="shared" ref="K121" si="2">SUM(K113:K120)</f>
        <v>40</v>
      </c>
      <c r="L121" s="114"/>
      <c r="M121" s="114">
        <f t="shared" ref="M121:O121" si="3">SUM(M113:M120)</f>
        <v>18</v>
      </c>
      <c r="N121" s="154">
        <f t="shared" si="3"/>
        <v>585</v>
      </c>
      <c r="O121" s="114">
        <f t="shared" si="3"/>
        <v>0</v>
      </c>
      <c r="P121" s="27"/>
      <c r="Q121" s="27"/>
      <c r="R121" s="157"/>
    </row>
    <row r="122" spans="1:27">
      <c r="B122" s="30"/>
      <c r="C122" s="30"/>
      <c r="D122" s="30"/>
      <c r="E122" s="31"/>
      <c r="F122" s="30"/>
      <c r="G122" s="30"/>
      <c r="H122" s="30"/>
      <c r="I122" s="30"/>
      <c r="J122" s="30"/>
      <c r="K122" s="30"/>
      <c r="L122" s="30"/>
      <c r="M122" s="30"/>
      <c r="N122" s="30"/>
      <c r="O122" s="30"/>
      <c r="P122" s="30"/>
      <c r="Q122" s="30"/>
    </row>
    <row r="123" spans="1:27" ht="18.75">
      <c r="B123" s="58" t="s">
        <v>32</v>
      </c>
      <c r="C123" s="199">
        <v>22</v>
      </c>
      <c r="H123" s="32"/>
      <c r="I123" s="32"/>
      <c r="J123" s="32"/>
      <c r="K123" s="32"/>
      <c r="L123" s="32"/>
      <c r="M123" s="32"/>
      <c r="N123" s="32"/>
      <c r="O123" s="30"/>
      <c r="P123" s="30"/>
      <c r="Q123" s="30"/>
    </row>
    <row r="125" spans="1:27" ht="15.75" thickBot="1"/>
    <row r="126" spans="1:27" ht="37.15" customHeight="1" thickBot="1">
      <c r="B126" s="74" t="s">
        <v>49</v>
      </c>
      <c r="C126" s="75" t="s">
        <v>50</v>
      </c>
      <c r="D126" s="74" t="s">
        <v>51</v>
      </c>
      <c r="E126" s="75" t="s">
        <v>55</v>
      </c>
    </row>
    <row r="127" spans="1:27" ht="41.45" customHeight="1">
      <c r="B127" s="66" t="s">
        <v>130</v>
      </c>
      <c r="C127" s="69">
        <v>20</v>
      </c>
      <c r="D127" s="69"/>
      <c r="E127" s="257">
        <v>40</v>
      </c>
    </row>
    <row r="128" spans="1:27">
      <c r="B128" s="66" t="s">
        <v>131</v>
      </c>
      <c r="C128" s="56">
        <v>30</v>
      </c>
      <c r="D128" s="70">
        <v>0</v>
      </c>
      <c r="E128" s="258"/>
    </row>
    <row r="129" spans="2:18" ht="15.75" thickBot="1">
      <c r="B129" s="66" t="s">
        <v>132</v>
      </c>
      <c r="C129" s="71">
        <v>40</v>
      </c>
      <c r="D129" s="71">
        <v>40</v>
      </c>
      <c r="E129" s="259"/>
    </row>
    <row r="131" spans="2:18" ht="15.75" thickBot="1"/>
    <row r="132" spans="2:18" ht="27" thickBot="1">
      <c r="B132" s="254" t="s">
        <v>52</v>
      </c>
      <c r="C132" s="255"/>
      <c r="D132" s="255"/>
      <c r="E132" s="255"/>
      <c r="F132" s="255"/>
      <c r="G132" s="255"/>
      <c r="H132" s="255"/>
      <c r="I132" s="255"/>
      <c r="J132" s="255"/>
      <c r="K132" s="255"/>
      <c r="L132" s="255"/>
      <c r="M132" s="255"/>
      <c r="N132" s="255"/>
      <c r="O132" s="256"/>
    </row>
    <row r="134" spans="2:18" ht="76.5" customHeight="1">
      <c r="B134" s="285" t="s">
        <v>0</v>
      </c>
      <c r="C134" s="285" t="s">
        <v>39</v>
      </c>
      <c r="D134" s="285" t="s">
        <v>40</v>
      </c>
      <c r="E134" s="285" t="s">
        <v>119</v>
      </c>
      <c r="F134" s="285" t="s">
        <v>121</v>
      </c>
      <c r="G134" s="285" t="s">
        <v>122</v>
      </c>
      <c r="H134" s="285" t="s">
        <v>123</v>
      </c>
      <c r="I134" s="285" t="s">
        <v>120</v>
      </c>
      <c r="J134" s="260" t="s">
        <v>124</v>
      </c>
      <c r="K134" s="279"/>
      <c r="L134" s="279"/>
      <c r="M134" s="261"/>
      <c r="N134" s="285" t="s">
        <v>128</v>
      </c>
      <c r="O134" s="285" t="s">
        <v>41</v>
      </c>
      <c r="P134" s="285" t="s">
        <v>42</v>
      </c>
      <c r="Q134" s="281" t="s">
        <v>3</v>
      </c>
      <c r="R134" s="287"/>
    </row>
    <row r="135" spans="2:18" ht="60.75" customHeight="1">
      <c r="B135" s="286"/>
      <c r="C135" s="286"/>
      <c r="D135" s="286"/>
      <c r="E135" s="286">
        <v>73081446</v>
      </c>
      <c r="F135" s="286" t="s">
        <v>249</v>
      </c>
      <c r="G135" s="286" t="s">
        <v>283</v>
      </c>
      <c r="H135" s="286"/>
      <c r="I135" s="286"/>
      <c r="J135" s="194" t="s">
        <v>125</v>
      </c>
      <c r="K135" s="292" t="s">
        <v>126</v>
      </c>
      <c r="L135" s="293"/>
      <c r="M135" s="195" t="s">
        <v>127</v>
      </c>
      <c r="N135" s="286"/>
      <c r="O135" s="286"/>
      <c r="P135" s="286"/>
      <c r="Q135" s="288"/>
      <c r="R135" s="289"/>
    </row>
    <row r="136" spans="2:18" ht="60.75" customHeight="1">
      <c r="B136" s="174" t="s">
        <v>136</v>
      </c>
      <c r="C136" s="174" t="s">
        <v>281</v>
      </c>
      <c r="D136" s="3" t="s">
        <v>282</v>
      </c>
      <c r="E136" s="3">
        <v>73081446</v>
      </c>
      <c r="F136" s="3" t="s">
        <v>249</v>
      </c>
      <c r="G136" s="3" t="s">
        <v>283</v>
      </c>
      <c r="H136" s="3" t="s">
        <v>284</v>
      </c>
      <c r="I136" s="5"/>
      <c r="J136" s="1" t="s">
        <v>285</v>
      </c>
      <c r="K136" s="201"/>
      <c r="L136" s="196"/>
      <c r="M136" s="195"/>
      <c r="N136" s="200"/>
      <c r="O136" s="200" t="s">
        <v>143</v>
      </c>
      <c r="P136" s="200"/>
      <c r="Q136" s="277" t="s">
        <v>285</v>
      </c>
      <c r="R136" s="278"/>
    </row>
    <row r="137" spans="2:18" ht="60.75" customHeight="1">
      <c r="B137" s="89" t="s">
        <v>137</v>
      </c>
      <c r="C137" s="174" t="s">
        <v>281</v>
      </c>
      <c r="D137" s="3" t="s">
        <v>286</v>
      </c>
      <c r="E137" s="3">
        <v>45531347</v>
      </c>
      <c r="F137" s="174" t="s">
        <v>287</v>
      </c>
      <c r="G137" s="3" t="s">
        <v>288</v>
      </c>
      <c r="H137" s="3" t="s">
        <v>289</v>
      </c>
      <c r="I137" s="5" t="s">
        <v>178</v>
      </c>
      <c r="J137" s="1" t="s">
        <v>290</v>
      </c>
      <c r="K137" s="298" t="s">
        <v>291</v>
      </c>
      <c r="L137" s="299"/>
      <c r="M137" s="1" t="s">
        <v>292</v>
      </c>
      <c r="N137" s="62" t="s">
        <v>142</v>
      </c>
      <c r="O137" s="62" t="s">
        <v>142</v>
      </c>
      <c r="P137" s="62" t="s">
        <v>142</v>
      </c>
      <c r="Q137" s="277"/>
      <c r="R137" s="278"/>
    </row>
    <row r="138" spans="2:18" ht="33.6" customHeight="1">
      <c r="B138" s="89" t="s">
        <v>138</v>
      </c>
      <c r="C138" s="174" t="s">
        <v>281</v>
      </c>
      <c r="D138" s="3" t="s">
        <v>293</v>
      </c>
      <c r="E138" s="3">
        <v>45586251</v>
      </c>
      <c r="F138" s="3" t="s">
        <v>294</v>
      </c>
      <c r="G138" s="3" t="s">
        <v>254</v>
      </c>
      <c r="H138" s="3" t="s">
        <v>295</v>
      </c>
      <c r="I138" s="5" t="s">
        <v>178</v>
      </c>
      <c r="J138" s="1" t="s">
        <v>285</v>
      </c>
      <c r="K138" s="300"/>
      <c r="L138" s="301"/>
      <c r="M138" s="95"/>
      <c r="N138" s="62"/>
      <c r="O138" s="62"/>
      <c r="P138" s="62"/>
      <c r="Q138" s="277" t="s">
        <v>285</v>
      </c>
      <c r="R138" s="278"/>
    </row>
    <row r="141" spans="2:18" ht="15.75" thickBot="1"/>
    <row r="142" spans="2:18" ht="54" customHeight="1">
      <c r="B142" s="73" t="s">
        <v>33</v>
      </c>
      <c r="C142" s="73" t="s">
        <v>49</v>
      </c>
      <c r="D142" s="55" t="s">
        <v>50</v>
      </c>
      <c r="E142" s="73" t="s">
        <v>51</v>
      </c>
      <c r="F142" s="75" t="s">
        <v>56</v>
      </c>
      <c r="G142" s="92"/>
    </row>
    <row r="143" spans="2:18" ht="120.75" customHeight="1">
      <c r="B143" s="246" t="s">
        <v>53</v>
      </c>
      <c r="C143" s="6" t="s">
        <v>133</v>
      </c>
      <c r="D143" s="70">
        <v>25</v>
      </c>
      <c r="E143" s="70">
        <v>0</v>
      </c>
      <c r="F143" s="247">
        <f>+E143+E144+E145</f>
        <v>25</v>
      </c>
      <c r="G143" s="93"/>
    </row>
    <row r="144" spans="2:18" ht="76.150000000000006" customHeight="1">
      <c r="B144" s="246"/>
      <c r="C144" s="6" t="s">
        <v>134</v>
      </c>
      <c r="D144" s="72">
        <v>25</v>
      </c>
      <c r="E144" s="70">
        <v>25</v>
      </c>
      <c r="F144" s="248"/>
      <c r="G144" s="93"/>
    </row>
    <row r="145" spans="2:7" ht="69" customHeight="1">
      <c r="B145" s="246"/>
      <c r="C145" s="6" t="s">
        <v>135</v>
      </c>
      <c r="D145" s="70">
        <v>10</v>
      </c>
      <c r="E145" s="70">
        <v>0</v>
      </c>
      <c r="F145" s="249"/>
      <c r="G145" s="93"/>
    </row>
    <row r="146" spans="2:7">
      <c r="C146"/>
    </row>
    <row r="149" spans="2:7">
      <c r="B149" s="65" t="s">
        <v>57</v>
      </c>
    </row>
    <row r="152" spans="2:7">
      <c r="B152" s="76" t="s">
        <v>33</v>
      </c>
      <c r="C152" s="76" t="s">
        <v>58</v>
      </c>
      <c r="D152" s="73" t="s">
        <v>51</v>
      </c>
      <c r="E152" s="73" t="s">
        <v>16</v>
      </c>
    </row>
    <row r="153" spans="2:7" ht="28.5">
      <c r="B153" s="2" t="s">
        <v>59</v>
      </c>
      <c r="C153" s="7">
        <v>40</v>
      </c>
      <c r="D153" s="70">
        <f>+E127</f>
        <v>40</v>
      </c>
      <c r="E153" s="250">
        <f>+D153+D154</f>
        <v>65</v>
      </c>
    </row>
    <row r="154" spans="2:7" ht="42.75">
      <c r="B154" s="2" t="s">
        <v>60</v>
      </c>
      <c r="C154" s="7">
        <v>60</v>
      </c>
      <c r="D154" s="70">
        <f>+F143</f>
        <v>25</v>
      </c>
      <c r="E154" s="251"/>
    </row>
  </sheetData>
  <mergeCells count="80">
    <mergeCell ref="B134:B135"/>
    <mergeCell ref="C134:C135"/>
    <mergeCell ref="Q136:R136"/>
    <mergeCell ref="I134:I135"/>
    <mergeCell ref="K135:L135"/>
    <mergeCell ref="D134:D135"/>
    <mergeCell ref="E134:E135"/>
    <mergeCell ref="F134:F135"/>
    <mergeCell ref="G134:G135"/>
    <mergeCell ref="H134:H135"/>
    <mergeCell ref="B87:B88"/>
    <mergeCell ref="K88:L88"/>
    <mergeCell ref="K89:L89"/>
    <mergeCell ref="K96:L96"/>
    <mergeCell ref="Q89:R89"/>
    <mergeCell ref="K90:L90"/>
    <mergeCell ref="Q90:R90"/>
    <mergeCell ref="K91:L91"/>
    <mergeCell ref="K92:L92"/>
    <mergeCell ref="Q91:R91"/>
    <mergeCell ref="Q92:R92"/>
    <mergeCell ref="K93:L93"/>
    <mergeCell ref="Q94:R94"/>
    <mergeCell ref="K94:L94"/>
    <mergeCell ref="K95:L95"/>
    <mergeCell ref="Q95:R95"/>
    <mergeCell ref="H87:H88"/>
    <mergeCell ref="I87:I88"/>
    <mergeCell ref="N87:N88"/>
    <mergeCell ref="O87:O88"/>
    <mergeCell ref="P87:P88"/>
    <mergeCell ref="C87:C88"/>
    <mergeCell ref="D87:D88"/>
    <mergeCell ref="E87:E88"/>
    <mergeCell ref="F87:F88"/>
    <mergeCell ref="G87:G88"/>
    <mergeCell ref="Q138:R138"/>
    <mergeCell ref="J87:M87"/>
    <mergeCell ref="Q96:R96"/>
    <mergeCell ref="Q87:R88"/>
    <mergeCell ref="O134:O135"/>
    <mergeCell ref="P134:P135"/>
    <mergeCell ref="Q134:R135"/>
    <mergeCell ref="Q137:R137"/>
    <mergeCell ref="K137:L137"/>
    <mergeCell ref="K138:L138"/>
    <mergeCell ref="N134:N135"/>
    <mergeCell ref="J134:M134"/>
    <mergeCell ref="P71:Q71"/>
    <mergeCell ref="B4:Q4"/>
    <mergeCell ref="B22:C22"/>
    <mergeCell ref="C6:O6"/>
    <mergeCell ref="C7:O7"/>
    <mergeCell ref="C8:O8"/>
    <mergeCell ref="C9:O9"/>
    <mergeCell ref="C10:E10"/>
    <mergeCell ref="B66:O66"/>
    <mergeCell ref="C64:O64"/>
    <mergeCell ref="B14:C21"/>
    <mergeCell ref="D60:E60"/>
    <mergeCell ref="N45:O45"/>
    <mergeCell ref="B60:B61"/>
    <mergeCell ref="C60:C61"/>
    <mergeCell ref="P70:Q70"/>
    <mergeCell ref="B143:B145"/>
    <mergeCell ref="F143:F145"/>
    <mergeCell ref="E153:E154"/>
    <mergeCell ref="B2:Q2"/>
    <mergeCell ref="B106:Q106"/>
    <mergeCell ref="B132:O132"/>
    <mergeCell ref="E127:E129"/>
    <mergeCell ref="B99:O99"/>
    <mergeCell ref="D102:E102"/>
    <mergeCell ref="D103:E103"/>
    <mergeCell ref="B109:O109"/>
    <mergeCell ref="B82:O82"/>
    <mergeCell ref="E40:E41"/>
    <mergeCell ref="P69:Q69"/>
    <mergeCell ref="E32:F32"/>
    <mergeCell ref="E33:F33"/>
  </mergeCells>
  <dataValidations count="2">
    <dataValidation type="decimal" allowBlank="1" showInputMessage="1" showErrorMessage="1" sqref="WVI983070 WLM983070 C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C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C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C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C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C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C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C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C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C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C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C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C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C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C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0 A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A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A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A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A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A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A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A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A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A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A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A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A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A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A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c r="A1" s="314" t="s">
        <v>94</v>
      </c>
      <c r="B1" s="315"/>
      <c r="C1" s="315"/>
      <c r="D1" s="315"/>
      <c r="E1" s="125"/>
    </row>
    <row r="2" spans="1:5" ht="27.75" customHeight="1">
      <c r="A2" s="126"/>
      <c r="B2" s="316" t="s">
        <v>78</v>
      </c>
      <c r="C2" s="316"/>
      <c r="D2" s="316"/>
      <c r="E2" s="127"/>
    </row>
    <row r="3" spans="1:5" ht="21" customHeight="1">
      <c r="A3" s="128"/>
      <c r="B3" s="316" t="s">
        <v>156</v>
      </c>
      <c r="C3" s="316"/>
      <c r="D3" s="316"/>
      <c r="E3" s="129"/>
    </row>
    <row r="4" spans="1:5" thickBot="1">
      <c r="A4" s="130"/>
      <c r="B4" s="131"/>
      <c r="C4" s="131"/>
      <c r="D4" s="131"/>
      <c r="E4" s="132"/>
    </row>
    <row r="5" spans="1:5" ht="26.25" customHeight="1" thickBot="1">
      <c r="A5" s="130"/>
      <c r="B5" s="133" t="s">
        <v>79</v>
      </c>
      <c r="C5" s="317"/>
      <c r="D5" s="318"/>
      <c r="E5" s="132"/>
    </row>
    <row r="6" spans="1:5" ht="27.75" customHeight="1" thickBot="1">
      <c r="A6" s="130"/>
      <c r="B6" s="158" t="s">
        <v>80</v>
      </c>
      <c r="C6" s="319"/>
      <c r="D6" s="320"/>
      <c r="E6" s="132"/>
    </row>
    <row r="7" spans="1:5" ht="29.25" customHeight="1" thickBot="1">
      <c r="A7" s="130"/>
      <c r="B7" s="158" t="s">
        <v>157</v>
      </c>
      <c r="C7" s="323" t="s">
        <v>158</v>
      </c>
      <c r="D7" s="324"/>
      <c r="E7" s="132"/>
    </row>
    <row r="8" spans="1:5" ht="16.5" thickBot="1">
      <c r="A8" s="130"/>
      <c r="B8" s="159" t="s">
        <v>159</v>
      </c>
      <c r="C8" s="321"/>
      <c r="D8" s="322"/>
      <c r="E8" s="132"/>
    </row>
    <row r="9" spans="1:5" ht="23.25" customHeight="1" thickBot="1">
      <c r="A9" s="130"/>
      <c r="B9" s="159" t="s">
        <v>159</v>
      </c>
      <c r="C9" s="321"/>
      <c r="D9" s="322"/>
      <c r="E9" s="132"/>
    </row>
    <row r="10" spans="1:5" ht="26.25" customHeight="1" thickBot="1">
      <c r="A10" s="130"/>
      <c r="B10" s="159" t="s">
        <v>159</v>
      </c>
      <c r="C10" s="321"/>
      <c r="D10" s="322"/>
      <c r="E10" s="132"/>
    </row>
    <row r="11" spans="1:5" ht="21.75" customHeight="1" thickBot="1">
      <c r="A11" s="130"/>
      <c r="B11" s="159" t="s">
        <v>159</v>
      </c>
      <c r="C11" s="321"/>
      <c r="D11" s="322"/>
      <c r="E11" s="132"/>
    </row>
    <row r="12" spans="1:5" ht="32.25" thickBot="1">
      <c r="A12" s="130"/>
      <c r="B12" s="160" t="s">
        <v>160</v>
      </c>
      <c r="C12" s="321">
        <f>SUM(C8:D11)</f>
        <v>0</v>
      </c>
      <c r="D12" s="322"/>
      <c r="E12" s="132"/>
    </row>
    <row r="13" spans="1:5" ht="26.25" customHeight="1" thickBot="1">
      <c r="A13" s="130"/>
      <c r="B13" s="160" t="s">
        <v>161</v>
      </c>
      <c r="C13" s="321">
        <f>+C12/616000</f>
        <v>0</v>
      </c>
      <c r="D13" s="322"/>
      <c r="E13" s="132"/>
    </row>
    <row r="14" spans="1:5" ht="24.75" customHeight="1">
      <c r="A14" s="130"/>
      <c r="B14" s="131"/>
      <c r="C14" s="135"/>
      <c r="D14" s="136"/>
      <c r="E14" s="132"/>
    </row>
    <row r="15" spans="1:5" ht="28.5" customHeight="1" thickBot="1">
      <c r="A15" s="130"/>
      <c r="B15" s="131" t="s">
        <v>162</v>
      </c>
      <c r="C15" s="135"/>
      <c r="D15" s="136"/>
      <c r="E15" s="132"/>
    </row>
    <row r="16" spans="1:5" ht="27" customHeight="1">
      <c r="A16" s="130"/>
      <c r="B16" s="137" t="s">
        <v>81</v>
      </c>
      <c r="C16" s="138"/>
      <c r="D16" s="139"/>
      <c r="E16" s="132"/>
    </row>
    <row r="17" spans="1:6" ht="28.5" customHeight="1">
      <c r="A17" s="130"/>
      <c r="B17" s="130" t="s">
        <v>82</v>
      </c>
      <c r="C17" s="140"/>
      <c r="D17" s="132"/>
      <c r="E17" s="132"/>
    </row>
    <row r="18" spans="1:6" ht="15">
      <c r="A18" s="130"/>
      <c r="B18" s="130" t="s">
        <v>83</v>
      </c>
      <c r="C18" s="140"/>
      <c r="D18" s="132"/>
      <c r="E18" s="132"/>
    </row>
    <row r="19" spans="1:6" ht="27" customHeight="1" thickBot="1">
      <c r="A19" s="130"/>
      <c r="B19" s="141" t="s">
        <v>84</v>
      </c>
      <c r="C19" s="142"/>
      <c r="D19" s="143"/>
      <c r="E19" s="132"/>
    </row>
    <row r="20" spans="1:6" ht="27" customHeight="1" thickBot="1">
      <c r="A20" s="130"/>
      <c r="B20" s="305" t="s">
        <v>85</v>
      </c>
      <c r="C20" s="306"/>
      <c r="D20" s="307"/>
      <c r="E20" s="132"/>
    </row>
    <row r="21" spans="1:6" ht="16.5" thickBot="1">
      <c r="A21" s="130"/>
      <c r="B21" s="305" t="s">
        <v>86</v>
      </c>
      <c r="C21" s="306"/>
      <c r="D21" s="307"/>
      <c r="E21" s="132"/>
    </row>
    <row r="22" spans="1:6">
      <c r="A22" s="130"/>
      <c r="B22" s="144" t="s">
        <v>163</v>
      </c>
      <c r="C22" s="145"/>
      <c r="D22" s="136" t="s">
        <v>87</v>
      </c>
      <c r="E22" s="132"/>
    </row>
    <row r="23" spans="1:6" ht="16.5" thickBot="1">
      <c r="A23" s="130"/>
      <c r="B23" s="134" t="s">
        <v>88</v>
      </c>
      <c r="C23" s="146"/>
      <c r="D23" s="147" t="s">
        <v>87</v>
      </c>
      <c r="E23" s="132"/>
    </row>
    <row r="24" spans="1:6" ht="16.5" thickBot="1">
      <c r="A24" s="130"/>
      <c r="B24" s="148"/>
      <c r="C24" s="149"/>
      <c r="D24" s="131"/>
      <c r="E24" s="150"/>
    </row>
    <row r="25" spans="1:6">
      <c r="A25" s="308"/>
      <c r="B25" s="309" t="s">
        <v>89</v>
      </c>
      <c r="C25" s="311" t="s">
        <v>90</v>
      </c>
      <c r="D25" s="312"/>
      <c r="E25" s="313"/>
      <c r="F25" s="302"/>
    </row>
    <row r="26" spans="1:6" ht="16.5" thickBot="1">
      <c r="A26" s="308"/>
      <c r="B26" s="310"/>
      <c r="C26" s="303" t="s">
        <v>91</v>
      </c>
      <c r="D26" s="304"/>
      <c r="E26" s="313"/>
      <c r="F26" s="302"/>
    </row>
    <row r="27" spans="1:6" thickBot="1">
      <c r="A27" s="141"/>
      <c r="B27" s="151"/>
      <c r="C27" s="151"/>
      <c r="D27" s="151"/>
      <c r="E27" s="143"/>
      <c r="F27" s="124"/>
    </row>
    <row r="28" spans="1:6">
      <c r="B28" s="153" t="s">
        <v>164</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2014-12-05T23:03:04Z</dcterms:modified>
</cp:coreProperties>
</file>