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enny.godoy\Desktop\diana martinea skjgkfdhg\"/>
    </mc:Choice>
  </mc:AlternateContent>
  <bookViews>
    <workbookView xWindow="0" yWindow="0" windowWidth="28800" windowHeight="12435" activeTab="3"/>
  </bookViews>
  <sheets>
    <sheet name="PROSPERAR 53-5" sheetId="1" r:id="rId1"/>
    <sheet name="Funbico 59-23" sheetId="6" r:id="rId2"/>
    <sheet name="SURGIR GRUPO 23" sheetId="7" r:id="rId3"/>
    <sheet name="SURGIR GRUPO 9 " sheetId="8" r:id="rId4"/>
  </sheets>
  <calcPr calcId="152511"/>
</workbook>
</file>

<file path=xl/calcChain.xml><?xml version="1.0" encoding="utf-8"?>
<calcChain xmlns="http://schemas.openxmlformats.org/spreadsheetml/2006/main">
  <c r="F139" i="8" l="1"/>
  <c r="D150" i="8" s="1"/>
  <c r="E149" i="8" s="1"/>
  <c r="E122" i="8"/>
  <c r="K118" i="8"/>
  <c r="A117" i="8"/>
  <c r="K52" i="8"/>
  <c r="A50" i="8"/>
  <c r="A116" i="8" s="1"/>
  <c r="E40" i="8"/>
  <c r="E24" i="8"/>
  <c r="C24" i="8"/>
  <c r="D170" i="7"/>
  <c r="E170" i="7" s="1"/>
  <c r="F160" i="7"/>
  <c r="M141" i="7"/>
  <c r="K141" i="7"/>
  <c r="A140" i="7"/>
  <c r="K53" i="7"/>
  <c r="C57" i="7" s="1"/>
  <c r="E40" i="7"/>
  <c r="E24" i="7"/>
  <c r="C24" i="7"/>
  <c r="F128" i="6" l="1"/>
  <c r="D139" i="6" s="1"/>
  <c r="E138" i="6" s="1"/>
  <c r="L106" i="6"/>
  <c r="K106" i="6"/>
  <c r="A102" i="6"/>
  <c r="N101" i="6"/>
  <c r="O53" i="6"/>
  <c r="N53" i="6"/>
  <c r="L53" i="6"/>
  <c r="K53" i="6"/>
  <c r="A50" i="6"/>
  <c r="A52" i="6" s="1"/>
  <c r="C24" i="6"/>
  <c r="C24" i="1" l="1"/>
</calcChain>
</file>

<file path=xl/sharedStrings.xml><?xml version="1.0" encoding="utf-8"?>
<sst xmlns="http://schemas.openxmlformats.org/spreadsheetml/2006/main" count="1677" uniqueCount="494">
  <si>
    <t>1. CRITERIOS HABILITANTES</t>
  </si>
  <si>
    <t>Experiencia Específica - habilitante</t>
  </si>
  <si>
    <t>Nombre de Proponente:</t>
  </si>
  <si>
    <t xml:space="preserve">FUNDACION PROSPERAR COLOMBIA </t>
  </si>
  <si>
    <t>Nombre de Integrante No 1:</t>
  </si>
  <si>
    <t>Nombre de Integrante No 2:</t>
  </si>
  <si>
    <t>Nombre de Integrante No 3:</t>
  </si>
  <si>
    <t>grupo a la que se presenta</t>
  </si>
  <si>
    <t>Fecha de evaluación:</t>
  </si>
  <si>
    <t>Resumen de Grupos y Presupuesto que esta ofertando (se debe hacer una valuación independiente para cada grupo al que se presenta)</t>
  </si>
  <si>
    <t>Número del Grupo</t>
  </si>
  <si>
    <t>Valor del Presupuesto</t>
  </si>
  <si>
    <t>Número de cupos</t>
  </si>
  <si>
    <t>Sumatoria</t>
  </si>
  <si>
    <t xml:space="preserve">Experiencia minima a acreditar </t>
  </si>
  <si>
    <t>Experiencia mínima a acreditar en cupos (80% de los cupos del grupo)</t>
  </si>
  <si>
    <t>RESULTADOS EVALUACION COMPONENTE TECNICO</t>
  </si>
  <si>
    <t>CRITERIO</t>
  </si>
  <si>
    <t>SI</t>
  </si>
  <si>
    <t>NO</t>
  </si>
  <si>
    <t>Experiencia Específica habilitante en tiempo</t>
  </si>
  <si>
    <t>X</t>
  </si>
  <si>
    <t>Experiencia Específica habilitante en cupos</t>
  </si>
  <si>
    <t>Infraestructura</t>
  </si>
  <si>
    <t>Talento Humano</t>
  </si>
  <si>
    <t>RESULTADOS FACTORES DE PONDERACION</t>
  </si>
  <si>
    <t>PUNTAJE MAXIMO</t>
  </si>
  <si>
    <t>PUNTAJE ASIGNADO</t>
  </si>
  <si>
    <t>TOTAL</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</si>
  <si>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</si>
  <si>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</si>
  <si>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Solo de certificaciones validadas (por que se ajustan al objeto solicitado y periodos solicitado y no fueron objeto de multas</t>
  </si>
  <si>
    <t>Experiencia habilitante</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</si>
  <si>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</si>
  <si>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</si>
  <si>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</si>
  <si>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Numero
 del contrato</t>
  </si>
  <si>
    <t xml:space="preserve">Objeto del contrato cumple con lo solcitado 
si/ no
</t>
  </si>
  <si>
    <t>Porcentaje de participación en caso de consorcio o unión temporal</t>
  </si>
  <si>
    <t xml:space="preserve">Fecha 
inicio </t>
  </si>
  <si>
    <t>Fecha de terminación</t>
  </si>
  <si>
    <t>fueron objeto de multas
si/no</t>
  </si>
  <si>
    <t>experiencia
acreditada
validada
(en meses)</t>
  </si>
  <si>
    <t>experiencia
acreditada
no validada 
(en meses)</t>
  </si>
  <si>
    <t xml:space="preserve">Cantidad de Cupos ejecutados </t>
  </si>
  <si>
    <t>Cantidad de Cupos 
 según % de participación</t>
  </si>
  <si>
    <t>Valor ejecutado
del contrato</t>
  </si>
  <si>
    <t>FOLIO</t>
  </si>
  <si>
    <t>OBSERVACION</t>
  </si>
  <si>
    <t>FUNDACION PROSPERAR COLOMBIA</t>
  </si>
  <si>
    <t>36,41</t>
  </si>
  <si>
    <t>0</t>
  </si>
  <si>
    <t>Criterio</t>
  </si>
  <si>
    <t>Valor</t>
  </si>
  <si>
    <t xml:space="preserve">Concepto, cumple </t>
  </si>
  <si>
    <t>si</t>
  </si>
  <si>
    <t>no</t>
  </si>
  <si>
    <t>Total meses de experiencia acreditada valida</t>
  </si>
  <si>
    <t>Total cupos certificados</t>
  </si>
  <si>
    <t>Infraestructura Formato 11 - Habilitante</t>
  </si>
  <si>
    <t>MODALIDAD A LA QUE SE PRESENTA
(CDI CON ARRIENDO- CDI SIN ARRIENDO - MODALIDAD FAMILIAR)</t>
  </si>
  <si>
    <t>MODALIDAD</t>
  </si>
  <si>
    <t>UBICACIÓN*</t>
  </si>
  <si>
    <t>CAPACIDAD  INSTALADA EN CUPOS**</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</si>
  <si>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</si>
  <si>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</si>
  <si>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</si>
  <si>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</si>
  <si>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</si>
  <si>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</si>
  <si>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</si>
  <si>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</si>
  <si>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UBICACIÓN ACTUAL DE LOS BENEFICIARIOS SI/NO</t>
  </si>
  <si>
    <t>OBSERVACIONES</t>
  </si>
  <si>
    <t>CUMPLE 
SI /NO</t>
  </si>
  <si>
    <t>N/A</t>
  </si>
  <si>
    <t>* Dirección, barrio - vereda, Centro Zonal</t>
  </si>
  <si>
    <t>** Cupos de acuerdo con el área exigida en el estándar 40 para las dos Modalidades</t>
  </si>
  <si>
    <t>*** Si es propia, en arriendo,  comodato ó con autorización de uso, con que entidad</t>
  </si>
  <si>
    <t>Talento Humano - Habilitante</t>
  </si>
  <si>
    <t xml:space="preserve"> </t>
  </si>
  <si>
    <t>CARGO</t>
  </si>
  <si>
    <t>PROPORCIÓN T.HNO/CUPOS</t>
  </si>
  <si>
    <t>NOMBRE</t>
  </si>
  <si>
    <t>CÉDULA DE CIUDADANÍA</t>
  </si>
  <si>
    <t>TÍTULO OBTENIDO</t>
  </si>
  <si>
    <t>INSTITUCIÓN DE EDUCACIÓN SUPERIOR</t>
  </si>
  <si>
    <t>FECHA DE TERMINACIÓN DE MATERIAS O DE GRADO SEGÚN EL CASO</t>
  </si>
  <si>
    <t>TARJETA PROFESIONAL DE REQUERIRSE</t>
  </si>
  <si>
    <t xml:space="preserve">EXPERIENCIA PROFESIONAL </t>
  </si>
  <si>
    <t xml:space="preserve">CARTA DE COMPROMISO DE SUSCRIBIR EL CONTRATO FORMATO 8 </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</si>
  <si>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</si>
  <si>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</si>
  <si>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CORPORACION UNIVERSITARIA DEL CARIBE - CECAR</t>
  </si>
  <si>
    <t>CUMPLE</t>
  </si>
  <si>
    <t xml:space="preserve"> CUMPLE</t>
  </si>
  <si>
    <t>PSICOLOGA</t>
  </si>
  <si>
    <t xml:space="preserve">NO CUMPLE </t>
  </si>
  <si>
    <t xml:space="preserve"> NO CUMPLE</t>
  </si>
  <si>
    <t>Propuesta Técnica - Habilitante</t>
  </si>
  <si>
    <r>
      <rPr>
        <b/>
        <sz val="10"/>
        <color theme="1"/>
        <rFont val="Calibri"/>
        <family val="2"/>
        <scheme val="minor"/>
      </rPr>
      <t xml:space="preserve">CUMPLE </t>
    </r>
    <r>
      <rPr>
        <b/>
        <sz val="11"/>
        <color theme="1"/>
        <rFont val="Calibri"/>
        <family val="2"/>
        <scheme val="minor"/>
      </rPr>
      <t xml:space="preserve">
SI /NO</t>
    </r>
  </si>
  <si>
    <t>2. CRITERIOS DE EVALUACIÓN</t>
  </si>
  <si>
    <t>1. Experiencia Específica - Adicional</t>
  </si>
  <si>
    <t>Total meses de experiencia adicional acreditada valida</t>
  </si>
  <si>
    <t>VARIABLES</t>
  </si>
  <si>
    <t>PUNTAJE MÁXIMO</t>
  </si>
  <si>
    <t>TOTAL PUNTAJE 
CRITERIO 1</t>
  </si>
  <si>
    <t xml:space="preserve">6 meses adicionales al mínimo requerido </t>
  </si>
  <si>
    <t xml:space="preserve">12 meses adicionales al mínimo requerido </t>
  </si>
  <si>
    <t xml:space="preserve">18 meses adicionales al mínimo requerido </t>
  </si>
  <si>
    <t>Equipo talento humano adicional</t>
  </si>
  <si>
    <t>COORDINADOR GENERAL DEL PROYECTO POR CADA MIL CUPOS OFERTADOS O FRACIÓN INFERIOR</t>
  </si>
  <si>
    <t>1/1000</t>
  </si>
  <si>
    <t>ETILDE VILLERA OVIEDO</t>
  </si>
  <si>
    <t>PROFESIONAL DE APOYO PEDAGÓGICO  POR CADA MIL CUPOS OFERTADOS O FRACIÓN INFERIOR</t>
  </si>
  <si>
    <t>NURY BERMUDES RINCON</t>
  </si>
  <si>
    <t>LICENCIADA EN PEDAGOGIA INFANTIL</t>
  </si>
  <si>
    <t>UNIVERSIDAD EL BOSQUE - BOGOTA D.C.</t>
  </si>
  <si>
    <r>
      <t xml:space="preserve">EMPRESA. </t>
    </r>
    <r>
      <rPr>
        <sz val="9"/>
        <color theme="1"/>
        <rFont val="Calibri"/>
        <family val="2"/>
        <scheme val="minor"/>
      </rPr>
      <t xml:space="preserve">HOGAR INFANTIL MI DULCE HOGAR </t>
    </r>
    <r>
      <rPr>
        <b/>
        <sz val="9"/>
        <color theme="1"/>
        <rFont val="Calibri"/>
        <family val="2"/>
        <scheme val="minor"/>
      </rPr>
      <t xml:space="preserve">     </t>
    </r>
  </si>
  <si>
    <t xml:space="preserve">  CUMPLE</t>
  </si>
  <si>
    <t>NO PRESENTA EL DOCUMENTO DE IDENTIFICACION.</t>
  </si>
  <si>
    <t>UNION TEMPORAL PROSPERAR PARA EL AMAZONAS</t>
  </si>
  <si>
    <t xml:space="preserve">FINANCIERO  POR CADA CINCO MIL CUPOS OFERTADOS O FRACIÓN INFERIOR </t>
  </si>
  <si>
    <t>NAYDITH CANCHILA DE LA OSSA</t>
  </si>
  <si>
    <t>CONTADOR PUBLICO</t>
  </si>
  <si>
    <t>CORPORACIN UNIVERSITARIA DEL CARIBE - CECAR</t>
  </si>
  <si>
    <r>
      <t>EMPRESA.</t>
    </r>
    <r>
      <rPr>
        <sz val="9"/>
        <color theme="1"/>
        <rFont val="Calibri"/>
        <family val="2"/>
        <scheme val="minor"/>
      </rPr>
      <t xml:space="preserve">COOHORIZONTE </t>
    </r>
    <r>
      <rPr>
        <b/>
        <sz val="9"/>
        <color theme="1"/>
        <rFont val="Calibri"/>
        <family val="2"/>
        <scheme val="minor"/>
      </rPr>
      <t xml:space="preserve">     </t>
    </r>
  </si>
  <si>
    <r>
      <t xml:space="preserve">FECHA DE INICIO Y TERMINACIÓN. </t>
    </r>
    <r>
      <rPr>
        <sz val="9"/>
        <color theme="1"/>
        <rFont val="Calibri"/>
        <family val="2"/>
        <scheme val="minor"/>
      </rPr>
      <t>DESDE MAYO 25  DE 2006  A FEBRERO 17 DE 2007.</t>
    </r>
  </si>
  <si>
    <t>RESTAURANTE LA BECERRA</t>
  </si>
  <si>
    <t>DESDE ABRIL 07 DE 2007 HASTA EL 31 DE DICIEMBRE DE 2010.</t>
  </si>
  <si>
    <t xml:space="preserve">CLINICA OFTALMLOGICA DE SINCELEJO </t>
  </si>
  <si>
    <t>DESDE MAYO 10 DEL 2010 AL 31 DE MAYO DE 2013.</t>
  </si>
  <si>
    <t>COOPERATIVA MULTIACTIVA DE PROFESIONALES DEL CARIBE - COOPROCAR.</t>
  </si>
  <si>
    <t>DESDE MARZO  01 DE 2007 A .</t>
  </si>
  <si>
    <t>NO PRESENTA FECHA DE TERMINACION Y ESTA ES DE FECHA DE 6 AÑOS ATRÁS. Folio 426</t>
  </si>
  <si>
    <t xml:space="preserve">UNIVERSIDAD DE PAMPLONA SUCRE - CORDOBA </t>
  </si>
  <si>
    <t>NO PRESENTA FECHAS DE LIMITACION DE LA EXPERIENCIA LABORAL COMO DOCENTE. FOLIO 427</t>
  </si>
  <si>
    <t>TOTAL PUNTAJE 
CRITERIO 2</t>
  </si>
  <si>
    <t xml:space="preserve">
Disposición de un equipo adicional al requerido por manual operativo, para la administración de la ejecución del contrato a suscribir.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</si>
  <si>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</si>
  <si>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</si>
  <si>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</si>
  <si>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TOTAL PUNTAJE POR CRITERIO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</si>
  <si>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</si>
  <si>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</si>
  <si>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 xml:space="preserve">ICBF   </t>
  </si>
  <si>
    <t xml:space="preserve">NERIETH CRISTINA SANATOS PEREZ </t>
  </si>
  <si>
    <t>1/200</t>
  </si>
  <si>
    <t>1/290</t>
  </si>
  <si>
    <t xml:space="preserve">PSICOLOGA </t>
  </si>
  <si>
    <t xml:space="preserve">FUNDACION PROSPERAR </t>
  </si>
  <si>
    <t>02/12/2012 AL 15/11/2014</t>
  </si>
  <si>
    <t>DIOCESIS SE SINCELEJO</t>
  </si>
  <si>
    <t>4/10/2010 AL 4/10/2011</t>
  </si>
  <si>
    <t xml:space="preserve">CUMPLE </t>
  </si>
  <si>
    <t xml:space="preserve">FUNDACION NUEVO HORIZONTW </t>
  </si>
  <si>
    <t>6/09/2006 AL 15/02/2008</t>
  </si>
  <si>
    <t>SECRETARIA GENERAL ADMINISTRATIVA Y DE GOBIERNO DE SAN BENITO ABAD</t>
  </si>
  <si>
    <t>25/04/2005 AL 19/07/2005</t>
  </si>
  <si>
    <t xml:space="preserve">COORDINADOR CDI </t>
  </si>
  <si>
    <t xml:space="preserve">OLGA LILIANA QUINTERO RUGE </t>
  </si>
  <si>
    <t xml:space="preserve">TRABAJADORA SOCIAL </t>
  </si>
  <si>
    <t xml:space="preserve">UNIVERSIDAD COLEGIO MAYOR DE CUNDINAMARCA </t>
  </si>
  <si>
    <t xml:space="preserve">ALCALDIA MUNICIPAL </t>
  </si>
  <si>
    <t>15/05/1997 AL 31/12/1997</t>
  </si>
  <si>
    <t xml:space="preserve">CORPORACION PARA EL DESARROLLO INTEGRAL PROYECTO SOCIAL </t>
  </si>
  <si>
    <t>12/1997AL 6/2004</t>
  </si>
  <si>
    <t xml:space="preserve">PRODUCTICA &amp; CIA LTDA </t>
  </si>
  <si>
    <t>1/03/1998 AL 30/07/1998</t>
  </si>
  <si>
    <t xml:space="preserve">PROFESIONAL DE APOYO PSICOSOCIAL CDI </t>
  </si>
  <si>
    <t xml:space="preserve">ANA VICTORIA RIVEROS OVIEDO </t>
  </si>
  <si>
    <t xml:space="preserve">TRANS AGRO S.A </t>
  </si>
  <si>
    <t>1/02/2008 AL 31 /12/2009</t>
  </si>
  <si>
    <t xml:space="preserve">APSEFACOM </t>
  </si>
  <si>
    <t>29/05/2013 AL 31/12/2013</t>
  </si>
  <si>
    <t xml:space="preserve">SOLUSALUD </t>
  </si>
  <si>
    <t>01/09/2013 AL 30/02/2014</t>
  </si>
  <si>
    <t xml:space="preserve">SI </t>
  </si>
  <si>
    <t xml:space="preserve">YOLISETH ACOSTA DICKSON </t>
  </si>
  <si>
    <t xml:space="preserve">ICBF </t>
  </si>
  <si>
    <t>05/10/2012 AL 31/12/2012</t>
  </si>
  <si>
    <t xml:space="preserve">10/01/2013 AL 30/09/2013 </t>
  </si>
  <si>
    <t>02/10/2013 AL 31/12/2013</t>
  </si>
  <si>
    <t>22/01/2014 AL 31/07/2014</t>
  </si>
  <si>
    <t>CDI INSTITUCION AL EL CERRITO SIN ARRIENDO</t>
  </si>
  <si>
    <t xml:space="preserve">INSTITUCIONAL SIN ARRIENDO </t>
  </si>
  <si>
    <t xml:space="preserve">BARRIO EL TENDAL CORROZAL </t>
  </si>
  <si>
    <t xml:space="preserve">LAS DELICIAS COROZAL </t>
  </si>
  <si>
    <t xml:space="preserve">COREREGIMIENTO EL MAMON </t>
  </si>
  <si>
    <t xml:space="preserve">NO </t>
  </si>
  <si>
    <t xml:space="preserve">SUBSANAR APORTAR CARTA DE COMPROMISO DE GESTIONAR CON EL ENTE TERRITORIAL EL USO LA INFRAESTRUCTURA </t>
  </si>
  <si>
    <t>ICBF</t>
  </si>
  <si>
    <r>
      <t xml:space="preserve"> </t>
    </r>
    <r>
      <rPr>
        <sz val="9"/>
        <color theme="1"/>
        <rFont val="Calibri"/>
        <family val="2"/>
        <scheme val="minor"/>
      </rPr>
      <t xml:space="preserve">DIOCESIS DE SINCELEJO </t>
    </r>
    <r>
      <rPr>
        <b/>
        <sz val="9"/>
        <color theme="1"/>
        <rFont val="Calibri"/>
        <family val="2"/>
        <scheme val="minor"/>
      </rPr>
      <t xml:space="preserve">     </t>
    </r>
  </si>
  <si>
    <t>1/01/2006 AL 31/12/2008</t>
  </si>
  <si>
    <t>9/01/2009 A 03/2013</t>
  </si>
  <si>
    <t xml:space="preserve">NO CUMPLE PERFIL </t>
  </si>
  <si>
    <t xml:space="preserve">NO CUMPLE PORQUE NO PRESENTA DOCUMENTO DE IDENTIDAD, LAS CERTIFICACIONES DEL DIPLOMA DE GRADO Y DE ESTUDIOS NI  CERTIFICACIONES DE EXPERIENCIAS EN ATENCION A LA PRIMERA INFANCIA Y O FAMILIA </t>
  </si>
  <si>
    <t xml:space="preserve">NO CUMPLÑE </t>
  </si>
  <si>
    <t>14/01/2012 AL 23/08/2013</t>
  </si>
  <si>
    <t>30/10/2013 AL 30/10/2014</t>
  </si>
  <si>
    <t>1256</t>
  </si>
  <si>
    <t>0,9</t>
  </si>
  <si>
    <t xml:space="preserve">NO CUMPLE PORQUE LA FECHA DEL CONTRATO ES MAYOR A 5 AÑOS SE TIENE ENCUENTA DESDE EL 03/12/2009 EN ADELANTE SEGÚN PLIEGOS DE CONDICIONES </t>
  </si>
  <si>
    <t>FUNDACION BIENESTAR COMUNITARIO "FUNBICO"</t>
  </si>
  <si>
    <t>INSTITUTO PEDAGOGICO SAN NICOLAS</t>
  </si>
  <si>
    <t>CONVENIO FPI 23197</t>
  </si>
  <si>
    <t>9 Y 10</t>
  </si>
  <si>
    <t>MUNICIPIO DE SAN PELAYO SECRETARIA ADMINISTRATIVA</t>
  </si>
  <si>
    <t>CONVENIO DE COOPERACION 001</t>
  </si>
  <si>
    <t>11 Y 12</t>
  </si>
  <si>
    <t>CONTRATOS</t>
  </si>
  <si>
    <t>13 Y 14</t>
  </si>
  <si>
    <t>SE ENCUENTRA DENTRO DE UN KM DE DISTANCIA DE LA UNICACIÓN ACTUAL DE LOS BENEFICIARIOS SI/NO</t>
  </si>
  <si>
    <t>CENTRO DE DESARROLLO INFANTIL EN MEDIO FAMILIAR</t>
  </si>
  <si>
    <t>FAMILIAR</t>
  </si>
  <si>
    <t>MUNICIPIO DE MAJAGUAL Y MUNICIPIO DE GUARANDA</t>
  </si>
  <si>
    <t>COORDINADOR PARA MEDIO FAMILIAR</t>
  </si>
  <si>
    <t>1/300</t>
  </si>
  <si>
    <t>1/476</t>
  </si>
  <si>
    <t>Presentó propuesta técnica de acuedo con lo solicitado en el pliego de condiciones. Formato 12</t>
  </si>
  <si>
    <t>LA PROPUESTA NO CUMPLE CON LOS REQUISITOS SEGÚN LO ESTABLECIDO EN LOS PLIEGOS DE CONDICIONES ESPECIFICAMENTE EN EL FORMATO 12</t>
  </si>
  <si>
    <t>E.S.E CAMU PUEBLO NUEVO</t>
  </si>
  <si>
    <t>171 DE 2010</t>
  </si>
  <si>
    <t>03/08/210</t>
  </si>
  <si>
    <t>20 Y 21</t>
  </si>
  <si>
    <t>E.S.E CAMU DEL PRADO DE CERETE CORDOBA</t>
  </si>
  <si>
    <t>PRESTACION DE SERVICIOS IFA 045 DE 2010</t>
  </si>
  <si>
    <t>22 Y 23</t>
  </si>
  <si>
    <t>SECRETARIA ADMINISTRATIVA DEL MUNICIPIO DE SAN PELAYO</t>
  </si>
  <si>
    <t>CONVENIO DE COOPERACION N 001</t>
  </si>
  <si>
    <t>24 Y 25</t>
  </si>
  <si>
    <t>MUNICIPIO DE TUCHIN SECRETARIA DE EDUCACION</t>
  </si>
  <si>
    <t>CONVENIO DE COOPERACION N 08 DE 2011</t>
  </si>
  <si>
    <t>26 AL 28</t>
  </si>
  <si>
    <t xml:space="preserve">APOYO  PSICOSOCIAL </t>
  </si>
  <si>
    <t>1/150</t>
  </si>
  <si>
    <t xml:space="preserve">SUBSANAR NO SE EVIDENCIA CARTA DE COMPROMISO SEGÚN FORMATO 11, DENTOR DE LAS INFORMACION SUMINISTRADA NO SE ENCONTRO LA CARTA DE INTENCION DE ESPACIOS PARA LA MODALIDAD FAMILIAR  FAVOR SUMINISTRARLA NUEVAMENTE. CD SE VERIFICO Y SE ENCONTRO EN BLANCO </t>
  </si>
  <si>
    <t>1/245</t>
  </si>
  <si>
    <t>1/395</t>
  </si>
  <si>
    <t>LA EXPERIENCIA NO SE TIENE ENCUENTA PARA ESTE GRUPO YA QUE FUERON PRESENTADAS PARA EL GRUPO 11</t>
  </si>
  <si>
    <t xml:space="preserve">SE SOLICITA SUBSANAR EN LA PROPUESTA NO SE EVIDENCIA DILIGENCIADO EL FORMATO 8 CARTA DE COMPROMISO SIN FIRMA PARA EL EQUIOPO MINIMO Y ADICIONAL LAS HOJAS DE VIDA SIN FIRMAR NO CUMPLE PROPORCION PARA EL PERSONAL DE APOYO PSICOSOCIAL  DEBEN RELACIONAR EL TALENTO HUMANO CON TODOS LOS SOPORTES REQUERIDOS Y EL CARGO AL CUAL SE POSTULAN </t>
  </si>
  <si>
    <t xml:space="preserve"> EN LA PROPUESTA NO SE EVIDENCIA DILIGENCIADO EL FORMATO 8 CARTA DE COMPROMISO SIN FIRMAS PARA EL EQUIOPO MINIMO Y ADICIONAL LAS HOJAS DE VIDA SIN FIRMAR NO CUMPLE PROPORCION PARA EL PERSONAL DE APOYO PSICOSOCIAL  DEBEN RELACIONAR EL TALENTO HUMANO CON TODOS LOS SOPORTES REQUERIDOS Y EL CARGO AL CUAL SE POSTULAN NO SUBSANABLE </t>
  </si>
  <si>
    <t>FUNDACION SURGIR</t>
  </si>
  <si>
    <t xml:space="preserve">Expericiencia Habilitante </t>
  </si>
  <si>
    <t xml:space="preserve">FUNDACION SURGIR  </t>
  </si>
  <si>
    <t>ICBF REGIONAL SUCRE</t>
  </si>
  <si>
    <t xml:space="preserve">FUNDACION SURGIR </t>
  </si>
  <si>
    <t>1062</t>
  </si>
  <si>
    <t xml:space="preserve">CENTRO DE DESARROLLO INFANTIL EN MEDIO FAMILIAR - CRECIENDO CON ALEGRIA </t>
  </si>
  <si>
    <t>CENTRO DE DESARROLLO INFANTIL EN MEDIO FAMILIAR.</t>
  </si>
  <si>
    <t xml:space="preserve">CALLE PRINCIPAL LOS ROSALES SINCELEJO </t>
  </si>
  <si>
    <t>NA</t>
  </si>
  <si>
    <t xml:space="preserve">NINGUNA </t>
  </si>
  <si>
    <t>BARRIO CIELO AZULSINCELEJO</t>
  </si>
  <si>
    <t xml:space="preserve">CENTRO DE DESARROLLO INFANTIL EN MEDIO FAMILIAR - MIS PEQUEÑAS ILUSIONES </t>
  </si>
  <si>
    <t>CALLE PRINCIPAL SAN MIGUEL</t>
  </si>
  <si>
    <t xml:space="preserve">CENTRO DE DESARROLLO INFANTIL EN MEDIO FAMILIAR - GOTITAS DE AMOR </t>
  </si>
  <si>
    <t>BARRIO LA PALMA</t>
  </si>
  <si>
    <t xml:space="preserve">CENTRO DE DESARROLLO INFANTIL EN MEDIO FAMILIAR - SUEÑOS DEL MAÑANA </t>
  </si>
  <si>
    <t>BARRIO FATIMA</t>
  </si>
  <si>
    <t xml:space="preserve">CENTRO DE DESARROLLO INFANTIL EN MEDIO FAMILIAR -SEMILLAS DE AMOR </t>
  </si>
  <si>
    <t xml:space="preserve">CENTRO DE DESARROLLO INFANTIL EN MEDIO FAMILIAR - MUNDO DE ILUSIONES </t>
  </si>
  <si>
    <t>BARRIO LA GRAN COLOMBIA</t>
  </si>
  <si>
    <t xml:space="preserve">CENTRO DE DESARROLLO INFANTIL EN MEDIO FAMILIAR - SEMBRANDO ESPERANZA </t>
  </si>
  <si>
    <t>INCORA PUERTA ROJA</t>
  </si>
  <si>
    <t>CENTRO DE DESARROLLO INFANTIL EN MEDIO FAMILIAR - GOTITAS DE AMOR 1-2-3</t>
  </si>
  <si>
    <t>BARRIO 8 DE SEPTIEMBRE SEIS DE FEBRERO Y CAMILO TORRES</t>
  </si>
  <si>
    <t>CENTRO DE DESARROLLO INFANTIL EN MEDIO FAMILIAR - MARCANDO MIS PRIMERAS HUELLITAS 1-2-3</t>
  </si>
  <si>
    <t>BARRIO BELLAVISTA Y EL POBLADO</t>
  </si>
  <si>
    <t>CENTRO DE DESARROLLO INFANTIL EN MEDIO FAMILIAR - MI PEQUEÑO MUNDO 1-2-3</t>
  </si>
  <si>
    <t>BARRIO EL POBLADO VILLA JUANA Y PUERTA ROJA</t>
  </si>
  <si>
    <t>CENTRO DE DESARROLLO INFANTIL EN MEDIO FAMILIAR - PASITOS SONRIENTES 1-2-3</t>
  </si>
  <si>
    <t>BARRIO BOLIVAR</t>
  </si>
  <si>
    <t>CENTRO DE DESARROLLO INFANTIL EN MEDIO FAMILIAR - REFUGIO DE AMOR 1-2-3</t>
  </si>
  <si>
    <t>BARRIO EL EDEN</t>
  </si>
  <si>
    <t>CENTRO DE DESARROLLO INFANTIL EN MEDIO FAMILIAR - MUNDO DE SUEÑOS 1-2-3</t>
  </si>
  <si>
    <t>BARRIO VILLA ORIETA Y LA ESPERANZA</t>
  </si>
  <si>
    <t>CENTRO DE DESARROLLO INFANTIL EN MEDIO FAMILIAR - ANGELES DE PAZ 1-2-3</t>
  </si>
  <si>
    <t>BARRIO EL PROGRESO</t>
  </si>
  <si>
    <t>CENTRO DE DESARROLLO INFANTIL EN MEDIO FAMILIAR - MIS PRIMEROS PASOS 1-2-3</t>
  </si>
  <si>
    <t xml:space="preserve">BARRIO EL POBLADO </t>
  </si>
  <si>
    <t>CENTRO DE DESARROLLO INFANTIL EN MEDIO FAMILIAR - MI PEQUEÑO JARDIN 1-2-3</t>
  </si>
  <si>
    <t>CORREGIMIENTO LA GALLERA Y POLICARPA</t>
  </si>
  <si>
    <r>
      <rPr>
        <b/>
        <sz val="10"/>
        <color theme="1"/>
        <rFont val="Arial"/>
        <family val="2"/>
      </rPr>
      <t>CUMPLE PERFIL</t>
    </r>
    <r>
      <rPr>
        <b/>
        <sz val="11"/>
        <color theme="1"/>
        <rFont val="Arial"/>
        <family val="2"/>
      </rPr>
      <t xml:space="preserve">
SI /NO</t>
    </r>
  </si>
  <si>
    <r>
      <rPr>
        <b/>
        <sz val="9"/>
        <color theme="1"/>
        <rFont val="Arial"/>
        <family val="2"/>
      </rPr>
      <t>CUMPLE PROPORCION</t>
    </r>
    <r>
      <rPr>
        <b/>
        <sz val="11"/>
        <color theme="1"/>
        <rFont val="Arial"/>
        <family val="2"/>
      </rPr>
      <t xml:space="preserve">
SI /NO</t>
    </r>
  </si>
  <si>
    <t xml:space="preserve">COORDINADOR PARA CDI DESARROLLO EN MEDIO FAMILIAR </t>
  </si>
  <si>
    <t>DIEGO ALVAREZ LOPEZ</t>
  </si>
  <si>
    <t>PSICOLOGO</t>
  </si>
  <si>
    <t>UNIVERSIDAD METROÓLITANNA</t>
  </si>
  <si>
    <t xml:space="preserve">EMPRESA: 
FUNDACION SURGIR </t>
  </si>
  <si>
    <t>FECHA DE INICIO Y TERMINACION 01/01/2014 HASTA EL 31/07/2014
26/08/2013 HASTA EL 30/12/2013
01/11/2006 HASTA EL 30/11/2007</t>
  </si>
  <si>
    <t xml:space="preserve">FUNCIONES:
DISEÑAR EL PLAN DE ACCION ACORDE CON LA POLITICA PUBLICA, EL PROYECTO PEDAGOGICO ICBF, LAS CARATERISTICAS DE LA MODALIDAD DE ATENCION INTEGRAL A LA PRIMERA INFANCIA.
APOYAR EL DISEÑO Y APLICACIÓN DE EVALUACION DE DESARROLLO DE LOS NIÑOS Y NIÑAS. 
CAPACITADOR DE POBLACION DESP'LAZADA Y VULNERABLE  
</t>
  </si>
  <si>
    <t xml:space="preserve">EMPRESA: 
UNIVERSIDAD SANTO TOMAS </t>
  </si>
  <si>
    <t>FECHA DE INICIO Y TERMINACION 19/01/2009 HASTA EL 16/05/2009
27/07/2009 HASTA EL 14/11/2009
18/01/2010 HASTA EL 15/05/201002/08/2010 HASTA EL 13/11/2010
01/08/2011 HASTA EL 30/11/2011
01/02/2012 HASTA EL 08/06/2012
01/08/2012 HASTA EL 07/12/2012
01/08/2013 HASTA EL 12/12/2013
03/02/2014 HASTA EL 30/06/2014</t>
  </si>
  <si>
    <t xml:space="preserve">FUNCIONES:
TUTORIAS - FACULTAD DE EEDUCACION EN EL CENTRO DE ATENCION UNIVERSITARIO  
</t>
  </si>
  <si>
    <t>EMPRESA: COMISARIA DE FAMILIA DE TOLUVIEJO</t>
  </si>
  <si>
    <t>FECHA DE INICIO Y TERMINACION
01/07/2007 HASTA EL 02/09/2013</t>
  </si>
  <si>
    <t xml:space="preserve">FUNCIONES:
PSICOLOGO COMISARIA DE FAMILIA </t>
  </si>
  <si>
    <t>DIANA PATRICIA MEJIA BURGOS</t>
  </si>
  <si>
    <t>LICENCIADA EN EDUCACION BASICA</t>
  </si>
  <si>
    <t>CORPORACION UNIVERSITARIA DEL CARIBE</t>
  </si>
  <si>
    <t xml:space="preserve">EMPRESA: FUNDACION SURGIR </t>
  </si>
  <si>
    <t>FECHA DE INICIO Y TERMINACION
026/08/2013 HASTA EL 30/07/2014</t>
  </si>
  <si>
    <t xml:space="preserve">FUNCIONES:
ORIENTAR LAS ESTRATEGIAS PARA QUE LA CARACTERIZACION DE LOS NIÑOS NIÑAS FAMILIAS Y COMUNIDAD  SEA EFICIENTE GESTIONADO RECOLECCION DE DATOS SEGURA Y OPORTUNA </t>
  </si>
  <si>
    <t xml:space="preserve">FUNDACION NACIONAL PARA EL DESARROLLO SOCIAL </t>
  </si>
  <si>
    <t>FECHA DE INICIO Y TERMINACION:
ENERO DE 2009 HASTA  NOVIEMBRE DE 2009</t>
  </si>
  <si>
    <t xml:space="preserve">FUNCIONES: 
ASISTENTE ADMINISTRATIVO HOGAR INFANTIL VILLA LOPEZ </t>
  </si>
  <si>
    <t xml:space="preserve">EMPRESA: SECRETARIA DE LA ESCUELA DE BELLAS ARTES Y HUMANIDADES DEL DEPARTAMENTO DE SUCRE </t>
  </si>
  <si>
    <t>FECHA DE INICIO Y TERMINACION:
DESDE EL AÑO 2005 HASTA EL 22/10/2009</t>
  </si>
  <si>
    <t xml:space="preserve">FUNCIONES:
INSTRUCTORA DEL AREA DEL TALLER INFANTIL Y ARTES PLATICAS DE LAS ASIGNATURAS DE DIBUJO Y PINTURA </t>
  </si>
  <si>
    <t>OLIVIA VERTEL MONTIEL</t>
  </si>
  <si>
    <t>UNIVERSIDAD NACIONAL ABIERTA Y A DISTANCIA</t>
  </si>
  <si>
    <t xml:space="preserve">EMPRESA
FUNDACION SURGIR </t>
  </si>
  <si>
    <t>FECHA DE INICIO Y TERMINACION:
26/08/2013 HASTA EL 30/07/2014</t>
  </si>
  <si>
    <t xml:space="preserve">FUNCIONES:
PSCILOGA DEL PROGRAMA DE ATENCION INTEGRAL A LA PRIMERA INFANCIA </t>
  </si>
  <si>
    <t>FECHA DE INICIO Y TERMINACION:
31/10/2011 HASTA EL 17/04/2012 
17/10/2012 HASTA EL 20/08/2013</t>
  </si>
  <si>
    <t xml:space="preserve">FUNCIONES:
COORDINADORA EN LA MODALIDAD COMUNITARIA EN LA UPA CASA DE LOS NIÑOS DE SINCELEJO
PSICOLOGA DEL CENTRO DE DESARROLLO INFANTIL MI SEGUNDO HOHAR EN EL MUNICIPIO DEL CARMEN DE BOLIVAR  
</t>
  </si>
  <si>
    <t xml:space="preserve">EMPRESA
PONCE DE LEON Y ASOCIADOS S.A INGENIEROS CONSULTORES  </t>
  </si>
  <si>
    <t>FECHA DE INICIO Y TERMINACION:
07/06/2008 HASTA EL 18/11/2008</t>
  </si>
  <si>
    <t xml:space="preserve">FUNCIONES:
INTERVENTORIA A DESAYUNOS INFANTILES Y PROGRAMAS DEL ICBF ( SUPERVISORA)
</t>
  </si>
  <si>
    <t xml:space="preserve">PROFESIONAL APOYO PSICOSOCIAL </t>
  </si>
  <si>
    <t>MARIA CAROLINA NUÑEZ CHAMORRO</t>
  </si>
  <si>
    <t>EMPRESA: 
ASOCIACION DE PADRES DE FAMILIA URIBE 1</t>
  </si>
  <si>
    <t>FECHA DE INICIO Y TERMINACION
:03/03/2013 HASTA EL  24/11/2013</t>
  </si>
  <si>
    <t xml:space="preserve">FUNCIONES:
PSCILOGA DE LA MODALIDAD BRINDANDO ASESORIA CON LO RELACIONADO A ESCUELA PARA PADRES ACOMPAÑAMIENTO PSICOSOCIAL Y ATENCION A  PRIMERA IANFANCIA 
</t>
  </si>
  <si>
    <t xml:space="preserve">EMPRESA: 
ASOFACOPÍ 
ASOCIACION DE PADRES DE FAMILIA DE HCB, MODALIDAD FAMI DE LOS BARRIOS CORTIJO PIONERO Y CANDELARIA </t>
  </si>
  <si>
    <t xml:space="preserve">FECHA DE INICIO Y TERMINACION
DURANTE EL AÑO 2014
</t>
  </si>
  <si>
    <t xml:space="preserve">FUNCIONES:
ESCUELA PARA PADRES, CHARLAS Y SESIONES EDUCATIVAS DE LAS MODALIDADES HCB Y FAMI 
</t>
  </si>
  <si>
    <t>HANYS ROCIO CHICA FLOREZ</t>
  </si>
  <si>
    <t xml:space="preserve">FECHA DE INICIO Y TERMINACION: 
01/02/2014 HASTA EL 31/07/2014
</t>
  </si>
  <si>
    <t xml:space="preserve">FUNCIONES:
PSICOLOGA EN EL PROGRAMA DE  PRIMERA INFANCIA DEL MUNICIPIO DE SAMPUES 
</t>
  </si>
  <si>
    <t>EMPRESA: 
FUNDACION DE REHABILITACION VIDA DIFERENTE CEREVIDI</t>
  </si>
  <si>
    <t xml:space="preserve">FECHA DE INICIO Y TERMINACION
01/08/2012 HASTA EL 31/10/2012
</t>
  </si>
  <si>
    <t xml:space="preserve">FUNCIONES:
PSICOLOGA AEN ATENCION A  NIÑOS NIÑAS Y ADOLESCENTES EN SITUACION DE DISCAPACIDAD 
</t>
  </si>
  <si>
    <t xml:space="preserve">EMPRESA: 
ICBF REGIONAL SUCRE </t>
  </si>
  <si>
    <t xml:space="preserve">FECHA DE INICIO Y TERMINACION
01/11/2008 HASTA EL 24/09/2010
</t>
  </si>
  <si>
    <t xml:space="preserve">FUNCIONES:
PSICOLOGA 
</t>
  </si>
  <si>
    <t xml:space="preserve">EMPRESA: 
ICBF REGIONAL SUCRE  COORDINADORA CENTRO ZONAL  SINCELEJO </t>
  </si>
  <si>
    <t xml:space="preserve">FECHA DE INICIO Y TERMINACION:
01/08/2007 HASTA EL 27/11/2007
</t>
  </si>
  <si>
    <t xml:space="preserve">FUNCIONES:
PRACTICAS EN PSICOLOGIA CLINICA 
</t>
  </si>
  <si>
    <t>CLAUDIA MARIA ALMARIO ZAPATA</t>
  </si>
  <si>
    <t xml:space="preserve">EMPRESA: 
SECRETARIO DICESANO PASTORAL SOCIAL- DIACONIA DE LA PAZ 
</t>
  </si>
  <si>
    <t xml:space="preserve">FECHA DE INICIO Y TERMINACION:
18/09/2013 HASTA EL 12/05/2014 
</t>
  </si>
  <si>
    <t xml:space="preserve">FUNCIONES:
PSICOLOGA SOCIAL 
</t>
  </si>
  <si>
    <t xml:space="preserve">FECHA DE INICIO Y TERMINACION:
15/06/2011 HASTA EL 15/06/2012
</t>
  </si>
  <si>
    <t xml:space="preserve">FUNCIONES:
PSICOLOGA DEL PROYECTO ACTIVACION SOCIAL Y CULTURAL PARA LAS COMUNIDADES AFECTADAS POR LA OLA INVERNAL 
</t>
  </si>
  <si>
    <t xml:space="preserve">FECHA DE INICIO Y TERMINACION:
26/06/2010 HASTA EL 30/10/2010
</t>
  </si>
  <si>
    <t xml:space="preserve">FUNCIONES:
PSICOLOGA COMO EDUCADOR FAMILIAR EN EL PROGRAMA DE VIVIENDAS CON BIENESTAR CON POBLACION DESPLAZADA Y VULNERABLE 
</t>
  </si>
  <si>
    <t xml:space="preserve">EMPRESA: 
FUDACION PARA UNA VIDA MEJOR </t>
  </si>
  <si>
    <t xml:space="preserve">FECHA DE INICIO Y TERMINACION:
DESDE MARZO DE 2008 HASTA EL 208/2008
</t>
  </si>
  <si>
    <t xml:space="preserve">FUNCIONES:
PSICOLOGA SOCIAL COMUNITARIA 
</t>
  </si>
  <si>
    <t>LORENA CRISTINA TINOCO TAMARA</t>
  </si>
  <si>
    <t>TRABAJADORA SOCIAL</t>
  </si>
  <si>
    <t>FECHA DE INICIO Y TERMINACION:
01/03/2013 HASTA EL 30/10/2013</t>
  </si>
  <si>
    <t xml:space="preserve">FUNCIONES:
APOYO PSICOSOCIAL EN PROGRAMAS DE ATECNION INTEGRAL EN PRIMERA INFANCIA 
</t>
  </si>
  <si>
    <t xml:space="preserve">EMPRESA: 
FUNDACION PARA LA COMUNICACIÓN Y EL DESARROLLO SOCIAL - FEDESOL </t>
  </si>
  <si>
    <t>FECHA DE INICIO Y TERMINACION:
01/04/2008 HASTA EL 30/04/2009</t>
  </si>
  <si>
    <t xml:space="preserve">FUNCIONES:
FORMADORA ORIENTADORA Y ASESORA EN LOS TEMAS DE INFANCIA Y ADOLESCENCIA ADEMAS DE PROMOVER Y DIFUNDIR LOS ALCANCES DE LA LEY 1098 DE 2006, CODIGO DE INFANCIA Y ADOLESCENCIA, DERECHOS LOS NIÑOS Y NIÑAS 
</t>
  </si>
  <si>
    <t>EQUIPO SICOSOCIAL MODALIDAD FAMILIAR GRUPO 23</t>
  </si>
  <si>
    <t>YAMILET ESPINOZA PERALATA</t>
  </si>
  <si>
    <t xml:space="preserve">FECHA DE INICIO Y TERMINACION:
31/10/2011 HASTA EL 17/04/2012 
</t>
  </si>
  <si>
    <t xml:space="preserve">EMPRESA: FUNDACION SEMILLAS DEL SUR </t>
  </si>
  <si>
    <t xml:space="preserve">FECHA DE INICIO Y TERMINACION:
01/02/2012 HASTA EL 30/12/2012
</t>
  </si>
  <si>
    <t xml:space="preserve">FUNCIONES:
VALORACION PSCISOCIAL A LOS NIÑOS Y NIÑAS, VISITAS DOMICILIARIAS, CAPACITACION A MADRES COMUNITARIAS, ESCUELA PARA PADRES. 
</t>
  </si>
  <si>
    <t>GEYSA ENSUNCHO DIAZ</t>
  </si>
  <si>
    <t>UNIVERSIDAD DE ANTIOQUIA</t>
  </si>
  <si>
    <t xml:space="preserve">FECHA DE INICIO Y TERMINACION:
04/09/2014 HASTA LA FECHA 
</t>
  </si>
  <si>
    <t xml:space="preserve">EMPRESA:ASOCIACION PROMOTORA PARA EL DESARROLLO SOCIAL ECONOMICO Y AMBIENTA DE LA COSTA CARIBE ASOPROAGROS </t>
  </si>
  <si>
    <t xml:space="preserve">FECHA DE INICIO Y TERMINACION:
06/12/2012 HASTA EL 30/11/2013
</t>
  </si>
  <si>
    <t xml:space="preserve">FUNCIONES:
PROFESIONAL DEL AREA SOCIAL 
</t>
  </si>
  <si>
    <t xml:space="preserve">EMPRESA:
FUNDACION CARLA CRISTINA </t>
  </si>
  <si>
    <t xml:space="preserve">FECHA DE INICIO Y TERMINACION:
06/03/2012 HASTA EL 14/12/2012
</t>
  </si>
  <si>
    <t xml:space="preserve">FUNCIONES:
TRABAJADORA SOCIAL PARA LA ESTRATEGIA DE CEROA  SIEMPRE
</t>
  </si>
  <si>
    <r>
      <rPr>
        <b/>
        <sz val="10"/>
        <color theme="1"/>
        <rFont val="Arial"/>
        <family val="2"/>
      </rPr>
      <t xml:space="preserve">CUMPLE </t>
    </r>
    <r>
      <rPr>
        <b/>
        <sz val="11"/>
        <color theme="1"/>
        <rFont val="Arial"/>
        <family val="2"/>
      </rPr>
      <t xml:space="preserve">
SI /NO</t>
    </r>
  </si>
  <si>
    <t>667 -668</t>
  </si>
  <si>
    <t xml:space="preserve">COORDINADOR GENERAL DEL PROYECTO POR CADA MIL CUPOS OFERTADOS O FRACIÓN INFERIOR </t>
  </si>
  <si>
    <t>PAOLA MARGARITA PALMET VERGARA</t>
  </si>
  <si>
    <t>ABOGADA</t>
  </si>
  <si>
    <t>20/122007</t>
  </si>
  <si>
    <t>BATUTAS</t>
  </si>
  <si>
    <t>02/05/2003 A 12/2007</t>
  </si>
  <si>
    <t>NO SE VALIDA ESTA HOJA DEVIDA TODA VEZ QUE NO ES CLARO PARA QUE GRUPO LA ESTA PRESENTANDO APARAECE EN GRUPO 9</t>
  </si>
  <si>
    <t>1/614</t>
  </si>
  <si>
    <t>GIOVANNIROSARIOORRES BARRIOS</t>
  </si>
  <si>
    <t>MEDICO</t>
  </si>
  <si>
    <t>UNIVERSIDAD LIBRE</t>
  </si>
  <si>
    <t>28/03/2003 AL 12/02/2007</t>
  </si>
  <si>
    <t>NO  SE VALIDA  ESTA HOJA DE VIDA TENIENDO EN CUENTA QUE NO APLICA EL PERFIL REQUERIDO SEGÚN PLIEGO DE CONDICIONES</t>
  </si>
  <si>
    <t>ARLET CANDELARIA PEÑATES OLIVARES</t>
  </si>
  <si>
    <t>LICENCIADA EN HUMANIDADES Y LENGUA CASTELLANA YENCIADA EN EDUCACION INFANTIL</t>
  </si>
  <si>
    <t xml:space="preserve">UNIVERSIDAD SIMON BOLIVAR </t>
  </si>
  <si>
    <t>GIMNACIO MONTESORI E INSTITUTO MIGUEEL DE CERVANTES SAVEDRA</t>
  </si>
  <si>
    <t>01/2/2012 A 30/08/2012</t>
  </si>
  <si>
    <t>NO SE VALIDA ESTA HOJA DEVIDA TODA VEZ QUE NO ES CLARO PARA QUE GRUPO LA ESTA PRESENTANDO APARECE EN EL GRUPO 23</t>
  </si>
  <si>
    <t>ELENIS DEL CARMEN LOPEZ CRUZ</t>
  </si>
  <si>
    <t>LICENCIADA EN EDUCACION INFANTIL</t>
  </si>
  <si>
    <t>INFUS</t>
  </si>
  <si>
    <t>24/01/2005 AL 13/09/2005</t>
  </si>
  <si>
    <t xml:space="preserve">SE HABILITA PARA LA REGIONAL SUCRE TENIENDO EN CUENTA LA HORA Y FECHA DE RADICACION DE LA PROPUESTA  LA CUAL FUE PRESENTADA PRIMERO POR LA FUNDACION SURGIR QUE POR LA UNION TEMPORAL JEARO 28 DE LA REGIONAL BOLIVAR </t>
  </si>
  <si>
    <t>1/5000</t>
  </si>
  <si>
    <t>IVONNE INES GONZALEZ SILVA</t>
  </si>
  <si>
    <t>CONTADORA PUBLICA</t>
  </si>
  <si>
    <t>UNIVERSIDAD SAN BUENAVENTURA</t>
  </si>
  <si>
    <t xml:space="preserve"> FIDUCIARIA SERVITRUST</t>
  </si>
  <si>
    <t>01/12/2009 A 14//2011</t>
  </si>
  <si>
    <r>
      <t>1.</t>
    </r>
    <r>
      <rPr>
        <sz val="7"/>
        <color theme="1"/>
        <rFont val="Arial"/>
        <family val="2"/>
      </rPr>
      <t xml:space="preserve">   </t>
    </r>
    <r>
      <rPr>
        <sz val="11"/>
        <color theme="1"/>
        <rFont val="Arial"/>
        <family val="2"/>
      </rPr>
      <t>Experiencia adicional a la mínima requerida en la ejecución de programas de atención a primera infancia y o familia</t>
    </r>
  </si>
  <si>
    <r>
      <t>2.</t>
    </r>
    <r>
      <rPr>
        <sz val="7"/>
        <color theme="1"/>
        <rFont val="Arial"/>
        <family val="2"/>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</si>
  <si>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 xml:space="preserve">Experiencia Habilitante </t>
  </si>
  <si>
    <t>ALCALDIA DEEL CARMEN DE BOLIVAR</t>
  </si>
  <si>
    <t>CONVENIO SP- 2009-512 Y SP 2009-511</t>
  </si>
  <si>
    <t>SEGÚN LOS PLIEGOS SE TENDRA EN CUENTA LAS CERTIFICACIONES CON CINCO AÑOS DE ANTERIORIDAD A CORTE DEL 03 DE DCIEMBRE DE 2009</t>
  </si>
  <si>
    <t>ICBF REGIONAL BOLIVAR</t>
  </si>
  <si>
    <t>CONVENIO O291 -2011 DE 8/01/2011</t>
  </si>
  <si>
    <t>NO REGISTA</t>
  </si>
  <si>
    <t>ALLEGAR CONTRATO CELEBRADO CON EL ICBF REGIONAL BOLIVAR</t>
  </si>
  <si>
    <t>NO REGISTRA</t>
  </si>
  <si>
    <t>ALLEGAR CONTRATO CELEBRADO CON EL ICBF REGIONAL SUCRE</t>
  </si>
  <si>
    <t>765</t>
  </si>
  <si>
    <t xml:space="preserve">CENTRO DE DESARROLLO INFANTIL  INATITUCIONAL SIN ARRIENDO - MUNDO MAGICO 1 </t>
  </si>
  <si>
    <t>SUBSANAR EL FORMATO 11 PARA EL GRUPO 9</t>
  </si>
  <si>
    <t xml:space="preserve">CENTRO DE DESARROLLO INFANTIL  EN MEDIO FAMILIAR </t>
  </si>
  <si>
    <t xml:space="preserve">COORDINADOR CDI EN MEDIO FAMILIAR </t>
  </si>
  <si>
    <t>SANDY MARIA LOPEZ MARTINEZ</t>
  </si>
  <si>
    <t xml:space="preserve">LICENCIADA EN EDUCACION BASICA CON ENFASIS EN HUMANIDADES LENGUA CASTELLANA E INGLES </t>
  </si>
  <si>
    <t>EMPRESA: FUNDACION SOCIAL PARA EL DESARROLLO INTEGRAL DE LA COMUNIDAD</t>
  </si>
  <si>
    <t>FECHA DE INICIO Y DE TERMINACION:
10/02/2009 AL 30/11/2013</t>
  </si>
  <si>
    <t xml:space="preserve">FUNCIONES: 
COORDINADORA PEDAGOGICA DE LA FUNDACION PARA EL DESARROLLO SOCIAL INTEGRAL DE LA COMUNIDAD EN LOS PROGRAMAS EN PRIMERA INFANCIA </t>
  </si>
  <si>
    <t>SUBSANAR EL FORMATO 7 EQUIPO MINIMO HABILITANTE PARA EL GRUPO 9</t>
  </si>
  <si>
    <t xml:space="preserve">COORDINADOR CENTRO DE DESARROLLO INFANTIL EN MEDIO FAMILIAR </t>
  </si>
  <si>
    <t>YERLIS KARINA MARTINEZ CENTANARO</t>
  </si>
  <si>
    <t>LICENCIDA EN LENGUA CASTELLANA</t>
  </si>
  <si>
    <t>UNIVERSIDAD DE PAMPLONA</t>
  </si>
  <si>
    <t>EMPRESA:
FUNDACION SURGIR</t>
  </si>
  <si>
    <t>FECHA DE INICIO Y TERMINACION:
01/10/2013 HASTA EL 14/11/2014</t>
  </si>
  <si>
    <t xml:space="preserve">CUMPLE:
COORDINADORA PEDAGOGICA EN EL PROGRAMA ATENCION INTEGRAL EN PRIMERA INFANCIA MODALIDAD FAMILIAR CARMEN DE BOLIVAR </t>
  </si>
  <si>
    <t>FECHA DE INICIO Y TERMINACION:
01/03/2013 HASTA EL 30/09/2013</t>
  </si>
  <si>
    <t xml:space="preserve">CUMPLE:
AGENTE EDUCATIVO PEDAGOGICA DEL PROGRAMA ATENCION  INTEGRAL EN PRIMERA INFANCIA MODALIDAD FAMILIAR SAMPUES </t>
  </si>
  <si>
    <t xml:space="preserve">APOYO PSICOSOCIAL CENTRO DESARROLLO INFANTIL EN MEDIO FAMILIAR </t>
  </si>
  <si>
    <t>MARYORI SUSANA MEJIA PAYARES</t>
  </si>
  <si>
    <t>FECHA DE INICIO Y TERMINACION:
01/02/2014 HASTA 31/08/2014</t>
  </si>
  <si>
    <t xml:space="preserve">FUNCIONES:
PSICOSOCIAL DEL PROGRAMA ATENCION INTEGRAL A LA PRIMERA INFANCIA MODALIDA FAMILIAR- SAMPUES </t>
  </si>
  <si>
    <t>EMPRESA:
CONSORCIO INTERVENTORES ASSOCIADOS</t>
  </si>
  <si>
    <t>FECHA DE INICIO Y TERMINACION:12/03/2009 A 30/12/2009</t>
  </si>
  <si>
    <t xml:space="preserve">FUNCIONES:
REALIZAR CONTROL Y SUPERVISION TECNICA Y ADMINISTRATIVA DE LOS PROGRAMAS DESAYUNOS INFANTILES, RACIONES DE EMERGENCIA RECUPERACION NUTRICIONAL </t>
  </si>
  <si>
    <t>RODRIGO JOSE CHICA BUELVAS</t>
  </si>
  <si>
    <t>EMPRESA: ORGANIZACIÓN INTERNACIONAL PARA LAS MIGRACIONES 
OIM</t>
  </si>
  <si>
    <t>FECHA DE INICIO Y TERMINACION:
15/06/2011 HASTA EL  30/06/2012 18/07/2012 HASTA  EL 15/11/2012 
26/11/2012 HASTA EL 30/09/2013</t>
  </si>
  <si>
    <t xml:space="preserve">FUNCIONES:
PSCOLOGO </t>
  </si>
  <si>
    <t xml:space="preserve">EMPRESA: 
CORPORACION MINUTO DE DIOS </t>
  </si>
  <si>
    <t>FECHA DE INICIO Y TERMINACION:
DESDE OCTUBRE DE 2010 HASTA JULIO DE 2011</t>
  </si>
  <si>
    <t xml:space="preserve">FUNCIONES:
INSTRUCTOR EN PEDAGOGIA EN LA FORMACION TECNICA EN ATENCION INTEGRAL A LA PRIMERA INFANCIA </t>
  </si>
  <si>
    <t xml:space="preserve">EMPRESA: 
CENTRO DE FISIOTERAPIA CENFIC </t>
  </si>
  <si>
    <t>FECHA DE INICIO Y TERMINACION:
15/05/2006 HASTA EL 14/05/2007</t>
  </si>
  <si>
    <t xml:space="preserve">FUNCIONES:
PSICOLOGO </t>
  </si>
  <si>
    <t>MINELLA DEL CARMEN HERAZO ORTEGA</t>
  </si>
  <si>
    <t>UNIVERSIDAD METROPOLITANA</t>
  </si>
  <si>
    <t>EMPRESA:
ASOCIACION PROMOTORA PARA EEL DESARROLLO SOCIAL,ECONOMICO Y AMBIENTAL DE LA COSTA CARIBE</t>
  </si>
  <si>
    <t>FECHA DE INICIO Y TERMINACION:
 01/02/2011 AL 30/06/2011
01/07/2011  AL 31/10/2011 Y 05/1/2010 HASTA 31/7/2010</t>
  </si>
  <si>
    <t xml:space="preserve">FUNCIONES:
 COGESTOR SOCIAL EN LA ESTRATEGIA RED  UNIDOS  PARA LA IMPLEMENTACION DE LA ACOMPAÑAMIENTO FAMILIAR Y COMUNITARIO EN EL MUNICIPIO DE SAMPUES </t>
  </si>
  <si>
    <t>NO SE HABILITA EL PROFESIONAL PARA LA PROPUESTA N° 23 FUNDACION SURGIR TENIENDO EN CUENTA QUE LA FECHA DE RADICACION FUE 03/12/214 A LAS 11: 30:45 A.M POSTERIOR A LA PROPUESTA N° 1 A QUIEN LE FUE HABILITADO EL PROFESIONAL</t>
  </si>
  <si>
    <t xml:space="preserve">EMPRESA:
FUNDACION DE INVESTIGACION Y CPACITACION CULTURAL FINCAC </t>
  </si>
  <si>
    <t>FECHA DE INICIO Y TERMINACION:
01/02/2001 HASTA EL 30/07/2007</t>
  </si>
  <si>
    <t xml:space="preserve">FUNCIONES: DIRECTORA HOGAR INFANTIL LA BUCARAMANGA </t>
  </si>
  <si>
    <t>YURIS MARCELA GALLEGO GAVIRIA</t>
  </si>
  <si>
    <t xml:space="preserve">EMPRESA:
FUNDACION SURGIR </t>
  </si>
  <si>
    <t xml:space="preserve">FECHA DE INICIO Y TERMINACION:
10/06/2014 HASTA EL 30/07/2014
01/08/2014 HASTA EL 31/10/2014
HASTA LA FECHA </t>
  </si>
  <si>
    <t xml:space="preserve">FUNCIONES: 
APOYO PSICOSOCIAL EN EL PROGRAMA DE ATENCION INTEGRAL A LA PRIMERA INFANCIA </t>
  </si>
  <si>
    <t>EMPRESA:
SAVE THE CHILDREN</t>
  </si>
  <si>
    <t xml:space="preserve">FECHA DE INICIO Y TERMINACION:
23/09/2013 HASTA EL 20/12/2013 </t>
  </si>
  <si>
    <t xml:space="preserve">FUNCIONES: 
EDUCADORA FAMILIAR PARA EL COMPONENTE DE COMPORTAMIENTO PSCICOSOCIALES EN NIÑOS Y NIÑAS DE LA PRIMERA INFANCIA </t>
  </si>
  <si>
    <t xml:space="preserve">COORDINADOR MODALIDAD  CDI INSTITUCIONAL </t>
  </si>
  <si>
    <t>1/140</t>
  </si>
  <si>
    <t>ISABEL MARIA ALBARINO PEDROZA</t>
  </si>
  <si>
    <t>UNIVERSIDAD DEL TOLIMA</t>
  </si>
  <si>
    <t>FECHA DE INICIO Y TERMINACION:
01/03/2013 HASTA EL 30/12/2013
01/02/2014 HASTA EL 31/07/2014</t>
  </si>
  <si>
    <t>COORDINADORA  EN EL PROGRAMA DE ATECNION INTEGRALA A LA PRIMERA INFANCIA EN LA MODALIDAD INSTITUCIONAL DEL MUNICIPIO  SAN ANTONIO DE PALMITO</t>
  </si>
  <si>
    <t>SUBSANAR CERTIFICACION DE EXPERIENCIA LABORAL TEENIENDO EN CUENTA EL PERFIL  Y LA FECHA DE INICIO Y TERMINACION  DE LABORES FOLIO 637</t>
  </si>
  <si>
    <t>EMPRESA:AEIOTU</t>
  </si>
  <si>
    <t>FECHA DE INICIO Y TERMINACION
29/08/2011 HASTA EL 31/06/2012</t>
  </si>
  <si>
    <t>FUNCIONES MAESTRA LICENCIADA</t>
  </si>
  <si>
    <t xml:space="preserve">EMPRESA D&amp; O SOCIAL </t>
  </si>
  <si>
    <t xml:space="preserve">FECHA DE INICIO Y TERMINACION
DURANTE 16 MESES </t>
  </si>
  <si>
    <t xml:space="preserve">FUNCIONES: TRABAJADORA SOCIAL EN EL AREA DE RECURSOS HUMANOS </t>
  </si>
  <si>
    <t>EQUIPO SICOSOCIAL CDI INSTITUCIONAL GRUPO 9</t>
  </si>
  <si>
    <t>ESTER VANESA TUIRAN MACIAS</t>
  </si>
  <si>
    <t>SICOLOGA</t>
  </si>
  <si>
    <t>EMPRESA FUNDACION SURGIR</t>
  </si>
  <si>
    <t>FECHA DE INICIO Y FECHA DE TERMINACION:
1/09/2013 HASTA 30/12/2013 1/02/2014 HASTA 31/07/2014</t>
  </si>
  <si>
    <t xml:space="preserve">FUNCIONES PSICOSOCIAL DEL PROGRAMA ATENCION INTEGRAL A LA PRIMERA INFANCIA DEL MUNICIPIO DE SAMPUES MODALIDAD INSTITUCIONAL </t>
  </si>
  <si>
    <t xml:space="preserve">SUBSANAR DIA DE INICIO Y TERNINACION DE LA CERTIFICACION  QUE APORTA DEL CENTRO DE FAMILIA </t>
  </si>
  <si>
    <t xml:space="preserve">EMPRESA:
CENTRO DE FAMILIA </t>
  </si>
  <si>
    <t>FECHA DE INICIO Y FECHA DE TERMINACION:
ABRIL DE 2010 A NOVIEMBRE DE 2010</t>
  </si>
  <si>
    <t xml:space="preserve">FUNCIONES PSICOLOGA PARTICIPANTE EN ACCIONES COMO: CONCILIACION, PROYECCION SOCIAL, ATENCION DE CASOS EN LA INSTITUCION JUANITA GARCIA </t>
  </si>
  <si>
    <t>CONVENIO 229 DEL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</si>
</sst>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quot;* #,##0.00_-;\-&quot;$&quot;* #,##0.00_-;_-&quot;$&quot;* &quot;-&quot;??_-;_-@_-"/>
    <numFmt numFmtId="43" formatCode="_-* #,##0.00_-;\-* #,##0.00_-;_-* &quot;-&quot;??_-;_-@_-"/>
    <numFmt numFmtId="164" formatCode="&quot;$&quot;\ #,##0_);[Red]\(&quot;$&quot;\ #,##0\)"/>
    <numFmt numFmtId="165" formatCode="[$$-2C0A]\ #,##0"/>
    <numFmt numFmtId="166" formatCode="[$$-240A]\ #,##0.00"/>
    <numFmt numFmtId="167" formatCode="[$$-240A]\ #,##0"/>
    <numFmt numFmtId="168" formatCode="_-* #,##0\ _€_-;\-* #,##0\ _€_-;_-* &quot;-&quot;??\ _€_-;_-@_-"/>
    <numFmt numFmtId="169" formatCode="[$$-2C0A]\ #,##0.00"/>
    <numFmt numFmtId="170" formatCode="0.00;[Red]0.00"/>
    <numFmt numFmtId="171" formatCode="_-* #,##0_-;\-* #,##0_-;_-* &quot;-&quot;??_-;_-@_-"/>
    <numFmt numFmtId="172" formatCode="0_ ;\-0\ "/>
    <numFmt numFmtId="173" formatCode="0.000"/>
  </numFmts>
  <fonts count="42" x14ac:knownFonts="1">
    <font>
      <sz val="11"/>
      <color theme="1"/>
      <name val="Calibri"/>
      <family val="2"/>
      <scheme val="minor"/>
    </font>
    <font>
      <sz val="11"/>
      <color theme="1"/>
      <name val="Calibri"/>
      <family val="2"/>
      <scheme val="minor"/>
    </font>
    <font>
      <b/>
      <sz val="11"/>
      <color theme="1"/>
      <name val="Calibri"/>
      <family val="2"/>
      <scheme val="minor"/>
    </font>
    <font>
      <b/>
      <sz val="20"/>
      <name val="Calibri"/>
      <family val="2"/>
    </font>
    <font>
      <sz val="16"/>
      <name val="Calibri"/>
      <family val="2"/>
    </font>
    <font>
      <sz val="11"/>
      <name val="Arial"/>
      <family val="2"/>
    </font>
    <font>
      <sz val="12"/>
      <name val="Calibri"/>
      <family val="2"/>
    </font>
    <font>
      <b/>
      <sz val="11"/>
      <name val="Calibri"/>
      <family val="2"/>
    </font>
    <font>
      <b/>
      <sz val="12"/>
      <name val="Calibri"/>
      <family val="2"/>
    </font>
    <font>
      <sz val="11"/>
      <name val="Calibri"/>
      <family val="2"/>
    </font>
    <font>
      <b/>
      <sz val="11"/>
      <color theme="1"/>
      <name val="Arial"/>
      <family val="2"/>
    </font>
    <font>
      <sz val="11"/>
      <color theme="1"/>
      <name val="Arial"/>
      <family val="2"/>
    </font>
    <font>
      <i/>
      <sz val="11"/>
      <color rgb="FFFF0000"/>
      <name val="Calibri"/>
      <family val="2"/>
      <scheme val="minor"/>
    </font>
    <font>
      <sz val="11"/>
      <name val="Calibri"/>
      <family val="2"/>
      <scheme val="minor"/>
    </font>
    <font>
      <sz val="9"/>
      <name val="Calibri"/>
      <family val="2"/>
      <scheme val="minor"/>
    </font>
    <font>
      <b/>
      <sz val="9"/>
      <name val="Calibri"/>
      <family val="2"/>
      <scheme val="minor"/>
    </font>
    <font>
      <b/>
      <sz val="14"/>
      <color indexed="9"/>
      <name val="Calibri"/>
      <family val="2"/>
    </font>
    <font>
      <sz val="9"/>
      <color indexed="8"/>
      <name val="Calibri"/>
      <family val="2"/>
    </font>
    <font>
      <sz val="9"/>
      <name val="Calibri"/>
      <family val="2"/>
    </font>
    <font>
      <b/>
      <sz val="10"/>
      <color theme="1"/>
      <name val="Calibri"/>
      <family val="2"/>
      <scheme val="minor"/>
    </font>
    <font>
      <b/>
      <sz val="9"/>
      <color theme="1"/>
      <name val="Calibri"/>
      <family val="2"/>
      <scheme val="minor"/>
    </font>
    <font>
      <sz val="9"/>
      <name val="Arial"/>
      <family val="2"/>
    </font>
    <font>
      <sz val="7"/>
      <color theme="1"/>
      <name val="Times New Roman"/>
      <family val="1"/>
    </font>
    <font>
      <sz val="9"/>
      <color theme="1"/>
      <name val="Calibri"/>
      <family val="2"/>
      <scheme val="minor"/>
    </font>
    <font>
      <b/>
      <sz val="8"/>
      <color theme="1"/>
      <name val="Calibri"/>
      <family val="2"/>
      <scheme val="minor"/>
    </font>
    <font>
      <i/>
      <sz val="9"/>
      <color theme="1"/>
      <name val="Calibri"/>
      <family val="2"/>
      <scheme val="minor"/>
    </font>
    <font>
      <sz val="11"/>
      <color rgb="FFFF0000"/>
      <name val="Calibri"/>
      <family val="2"/>
      <scheme val="minor"/>
    </font>
    <font>
      <b/>
      <sz val="11"/>
      <name val="Arial"/>
      <family val="2"/>
    </font>
    <font>
      <sz val="11"/>
      <color rgb="FFFF0000"/>
      <name val="Arial"/>
      <family val="2"/>
    </font>
    <font>
      <sz val="11"/>
      <color rgb="FFFF0000"/>
      <name val="Calibri"/>
      <family val="2"/>
    </font>
    <font>
      <b/>
      <sz val="11"/>
      <color rgb="FFFF0000"/>
      <name val="Arial"/>
      <family val="2"/>
    </font>
    <font>
      <b/>
      <sz val="20"/>
      <name val="Arial"/>
      <family val="2"/>
    </font>
    <font>
      <sz val="16"/>
      <name val="Arial"/>
      <family val="2"/>
    </font>
    <font>
      <sz val="12"/>
      <name val="Arial"/>
      <family val="2"/>
    </font>
    <font>
      <b/>
      <sz val="12"/>
      <name val="Arial"/>
      <family val="2"/>
    </font>
    <font>
      <i/>
      <sz val="11"/>
      <color rgb="FFFF0000"/>
      <name val="Arial"/>
      <family val="2"/>
    </font>
    <font>
      <b/>
      <sz val="14"/>
      <color indexed="9"/>
      <name val="Arial"/>
      <family val="2"/>
    </font>
    <font>
      <sz val="9"/>
      <color indexed="8"/>
      <name val="Arial"/>
      <family val="2"/>
    </font>
    <font>
      <b/>
      <sz val="10"/>
      <color theme="1"/>
      <name val="Arial"/>
      <family val="2"/>
    </font>
    <font>
      <b/>
      <sz val="9"/>
      <color theme="1"/>
      <name val="Arial"/>
      <family val="2"/>
    </font>
    <font>
      <b/>
      <sz val="9"/>
      <name val="Arial"/>
      <family val="2"/>
    </font>
    <font>
      <sz val="7"/>
      <color theme="1"/>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00B050"/>
        <bgColor indexed="64"/>
      </patternFill>
    </fill>
    <fill>
      <patternFill patternType="solid">
        <fgColor theme="2" tint="-9.9978637043366805E-2"/>
        <bgColor indexed="64"/>
      </patternFill>
    </fill>
  </fills>
  <borders count="29">
    <border>
      <left/>
      <right/>
      <top/>
      <bottom/>
      <diagonal/>
    </border>
    <border>
      <left style="medium">
        <color indexed="57"/>
      </left>
      <right/>
      <top/>
      <bottom/>
      <diagonal/>
    </border>
    <border>
      <left style="medium">
        <color indexed="57"/>
      </left>
      <right style="medium">
        <color indexed="57"/>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57"/>
      </bottom>
      <diagonal/>
    </border>
    <border>
      <left style="medium">
        <color indexed="57"/>
      </left>
      <right style="medium">
        <color indexed="57"/>
      </right>
      <top style="medium">
        <color indexed="57"/>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57"/>
      </left>
      <right/>
      <top/>
      <bottom style="medium">
        <color indexed="57"/>
      </bottom>
      <diagonal/>
    </border>
    <border>
      <left style="thin">
        <color indexed="64"/>
      </left>
      <right/>
      <top style="medium">
        <color indexed="57"/>
      </top>
      <bottom style="thin">
        <color indexed="64"/>
      </bottom>
      <diagonal/>
    </border>
    <border>
      <left/>
      <right/>
      <top style="medium">
        <color indexed="57"/>
      </top>
      <bottom style="thin">
        <color indexed="64"/>
      </bottom>
      <diagonal/>
    </border>
    <border>
      <left/>
      <right style="medium">
        <color indexed="57"/>
      </right>
      <top style="medium">
        <color indexed="57"/>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565">
    <xf numFmtId="0" fontId="0" fillId="0" borderId="0" xfId="0"/>
    <xf numFmtId="0" fontId="0" fillId="0" borderId="0" xfId="0"/>
    <xf numFmtId="0" fontId="0" fillId="0" borderId="0" xfId="0" applyAlignment="1">
      <alignment vertical="center"/>
    </xf>
    <xf numFmtId="0" fontId="4" fillId="0" borderId="2" xfId="0" applyFont="1" applyFill="1" applyBorder="1" applyAlignment="1">
      <alignment vertical="center"/>
    </xf>
    <xf numFmtId="0" fontId="6" fillId="0" borderId="2" xfId="0" applyFont="1" applyFill="1" applyBorder="1" applyAlignment="1">
      <alignment vertical="center"/>
    </xf>
    <xf numFmtId="0" fontId="7" fillId="3" borderId="3" xfId="0" applyFont="1" applyFill="1" applyBorder="1" applyAlignment="1" applyProtection="1">
      <alignment vertical="center"/>
      <protection locked="0"/>
    </xf>
    <xf numFmtId="0" fontId="7" fillId="3" borderId="4" xfId="0" applyFont="1" applyFill="1" applyBorder="1" applyAlignment="1" applyProtection="1">
      <alignment vertical="center"/>
      <protection locked="0"/>
    </xf>
    <xf numFmtId="0" fontId="6" fillId="0" borderId="5" xfId="0" applyFont="1" applyFill="1" applyBorder="1" applyAlignment="1">
      <alignment vertical="center"/>
    </xf>
    <xf numFmtId="0" fontId="7" fillId="0" borderId="3" xfId="0" applyFont="1" applyFill="1" applyBorder="1" applyAlignment="1" applyProtection="1">
      <alignment horizontal="left" vertical="center"/>
      <protection locked="0"/>
    </xf>
    <xf numFmtId="0" fontId="7" fillId="0" borderId="4" xfId="0" applyFont="1" applyFill="1" applyBorder="1" applyAlignment="1" applyProtection="1">
      <alignment horizontal="left" vertical="center"/>
      <protection locked="0"/>
    </xf>
    <xf numFmtId="0" fontId="6" fillId="0" borderId="0" xfId="0" applyFont="1" applyFill="1" applyBorder="1" applyAlignment="1">
      <alignment vertical="center"/>
    </xf>
    <xf numFmtId="14" fontId="0" fillId="0" borderId="0" xfId="0" applyNumberFormat="1" applyFill="1" applyBorder="1" applyAlignment="1" applyProtection="1">
      <alignment vertical="center"/>
      <protection locked="0"/>
    </xf>
    <xf numFmtId="0" fontId="8" fillId="0" borderId="0" xfId="0" applyFont="1" applyFill="1" applyBorder="1" applyAlignment="1" applyProtection="1">
      <alignment horizontal="left" vertical="center"/>
      <protection locked="0"/>
    </xf>
    <xf numFmtId="0" fontId="0" fillId="0" borderId="0" xfId="0" applyAlignment="1">
      <alignment horizontal="center" vertical="center"/>
    </xf>
    <xf numFmtId="0" fontId="2" fillId="0" borderId="0" xfId="0" applyFont="1" applyAlignment="1">
      <alignment horizontal="center" vertical="center"/>
    </xf>
    <xf numFmtId="0" fontId="7" fillId="2" borderId="6"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0" fillId="0" borderId="0" xfId="0" applyFill="1" applyBorder="1" applyAlignment="1">
      <alignment vertical="center" wrapText="1"/>
    </xf>
    <xf numFmtId="165" fontId="0" fillId="3" borderId="0" xfId="0" applyNumberFormat="1" applyFill="1" applyBorder="1" applyAlignment="1">
      <alignment horizontal="right" vertical="center"/>
    </xf>
    <xf numFmtId="166" fontId="0" fillId="0" borderId="0" xfId="0" applyNumberFormat="1" applyFill="1" applyBorder="1" applyAlignment="1">
      <alignment vertical="center"/>
    </xf>
    <xf numFmtId="165" fontId="0" fillId="0" borderId="0" xfId="0" applyNumberFormat="1" applyFill="1" applyBorder="1" applyAlignment="1">
      <alignment horizontal="center" vertical="center"/>
    </xf>
    <xf numFmtId="164" fontId="0" fillId="0" borderId="0" xfId="0" applyNumberFormat="1" applyAlignment="1">
      <alignment horizontal="center" vertical="center"/>
    </xf>
    <xf numFmtId="0" fontId="0" fillId="0" borderId="0" xfId="0" applyFill="1" applyBorder="1" applyAlignment="1">
      <alignment horizontal="center" vertical="center"/>
    </xf>
    <xf numFmtId="0" fontId="0" fillId="0" borderId="5" xfId="0" applyBorder="1" applyAlignment="1">
      <alignment vertical="center"/>
    </xf>
    <xf numFmtId="0" fontId="0" fillId="2" borderId="6" xfId="0" applyFill="1" applyBorder="1" applyAlignment="1">
      <alignment vertical="center" wrapText="1"/>
    </xf>
    <xf numFmtId="0" fontId="0" fillId="0" borderId="0" xfId="0" applyBorder="1" applyAlignment="1">
      <alignment vertical="center"/>
    </xf>
    <xf numFmtId="0" fontId="0" fillId="0" borderId="5" xfId="0" applyBorder="1" applyAlignment="1">
      <alignment horizontal="center" vertical="center" wrapText="1"/>
    </xf>
    <xf numFmtId="166" fontId="0" fillId="0" borderId="0" xfId="0" applyNumberFormat="1" applyBorder="1" applyAlignment="1">
      <alignment vertical="center"/>
    </xf>
    <xf numFmtId="0" fontId="2" fillId="0" borderId="0" xfId="0" applyFont="1" applyFill="1" applyBorder="1" applyAlignment="1">
      <alignment vertical="center" wrapText="1"/>
    </xf>
    <xf numFmtId="167" fontId="0" fillId="0" borderId="0" xfId="0" applyNumberFormat="1" applyBorder="1" applyAlignment="1">
      <alignment vertical="center"/>
    </xf>
    <xf numFmtId="0" fontId="0" fillId="0" borderId="0" xfId="0" applyBorder="1" applyAlignment="1">
      <alignment horizontal="center" vertical="center" wrapText="1"/>
    </xf>
    <xf numFmtId="3" fontId="9" fillId="0" borderId="0" xfId="0" applyNumberFormat="1" applyFont="1" applyFill="1" applyBorder="1" applyAlignment="1">
      <alignment horizontal="right" vertical="center" wrapText="1"/>
    </xf>
    <xf numFmtId="165" fontId="0" fillId="0" borderId="0" xfId="0" applyNumberFormat="1" applyFill="1" applyBorder="1" applyAlignment="1" applyProtection="1">
      <alignment vertical="center"/>
      <protection locked="0"/>
    </xf>
    <xf numFmtId="0" fontId="2" fillId="0" borderId="0" xfId="0" applyFont="1" applyAlignment="1">
      <alignment vertical="center"/>
    </xf>
    <xf numFmtId="0" fontId="10" fillId="2" borderId="6" xfId="0" applyFont="1" applyFill="1" applyBorder="1" applyAlignment="1">
      <alignment horizontal="center" vertical="center" wrapText="1"/>
    </xf>
    <xf numFmtId="0" fontId="0" fillId="0" borderId="6" xfId="0" applyBorder="1" applyAlignment="1">
      <alignment vertical="center"/>
    </xf>
    <xf numFmtId="0" fontId="2" fillId="2" borderId="6" xfId="0" applyFont="1" applyFill="1" applyBorder="1" applyAlignment="1">
      <alignment horizontal="center" vertical="center"/>
    </xf>
    <xf numFmtId="0" fontId="11" fillId="0" borderId="6" xfId="0" applyFont="1" applyBorder="1" applyAlignment="1">
      <alignment horizontal="justify" vertical="center" wrapText="1"/>
    </xf>
    <xf numFmtId="0" fontId="11" fillId="0" borderId="6" xfId="0" applyFont="1" applyBorder="1" applyAlignment="1">
      <alignment horizontal="center" vertical="center" wrapText="1"/>
    </xf>
    <xf numFmtId="0" fontId="0" fillId="0" borderId="6" xfId="0" applyBorder="1" applyAlignment="1">
      <alignment horizontal="center" vertical="center"/>
    </xf>
    <xf numFmtId="0" fontId="12" fillId="0" borderId="0" xfId="0" applyFont="1" applyBorder="1" applyAlignment="1">
      <alignment horizontal="center" vertical="center"/>
    </xf>
    <xf numFmtId="0" fontId="2" fillId="2" borderId="12" xfId="0" applyFont="1" applyFill="1" applyBorder="1" applyAlignment="1">
      <alignment horizontal="center" vertical="center" wrapText="1"/>
    </xf>
    <xf numFmtId="2" fontId="2" fillId="2" borderId="12"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13" fillId="0" borderId="0" xfId="0" applyFont="1" applyFill="1" applyAlignment="1">
      <alignment horizontal="left" vertical="center" wrapText="1"/>
    </xf>
    <xf numFmtId="0" fontId="9" fillId="0" borderId="6" xfId="0" applyFont="1" applyFill="1" applyBorder="1" applyAlignment="1">
      <alignment horizontal="left" vertical="center" wrapText="1"/>
    </xf>
    <xf numFmtId="49" fontId="13" fillId="0" borderId="6" xfId="0" applyNumberFormat="1"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locked="0"/>
    </xf>
    <xf numFmtId="0" fontId="14" fillId="0" borderId="6" xfId="0" applyFont="1" applyFill="1" applyBorder="1" applyAlignment="1" applyProtection="1">
      <alignment horizontal="center" vertical="center" wrapText="1"/>
      <protection locked="0"/>
    </xf>
    <xf numFmtId="15" fontId="14" fillId="0" borderId="6" xfId="0" applyNumberFormat="1" applyFont="1" applyFill="1" applyBorder="1" applyAlignment="1" applyProtection="1">
      <alignment horizontal="center" vertical="center" wrapText="1"/>
      <protection locked="0"/>
    </xf>
    <xf numFmtId="2" fontId="14" fillId="0" borderId="6" xfId="0" applyNumberFormat="1" applyFont="1" applyFill="1" applyBorder="1" applyAlignment="1" applyProtection="1">
      <alignment horizontal="center" vertical="center" wrapText="1"/>
      <protection locked="0"/>
    </xf>
    <xf numFmtId="1" fontId="14" fillId="0" borderId="6" xfId="0" applyNumberFormat="1" applyFont="1" applyFill="1" applyBorder="1" applyAlignment="1" applyProtection="1">
      <alignment horizontal="center" vertical="center" wrapText="1"/>
      <protection locked="0"/>
    </xf>
    <xf numFmtId="168" fontId="14" fillId="0" borderId="6" xfId="2" applyNumberFormat="1" applyFont="1" applyFill="1" applyBorder="1" applyAlignment="1">
      <alignment horizontal="right" vertical="center" wrapText="1"/>
    </xf>
    <xf numFmtId="49" fontId="13" fillId="0" borderId="6" xfId="0" applyNumberFormat="1" applyFont="1" applyFill="1" applyBorder="1" applyAlignment="1" applyProtection="1">
      <alignment horizontal="left" vertical="center" wrapText="1"/>
      <protection locked="0"/>
    </xf>
    <xf numFmtId="49" fontId="15" fillId="0" borderId="6" xfId="0" applyNumberFormat="1" applyFont="1" applyFill="1" applyBorder="1" applyAlignment="1" applyProtection="1">
      <alignment horizontal="center" vertical="center" wrapText="1"/>
      <protection locked="0"/>
    </xf>
    <xf numFmtId="1" fontId="15" fillId="0" borderId="6" xfId="0" applyNumberFormat="1" applyFont="1" applyFill="1" applyBorder="1" applyAlignment="1" applyProtection="1">
      <alignment horizontal="center" vertical="center" wrapText="1"/>
      <protection locked="0"/>
    </xf>
    <xf numFmtId="0" fontId="13" fillId="0" borderId="6" xfId="0" applyFont="1" applyFill="1" applyBorder="1" applyAlignment="1">
      <alignment horizontal="left" vertical="center" wrapText="1"/>
    </xf>
    <xf numFmtId="0" fontId="0" fillId="0" borderId="0" xfId="0" applyFill="1" applyAlignment="1">
      <alignment vertical="center"/>
    </xf>
    <xf numFmtId="166" fontId="0" fillId="0" borderId="0" xfId="0" applyNumberFormat="1" applyFill="1" applyAlignment="1">
      <alignment vertical="center"/>
    </xf>
    <xf numFmtId="0" fontId="2" fillId="0" borderId="6" xfId="0" applyFont="1" applyFill="1" applyBorder="1" applyAlignment="1">
      <alignment horizontal="center" vertical="center"/>
    </xf>
    <xf numFmtId="169" fontId="2" fillId="0" borderId="6" xfId="0" applyNumberFormat="1" applyFont="1" applyFill="1" applyBorder="1" applyAlignment="1">
      <alignment horizontal="center" vertical="center"/>
    </xf>
    <xf numFmtId="0" fontId="2" fillId="0" borderId="6" xfId="0" applyFont="1" applyFill="1" applyBorder="1" applyAlignment="1">
      <alignment vertical="center"/>
    </xf>
    <xf numFmtId="49" fontId="0" fillId="0" borderId="6" xfId="0" applyNumberFormat="1" applyFill="1" applyBorder="1" applyAlignment="1">
      <alignment horizontal="center" vertical="center"/>
    </xf>
    <xf numFmtId="0" fontId="0" fillId="0" borderId="6" xfId="0" applyFill="1" applyBorder="1" applyAlignment="1">
      <alignment vertical="center"/>
    </xf>
    <xf numFmtId="0" fontId="16" fillId="0" borderId="0" xfId="0" applyFont="1" applyFill="1" applyBorder="1" applyAlignment="1">
      <alignment horizontal="left" vertical="center"/>
    </xf>
    <xf numFmtId="0" fontId="17" fillId="0"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0" fillId="0" borderId="6" xfId="0" applyBorder="1" applyAlignment="1"/>
    <xf numFmtId="0" fontId="0" fillId="0" borderId="6" xfId="0" applyFill="1" applyBorder="1"/>
    <xf numFmtId="0" fontId="0" fillId="0" borderId="6" xfId="0" applyFill="1" applyBorder="1" applyAlignment="1">
      <alignment horizontal="center"/>
    </xf>
    <xf numFmtId="0" fontId="0" fillId="0" borderId="6" xfId="0" applyFill="1" applyBorder="1" applyAlignment="1"/>
    <xf numFmtId="0" fontId="0" fillId="0" borderId="6" xfId="0" applyBorder="1" applyAlignment="1">
      <alignment wrapText="1"/>
    </xf>
    <xf numFmtId="0" fontId="0" fillId="0" borderId="6" xfId="0" applyFill="1" applyBorder="1" applyAlignment="1">
      <alignment wrapText="1"/>
    </xf>
    <xf numFmtId="0" fontId="0" fillId="0" borderId="6" xfId="0" applyBorder="1" applyAlignment="1">
      <alignment horizontal="center" vertical="center" wrapText="1"/>
    </xf>
    <xf numFmtId="0" fontId="0" fillId="0" borderId="6" xfId="0" applyBorder="1" applyAlignment="1">
      <alignment vertical="center" wrapText="1"/>
    </xf>
    <xf numFmtId="49" fontId="0" fillId="2" borderId="6" xfId="0" applyNumberFormat="1" applyFill="1" applyBorder="1" applyAlignment="1">
      <alignment horizontal="center" vertical="center"/>
    </xf>
    <xf numFmtId="0" fontId="2" fillId="2" borderId="15" xfId="0" applyFont="1" applyFill="1" applyBorder="1" applyAlignment="1">
      <alignment horizontal="center" vertical="center"/>
    </xf>
    <xf numFmtId="0" fontId="2" fillId="2" borderId="1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0" fillId="0" borderId="16" xfId="0" applyBorder="1" applyAlignment="1">
      <alignment horizontal="center" vertical="center"/>
    </xf>
    <xf numFmtId="0" fontId="0" fillId="0" borderId="6" xfId="0" applyFill="1" applyBorder="1" applyAlignment="1">
      <alignment horizontal="center" vertical="center"/>
    </xf>
    <xf numFmtId="0" fontId="0" fillId="0" borderId="17" xfId="0" applyBorder="1" applyAlignment="1">
      <alignment horizontal="center" vertical="center"/>
    </xf>
    <xf numFmtId="0" fontId="2" fillId="2" borderId="0" xfId="0" applyFont="1" applyFill="1" applyBorder="1" applyAlignment="1">
      <alignment horizontal="center" vertical="center" wrapText="1"/>
    </xf>
    <xf numFmtId="0" fontId="21" fillId="0" borderId="6" xfId="0" applyFont="1" applyBorder="1" applyAlignment="1">
      <alignment horizontal="center" wrapText="1"/>
    </xf>
    <xf numFmtId="0" fontId="2" fillId="0" borderId="0" xfId="0" applyFont="1" applyBorder="1" applyAlignment="1">
      <alignment horizontal="center" vertical="center"/>
    </xf>
    <xf numFmtId="0" fontId="0" fillId="4" borderId="6" xfId="0" applyFill="1" applyBorder="1" applyAlignment="1">
      <alignment horizontal="center" vertical="center"/>
    </xf>
    <xf numFmtId="14" fontId="0" fillId="0" borderId="5" xfId="0" applyNumberFormat="1" applyFont="1" applyFill="1" applyBorder="1" applyAlignment="1" applyProtection="1">
      <alignment horizontal="left" vertical="center"/>
      <protection locked="0"/>
    </xf>
    <xf numFmtId="9" fontId="14" fillId="0" borderId="6" xfId="1" applyFont="1" applyFill="1" applyBorder="1" applyAlignment="1" applyProtection="1">
      <alignment horizontal="center" vertical="center" wrapText="1"/>
      <protection locked="0"/>
    </xf>
    <xf numFmtId="14" fontId="14" fillId="0" borderId="6" xfId="0" applyNumberFormat="1" applyFont="1" applyFill="1" applyBorder="1" applyAlignment="1" applyProtection="1">
      <alignment horizontal="center" vertical="center" wrapText="1"/>
      <protection locked="0"/>
    </xf>
    <xf numFmtId="9" fontId="14" fillId="0" borderId="6" xfId="0" applyNumberFormat="1" applyFont="1" applyFill="1" applyBorder="1" applyAlignment="1" applyProtection="1">
      <alignment horizontal="center" vertical="center" wrapText="1"/>
      <protection locked="0"/>
    </xf>
    <xf numFmtId="170" fontId="14" fillId="0" borderId="6" xfId="0" applyNumberFormat="1" applyFont="1" applyFill="1" applyBorder="1" applyAlignment="1" applyProtection="1">
      <alignment horizontal="center" vertical="center" wrapText="1"/>
      <protection locked="0"/>
    </xf>
    <xf numFmtId="0" fontId="0" fillId="0" borderId="7" xfId="0" applyBorder="1" applyAlignment="1">
      <alignment horizontal="center" vertical="center"/>
    </xf>
    <xf numFmtId="0" fontId="0" fillId="0" borderId="8" xfId="0" applyBorder="1" applyAlignment="1">
      <alignment horizontal="center" vertical="center"/>
    </xf>
    <xf numFmtId="172" fontId="14" fillId="0" borderId="6" xfId="2" applyNumberFormat="1" applyFont="1" applyFill="1" applyBorder="1" applyAlignment="1" applyProtection="1">
      <alignment horizontal="center" vertical="center" wrapText="1"/>
      <protection locked="0"/>
    </xf>
    <xf numFmtId="44" fontId="14" fillId="0" borderId="6" xfId="3" applyFont="1" applyFill="1" applyBorder="1" applyAlignment="1">
      <alignment horizontal="right" vertical="center" wrapText="1"/>
    </xf>
    <xf numFmtId="0" fontId="18" fillId="0" borderId="6" xfId="0" applyFont="1" applyFill="1" applyBorder="1" applyAlignment="1">
      <alignment horizontal="left" vertical="center" wrapText="1"/>
    </xf>
    <xf numFmtId="1" fontId="13" fillId="0" borderId="6" xfId="0" applyNumberFormat="1" applyFont="1" applyFill="1" applyBorder="1" applyAlignment="1">
      <alignment horizontal="left" vertical="center" wrapText="1"/>
    </xf>
    <xf numFmtId="0" fontId="20" fillId="0" borderId="6" xfId="0" applyFont="1" applyBorder="1" applyAlignment="1">
      <alignment vertical="top" wrapText="1"/>
    </xf>
    <xf numFmtId="0" fontId="20" fillId="0" borderId="6" xfId="0" applyFont="1" applyFill="1" applyBorder="1" applyAlignment="1">
      <alignment vertical="top" wrapText="1"/>
    </xf>
    <xf numFmtId="0" fontId="23" fillId="0" borderId="6" xfId="0" applyFont="1" applyFill="1" applyBorder="1" applyAlignment="1">
      <alignment horizontal="center" vertical="center" wrapText="1"/>
    </xf>
    <xf numFmtId="0" fontId="23" fillId="0" borderId="6" xfId="0" applyFont="1" applyBorder="1" applyAlignment="1">
      <alignment horizontal="center" vertical="center" wrapText="1"/>
    </xf>
    <xf numFmtId="0" fontId="23" fillId="0" borderId="6" xfId="0" applyFont="1" applyBorder="1" applyAlignment="1">
      <alignment horizontal="center" vertical="center"/>
    </xf>
    <xf numFmtId="0" fontId="23" fillId="0" borderId="6" xfId="0" applyFont="1" applyBorder="1" applyAlignment="1">
      <alignment vertical="top" wrapText="1"/>
    </xf>
    <xf numFmtId="0" fontId="24" fillId="0" borderId="6" xfId="0" applyFont="1" applyFill="1" applyBorder="1" applyAlignment="1">
      <alignment vertical="top" wrapText="1"/>
    </xf>
    <xf numFmtId="0" fontId="23" fillId="0" borderId="6" xfId="0" applyFont="1" applyFill="1" applyBorder="1" applyAlignment="1">
      <alignment horizontal="center" vertical="center"/>
    </xf>
    <xf numFmtId="0" fontId="23" fillId="0" borderId="6" xfId="0" applyFont="1" applyBorder="1" applyAlignment="1">
      <alignment wrapText="1"/>
    </xf>
    <xf numFmtId="0" fontId="23" fillId="0" borderId="6" xfId="0" applyFont="1" applyFill="1" applyBorder="1" applyAlignment="1">
      <alignment wrapText="1"/>
    </xf>
    <xf numFmtId="4" fontId="14" fillId="0" borderId="6" xfId="0" applyNumberFormat="1" applyFont="1" applyFill="1" applyBorder="1" applyAlignment="1" applyProtection="1">
      <alignment horizontal="center" vertical="center" wrapText="1"/>
      <protection locked="0"/>
    </xf>
    <xf numFmtId="0" fontId="0" fillId="4" borderId="14" xfId="0" applyFont="1" applyFill="1" applyBorder="1" applyAlignment="1">
      <alignment horizontal="center" vertical="center" wrapText="1"/>
    </xf>
    <xf numFmtId="0" fontId="0" fillId="0" borderId="14" xfId="0" applyFill="1" applyBorder="1" applyAlignment="1">
      <alignment horizontal="center" vertical="center"/>
    </xf>
    <xf numFmtId="0" fontId="0" fillId="0" borderId="6" xfId="0" applyBorder="1" applyAlignment="1">
      <alignment horizontal="center" vertical="center"/>
    </xf>
    <xf numFmtId="2" fontId="13" fillId="0" borderId="6" xfId="0" applyNumberFormat="1" applyFont="1" applyFill="1" applyBorder="1" applyAlignment="1">
      <alignment horizontal="left" vertical="center" wrapText="1"/>
    </xf>
    <xf numFmtId="14" fontId="20" fillId="0" borderId="6" xfId="0" applyNumberFormat="1" applyFont="1" applyFill="1" applyBorder="1" applyAlignment="1">
      <alignment vertical="top" wrapText="1"/>
    </xf>
    <xf numFmtId="0" fontId="0" fillId="0" borderId="6" xfId="0" applyBorder="1" applyAlignment="1">
      <alignment horizontal="center" vertical="center"/>
    </xf>
    <xf numFmtId="0" fontId="7" fillId="2" borderId="6" xfId="0" applyFont="1" applyFill="1" applyBorder="1" applyAlignment="1">
      <alignment horizontal="center" vertical="center" wrapText="1"/>
    </xf>
    <xf numFmtId="0" fontId="2" fillId="0" borderId="6" xfId="0" applyFont="1" applyFill="1" applyBorder="1" applyAlignment="1">
      <alignment horizontal="center" vertical="center"/>
    </xf>
    <xf numFmtId="1" fontId="14" fillId="0" borderId="6" xfId="0" applyNumberFormat="1" applyFont="1" applyFill="1" applyBorder="1" applyAlignment="1">
      <alignment horizontal="center" vertical="center" wrapText="1"/>
    </xf>
    <xf numFmtId="0" fontId="14" fillId="0" borderId="6" xfId="0" applyFont="1" applyFill="1" applyBorder="1" applyAlignment="1">
      <alignment horizontal="center" vertical="center" wrapText="1"/>
    </xf>
    <xf numFmtId="14" fontId="14" fillId="0" borderId="6" xfId="0" applyNumberFormat="1" applyFont="1" applyFill="1" applyBorder="1" applyAlignment="1">
      <alignment horizontal="center" vertical="center" wrapText="1"/>
    </xf>
    <xf numFmtId="2" fontId="14" fillId="0" borderId="6" xfId="0" applyNumberFormat="1" applyFont="1" applyFill="1" applyBorder="1" applyAlignment="1">
      <alignment horizontal="center" vertical="center" wrapText="1"/>
    </xf>
    <xf numFmtId="0" fontId="25" fillId="0" borderId="6" xfId="0" applyFont="1" applyFill="1" applyBorder="1" applyAlignment="1">
      <alignment vertical="top" wrapText="1"/>
    </xf>
    <xf numFmtId="0" fontId="7" fillId="4" borderId="6" xfId="0" applyFont="1" applyFill="1" applyBorder="1" applyAlignment="1">
      <alignment horizontal="center" vertical="center" wrapText="1"/>
    </xf>
    <xf numFmtId="165" fontId="0" fillId="4" borderId="6" xfId="0" applyNumberFormat="1" applyFill="1" applyBorder="1" applyAlignment="1">
      <alignment horizontal="right" vertical="center"/>
    </xf>
    <xf numFmtId="171" fontId="0" fillId="4" borderId="6" xfId="2" applyNumberFormat="1" applyFont="1" applyFill="1" applyBorder="1" applyAlignment="1">
      <alignment horizontal="right" vertical="center"/>
    </xf>
    <xf numFmtId="0" fontId="0" fillId="4" borderId="6" xfId="0" applyFill="1" applyBorder="1" applyAlignment="1">
      <alignment vertical="center"/>
    </xf>
    <xf numFmtId="3" fontId="9" fillId="4" borderId="6" xfId="0" applyNumberFormat="1" applyFont="1" applyFill="1" applyBorder="1" applyAlignment="1">
      <alignment horizontal="right" vertical="center" wrapText="1"/>
    </xf>
    <xf numFmtId="165" fontId="0" fillId="3" borderId="6" xfId="0" applyNumberFormat="1" applyFill="1" applyBorder="1" applyAlignment="1">
      <alignment horizontal="right" vertical="center"/>
    </xf>
    <xf numFmtId="0" fontId="0" fillId="3" borderId="6" xfId="0" applyNumberFormat="1" applyFill="1" applyBorder="1" applyAlignment="1">
      <alignment horizontal="right" vertical="center"/>
    </xf>
    <xf numFmtId="0" fontId="0" fillId="3" borderId="6" xfId="0" applyFill="1" applyBorder="1" applyAlignment="1">
      <alignment vertical="center"/>
    </xf>
    <xf numFmtId="165" fontId="0" fillId="3" borderId="6" xfId="0" applyNumberFormat="1" applyFill="1" applyBorder="1" applyAlignment="1">
      <alignment horizontal="center" vertical="center"/>
    </xf>
    <xf numFmtId="3" fontId="9" fillId="5" borderId="6" xfId="0" applyNumberFormat="1" applyFont="1" applyFill="1" applyBorder="1" applyAlignment="1">
      <alignment horizontal="right" vertical="center" wrapText="1"/>
    </xf>
    <xf numFmtId="0" fontId="14" fillId="0" borderId="6" xfId="0" applyNumberFormat="1" applyFont="1" applyFill="1" applyBorder="1" applyAlignment="1" applyProtection="1">
      <alignment horizontal="center" vertical="center" wrapText="1"/>
      <protection locked="0"/>
    </xf>
    <xf numFmtId="168" fontId="14" fillId="0" borderId="6" xfId="2" applyNumberFormat="1" applyFont="1" applyFill="1" applyBorder="1" applyAlignment="1">
      <alignment vertical="center" wrapText="1"/>
    </xf>
    <xf numFmtId="168" fontId="14" fillId="0" borderId="6" xfId="2" applyNumberFormat="1" applyFont="1" applyFill="1" applyBorder="1" applyAlignment="1">
      <alignment horizontal="center" vertical="center" wrapText="1"/>
    </xf>
    <xf numFmtId="168" fontId="14" fillId="4" borderId="6" xfId="2" applyNumberFormat="1" applyFont="1" applyFill="1" applyBorder="1" applyAlignment="1">
      <alignment horizontal="right" vertical="center" wrapText="1"/>
    </xf>
    <xf numFmtId="4" fontId="15" fillId="0" borderId="6" xfId="0" applyNumberFormat="1" applyFont="1" applyFill="1" applyBorder="1" applyAlignment="1" applyProtection="1">
      <alignment horizontal="center" vertical="center" wrapText="1"/>
      <protection locked="0"/>
    </xf>
    <xf numFmtId="3" fontId="15" fillId="0" borderId="6" xfId="0" applyNumberFormat="1" applyFont="1" applyFill="1" applyBorder="1" applyAlignment="1" applyProtection="1">
      <alignment horizontal="center" vertical="center" wrapText="1"/>
      <protection locked="0"/>
    </xf>
    <xf numFmtId="0" fontId="14" fillId="0" borderId="6" xfId="2" applyNumberFormat="1" applyFont="1" applyFill="1" applyBorder="1" applyAlignment="1">
      <alignment horizontal="center" vertical="center" wrapText="1"/>
    </xf>
    <xf numFmtId="49" fontId="13" fillId="0" borderId="6" xfId="0" applyNumberFormat="1" applyFont="1" applyFill="1" applyBorder="1" applyAlignment="1">
      <alignment horizontal="center" vertical="center"/>
    </xf>
    <xf numFmtId="0" fontId="0" fillId="0" borderId="6" xfId="0" applyFill="1" applyBorder="1" applyAlignment="1">
      <alignment horizontal="center" vertical="center" wrapText="1"/>
    </xf>
    <xf numFmtId="0" fontId="13" fillId="0" borderId="6" xfId="0" applyFont="1" applyFill="1" applyBorder="1" applyAlignment="1">
      <alignment horizontal="center" vertical="center"/>
    </xf>
    <xf numFmtId="0" fontId="13" fillId="0" borderId="6" xfId="0" applyFont="1" applyBorder="1" applyAlignment="1">
      <alignment horizontal="center" vertical="center"/>
    </xf>
    <xf numFmtId="0" fontId="11" fillId="0" borderId="6" xfId="0" applyFont="1" applyBorder="1" applyAlignment="1">
      <alignment vertical="center" wrapText="1"/>
    </xf>
    <xf numFmtId="0" fontId="11" fillId="0" borderId="6" xfId="0" applyFont="1" applyBorder="1" applyAlignment="1">
      <alignment horizontal="center" vertical="center"/>
    </xf>
    <xf numFmtId="14" fontId="11" fillId="0" borderId="6" xfId="0" applyNumberFormat="1" applyFont="1" applyBorder="1" applyAlignment="1">
      <alignment vertical="center"/>
    </xf>
    <xf numFmtId="0" fontId="11" fillId="0" borderId="6" xfId="0" applyFont="1" applyFill="1" applyBorder="1" applyAlignment="1">
      <alignment horizontal="center" vertical="center"/>
    </xf>
    <xf numFmtId="14" fontId="11" fillId="0" borderId="6" xfId="0" applyNumberFormat="1" applyFont="1" applyFill="1" applyBorder="1" applyAlignment="1">
      <alignment vertical="center" wrapText="1"/>
    </xf>
    <xf numFmtId="0" fontId="11" fillId="0" borderId="6" xfId="0" applyFont="1" applyFill="1" applyBorder="1" applyAlignment="1">
      <alignment horizontal="center" vertical="center" wrapText="1"/>
    </xf>
    <xf numFmtId="14" fontId="11" fillId="0" borderId="6" xfId="0" applyNumberFormat="1" applyFont="1" applyFill="1" applyBorder="1" applyAlignment="1">
      <alignment horizontal="right" vertical="center" wrapText="1"/>
    </xf>
    <xf numFmtId="0" fontId="11" fillId="0" borderId="6" xfId="0" applyFont="1" applyFill="1" applyBorder="1" applyAlignment="1">
      <alignment horizontal="left" vertical="center" wrapText="1"/>
    </xf>
    <xf numFmtId="14" fontId="11" fillId="0" borderId="6" xfId="0" applyNumberFormat="1" applyFont="1" applyFill="1" applyBorder="1" applyAlignment="1">
      <alignment horizontal="center" vertical="center" wrapText="1"/>
    </xf>
    <xf numFmtId="0" fontId="11" fillId="0" borderId="6" xfId="0" applyFont="1" applyFill="1" applyBorder="1" applyAlignment="1">
      <alignment horizontal="right" vertical="center" wrapText="1"/>
    </xf>
    <xf numFmtId="0" fontId="11" fillId="0" borderId="6" xfId="0" applyFont="1" applyBorder="1" applyAlignment="1">
      <alignment vertical="center"/>
    </xf>
    <xf numFmtId="0" fontId="11" fillId="0" borderId="6" xfId="0" applyFont="1" applyFill="1" applyBorder="1" applyAlignment="1">
      <alignment vertical="center"/>
    </xf>
    <xf numFmtId="0" fontId="11" fillId="0" borderId="6" xfId="0" applyFont="1" applyFill="1" applyBorder="1" applyAlignment="1">
      <alignment vertical="center" wrapText="1"/>
    </xf>
    <xf numFmtId="14" fontId="11" fillId="0" borderId="6" xfId="0" applyNumberFormat="1" applyFont="1" applyBorder="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14" fontId="0" fillId="0" borderId="0" xfId="0" applyNumberFormat="1" applyAlignment="1">
      <alignment vertical="center"/>
    </xf>
    <xf numFmtId="2" fontId="15" fillId="0" borderId="6" xfId="0" applyNumberFormat="1" applyFont="1" applyFill="1" applyBorder="1" applyAlignment="1" applyProtection="1">
      <alignment horizontal="center" vertical="center" wrapText="1"/>
      <protection locked="0"/>
    </xf>
    <xf numFmtId="0" fontId="11" fillId="0" borderId="9" xfId="0" applyFont="1" applyBorder="1" applyAlignment="1">
      <alignment vertical="center" wrapText="1"/>
    </xf>
    <xf numFmtId="0" fontId="11" fillId="0" borderId="9" xfId="0" applyFont="1" applyBorder="1" applyAlignment="1">
      <alignment horizontal="center" vertical="center" wrapText="1"/>
    </xf>
    <xf numFmtId="14" fontId="11" fillId="0" borderId="9" xfId="0" applyNumberFormat="1" applyFont="1" applyBorder="1" applyAlignment="1">
      <alignment vertical="center" wrapText="1"/>
    </xf>
    <xf numFmtId="0" fontId="11" fillId="0" borderId="9" xfId="0" applyFont="1" applyFill="1" applyBorder="1" applyAlignment="1">
      <alignment vertical="center" wrapText="1"/>
    </xf>
    <xf numFmtId="14" fontId="11" fillId="0" borderId="9" xfId="0" applyNumberFormat="1" applyFont="1" applyFill="1" applyBorder="1" applyAlignment="1">
      <alignment vertical="center" wrapText="1"/>
    </xf>
    <xf numFmtId="0" fontId="11" fillId="0" borderId="0" xfId="0" applyFont="1" applyBorder="1" applyAlignment="1">
      <alignment vertical="center" wrapText="1"/>
    </xf>
    <xf numFmtId="0" fontId="11" fillId="0" borderId="0" xfId="0" applyFont="1" applyBorder="1" applyAlignment="1">
      <alignment horizontal="center" vertical="center" wrapText="1"/>
    </xf>
    <xf numFmtId="14" fontId="11" fillId="0" borderId="0" xfId="0" applyNumberFormat="1" applyFont="1" applyBorder="1" applyAlignment="1">
      <alignment vertical="center" wrapText="1"/>
    </xf>
    <xf numFmtId="0" fontId="0" fillId="0" borderId="0" xfId="0" applyBorder="1" applyAlignment="1">
      <alignmen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49" fontId="11" fillId="0" borderId="6" xfId="0" applyNumberFormat="1" applyFont="1" applyBorder="1" applyAlignment="1">
      <alignment horizontal="center" vertical="center" wrapText="1"/>
    </xf>
    <xf numFmtId="0" fontId="11" fillId="0" borderId="8" xfId="0" applyFont="1" applyBorder="1" applyAlignment="1">
      <alignment vertical="center" wrapText="1"/>
    </xf>
    <xf numFmtId="0" fontId="11" fillId="0" borderId="0" xfId="0" applyFont="1" applyAlignment="1">
      <alignment vertical="center"/>
    </xf>
    <xf numFmtId="0" fontId="32" fillId="0" borderId="2" xfId="0" applyFont="1" applyFill="1" applyBorder="1" applyAlignment="1">
      <alignment vertical="center"/>
    </xf>
    <xf numFmtId="0" fontId="33" fillId="0" borderId="2" xfId="0" applyFont="1" applyFill="1" applyBorder="1" applyAlignment="1">
      <alignment vertical="center"/>
    </xf>
    <xf numFmtId="0" fontId="27" fillId="3" borderId="3" xfId="0" applyFont="1" applyFill="1" applyBorder="1" applyAlignment="1" applyProtection="1">
      <alignment vertical="center"/>
      <protection locked="0"/>
    </xf>
    <xf numFmtId="0" fontId="27" fillId="3" borderId="4" xfId="0" applyFont="1" applyFill="1" applyBorder="1" applyAlignment="1" applyProtection="1">
      <alignment vertical="center"/>
      <protection locked="0"/>
    </xf>
    <xf numFmtId="0" fontId="33" fillId="0" borderId="5" xfId="0" applyFont="1" applyFill="1" applyBorder="1" applyAlignment="1">
      <alignment vertical="center"/>
    </xf>
    <xf numFmtId="14" fontId="11" fillId="0" borderId="5" xfId="0" applyNumberFormat="1" applyFont="1" applyFill="1" applyBorder="1" applyAlignment="1" applyProtection="1">
      <alignment horizontal="left" vertical="center"/>
      <protection locked="0"/>
    </xf>
    <xf numFmtId="0" fontId="27" fillId="0" borderId="3" xfId="0" applyFont="1" applyFill="1" applyBorder="1" applyAlignment="1" applyProtection="1">
      <alignment horizontal="left" vertical="center"/>
      <protection locked="0"/>
    </xf>
    <xf numFmtId="0" fontId="27" fillId="0" borderId="4" xfId="0" applyFont="1" applyFill="1" applyBorder="1" applyAlignment="1" applyProtection="1">
      <alignment horizontal="left" vertical="center"/>
      <protection locked="0"/>
    </xf>
    <xf numFmtId="0" fontId="33" fillId="0" borderId="0" xfId="0" applyFont="1" applyFill="1" applyBorder="1" applyAlignment="1">
      <alignment vertical="center"/>
    </xf>
    <xf numFmtId="14" fontId="11" fillId="0" borderId="0" xfId="0" applyNumberFormat="1" applyFont="1" applyFill="1" applyBorder="1" applyAlignment="1" applyProtection="1">
      <alignment vertical="center"/>
      <protection locked="0"/>
    </xf>
    <xf numFmtId="0" fontId="34" fillId="0" borderId="0" xfId="0" applyFont="1" applyFill="1" applyBorder="1" applyAlignment="1" applyProtection="1">
      <alignment horizontal="left" vertical="center"/>
      <protection locked="0"/>
    </xf>
    <xf numFmtId="0" fontId="11" fillId="0" borderId="0" xfId="0" applyFont="1" applyAlignment="1">
      <alignment horizontal="center" vertical="center"/>
    </xf>
    <xf numFmtId="0" fontId="10" fillId="0" borderId="0" xfId="0" applyFont="1" applyAlignment="1">
      <alignment horizontal="center" vertical="center"/>
    </xf>
    <xf numFmtId="0" fontId="27" fillId="2" borderId="6" xfId="0" applyFont="1" applyFill="1" applyBorder="1" applyAlignment="1">
      <alignment horizontal="center" vertical="center" wrapText="1"/>
    </xf>
    <xf numFmtId="0" fontId="27" fillId="2" borderId="0" xfId="0" applyFont="1" applyFill="1" applyBorder="1" applyAlignment="1">
      <alignment horizontal="center" vertical="center" wrapText="1"/>
    </xf>
    <xf numFmtId="0" fontId="11" fillId="0" borderId="0" xfId="0" applyFont="1" applyFill="1" applyBorder="1" applyAlignment="1">
      <alignment vertical="center" wrapText="1"/>
    </xf>
    <xf numFmtId="165" fontId="11" fillId="3" borderId="6" xfId="0" applyNumberFormat="1" applyFont="1" applyFill="1" applyBorder="1" applyAlignment="1">
      <alignment horizontal="right" vertical="center"/>
    </xf>
    <xf numFmtId="0" fontId="11" fillId="3" borderId="6" xfId="0" applyNumberFormat="1" applyFont="1" applyFill="1" applyBorder="1" applyAlignment="1">
      <alignment horizontal="right" vertical="center"/>
    </xf>
    <xf numFmtId="165" fontId="11" fillId="3" borderId="0" xfId="0" applyNumberFormat="1" applyFont="1" applyFill="1" applyBorder="1" applyAlignment="1">
      <alignment horizontal="right" vertical="center"/>
    </xf>
    <xf numFmtId="166" fontId="11" fillId="0" borderId="0" xfId="0" applyNumberFormat="1" applyFont="1" applyFill="1" applyBorder="1" applyAlignment="1">
      <alignment vertical="center"/>
    </xf>
    <xf numFmtId="0" fontId="11" fillId="3" borderId="6" xfId="0" applyFont="1" applyFill="1" applyBorder="1" applyAlignment="1">
      <alignment vertical="center"/>
    </xf>
    <xf numFmtId="165" fontId="11" fillId="0" borderId="0" xfId="0" applyNumberFormat="1" applyFont="1" applyFill="1" applyBorder="1" applyAlignment="1">
      <alignment horizontal="center" vertical="center"/>
    </xf>
    <xf numFmtId="164" fontId="11" fillId="0" borderId="0" xfId="0" applyNumberFormat="1" applyFont="1" applyAlignment="1">
      <alignment horizontal="center" vertical="center"/>
    </xf>
    <xf numFmtId="0" fontId="11" fillId="0" borderId="0" xfId="0" applyFont="1" applyFill="1" applyBorder="1" applyAlignment="1">
      <alignment horizontal="center" vertical="center"/>
    </xf>
    <xf numFmtId="165" fontId="11" fillId="5" borderId="6" xfId="0" applyNumberFormat="1" applyFont="1" applyFill="1" applyBorder="1" applyAlignment="1">
      <alignment horizontal="right" vertical="center"/>
    </xf>
    <xf numFmtId="0" fontId="11" fillId="2" borderId="6" xfId="0" applyFont="1" applyFill="1" applyBorder="1" applyAlignment="1">
      <alignment vertical="center" wrapText="1"/>
    </xf>
    <xf numFmtId="0" fontId="11" fillId="0" borderId="0" xfId="0" applyFont="1" applyBorder="1" applyAlignment="1">
      <alignment vertical="center"/>
    </xf>
    <xf numFmtId="3" fontId="5" fillId="5" borderId="6" xfId="0" applyNumberFormat="1" applyFont="1" applyFill="1" applyBorder="1" applyAlignment="1">
      <alignment horizontal="right" vertical="center" wrapText="1"/>
    </xf>
    <xf numFmtId="166" fontId="11" fillId="0" borderId="0" xfId="0" applyNumberFormat="1" applyFont="1" applyBorder="1" applyAlignment="1">
      <alignment vertical="center"/>
    </xf>
    <xf numFmtId="165" fontId="11" fillId="5" borderId="6" xfId="0" applyNumberFormat="1" applyFont="1" applyFill="1" applyBorder="1" applyAlignment="1" applyProtection="1">
      <alignment vertical="center"/>
      <protection locked="0"/>
    </xf>
    <xf numFmtId="0" fontId="10" fillId="0" borderId="0" xfId="0" applyFont="1" applyFill="1" applyBorder="1" applyAlignment="1">
      <alignment vertical="center" wrapText="1"/>
    </xf>
    <xf numFmtId="167" fontId="11" fillId="0" borderId="0" xfId="0" applyNumberFormat="1" applyFont="1" applyBorder="1" applyAlignment="1">
      <alignment vertical="center"/>
    </xf>
    <xf numFmtId="3" fontId="5" fillId="0" borderId="0" xfId="0" applyNumberFormat="1" applyFont="1" applyFill="1" applyBorder="1" applyAlignment="1">
      <alignment horizontal="right" vertical="center" wrapText="1"/>
    </xf>
    <xf numFmtId="165" fontId="11" fillId="0" borderId="0" xfId="0" applyNumberFormat="1" applyFont="1" applyFill="1" applyBorder="1" applyAlignment="1" applyProtection="1">
      <alignment vertical="center"/>
      <protection locked="0"/>
    </xf>
    <xf numFmtId="0" fontId="10" fillId="0" borderId="0" xfId="0" applyFont="1" applyAlignment="1">
      <alignment vertical="center"/>
    </xf>
    <xf numFmtId="0" fontId="11" fillId="0" borderId="0" xfId="0" applyFont="1"/>
    <xf numFmtId="0" fontId="10" fillId="2" borderId="6" xfId="0" applyFont="1" applyFill="1" applyBorder="1" applyAlignment="1">
      <alignment horizontal="center" vertical="center"/>
    </xf>
    <xf numFmtId="0" fontId="10" fillId="0" borderId="0" xfId="0" applyFont="1" applyFill="1" applyAlignment="1">
      <alignment vertical="center"/>
    </xf>
    <xf numFmtId="0" fontId="35" fillId="0" borderId="0" xfId="0" applyFont="1" applyBorder="1" applyAlignment="1">
      <alignment horizontal="center" vertical="center"/>
    </xf>
    <xf numFmtId="0" fontId="10" fillId="2" borderId="12" xfId="0" applyFont="1" applyFill="1" applyBorder="1" applyAlignment="1">
      <alignment horizontal="center" vertical="center" wrapText="1"/>
    </xf>
    <xf numFmtId="2" fontId="10" fillId="2" borderId="12" xfId="0" applyNumberFormat="1" applyFont="1" applyFill="1" applyBorder="1" applyAlignment="1">
      <alignment horizontal="center" vertical="center" wrapText="1"/>
    </xf>
    <xf numFmtId="0" fontId="10" fillId="2" borderId="9" xfId="0" applyFont="1" applyFill="1" applyBorder="1" applyAlignment="1">
      <alignment horizontal="center" vertical="center" wrapText="1"/>
    </xf>
    <xf numFmtId="49" fontId="5" fillId="0" borderId="6" xfId="0" applyNumberFormat="1"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center" wrapText="1"/>
      <protection locked="0"/>
    </xf>
    <xf numFmtId="1" fontId="5" fillId="0" borderId="6" xfId="0" applyNumberFormat="1" applyFont="1" applyFill="1" applyBorder="1" applyAlignment="1" applyProtection="1">
      <alignment horizontal="center" vertical="center" wrapText="1"/>
      <protection locked="0"/>
    </xf>
    <xf numFmtId="9" fontId="5" fillId="0" borderId="6" xfId="0" applyNumberFormat="1" applyFont="1" applyFill="1" applyBorder="1" applyAlignment="1" applyProtection="1">
      <alignment horizontal="center" vertical="center" wrapText="1"/>
      <protection locked="0"/>
    </xf>
    <xf numFmtId="14" fontId="5" fillId="0" borderId="6" xfId="0" applyNumberFormat="1" applyFont="1" applyFill="1" applyBorder="1" applyAlignment="1" applyProtection="1">
      <alignment horizontal="center" vertical="center" wrapText="1"/>
      <protection locked="0"/>
    </xf>
    <xf numFmtId="15" fontId="5" fillId="0" borderId="6" xfId="0" applyNumberFormat="1" applyFont="1" applyFill="1" applyBorder="1" applyAlignment="1" applyProtection="1">
      <alignment horizontal="center" vertical="center" wrapText="1"/>
      <protection locked="0"/>
    </xf>
    <xf numFmtId="0" fontId="5" fillId="0" borderId="6" xfId="0" applyNumberFormat="1" applyFont="1" applyFill="1" applyBorder="1" applyAlignment="1" applyProtection="1">
      <alignment horizontal="center" vertical="center" wrapText="1"/>
      <protection locked="0"/>
    </xf>
    <xf numFmtId="2" fontId="5" fillId="0" borderId="6" xfId="0" applyNumberFormat="1" applyFont="1" applyFill="1" applyBorder="1" applyAlignment="1" applyProtection="1">
      <alignment horizontal="center" vertical="center" wrapText="1"/>
      <protection locked="0"/>
    </xf>
    <xf numFmtId="0" fontId="5" fillId="0" borderId="6" xfId="4" applyNumberFormat="1" applyFont="1" applyFill="1" applyBorder="1" applyAlignment="1">
      <alignment horizontal="right" vertical="center" wrapText="1"/>
    </xf>
    <xf numFmtId="168" fontId="5" fillId="0" borderId="6" xfId="4" applyNumberFormat="1" applyFont="1" applyFill="1" applyBorder="1" applyAlignment="1">
      <alignment horizontal="center" vertical="center" wrapText="1"/>
    </xf>
    <xf numFmtId="0" fontId="5" fillId="0" borderId="6" xfId="0" applyFont="1" applyFill="1" applyBorder="1" applyAlignment="1">
      <alignment horizontal="left" vertical="center" wrapText="1"/>
    </xf>
    <xf numFmtId="173" fontId="5" fillId="0" borderId="6" xfId="0" applyNumberFormat="1" applyFont="1" applyFill="1" applyBorder="1" applyAlignment="1" applyProtection="1">
      <alignment horizontal="center" vertical="center" wrapText="1"/>
      <protection locked="0"/>
    </xf>
    <xf numFmtId="1" fontId="5" fillId="5" borderId="6" xfId="0" applyNumberFormat="1" applyFont="1" applyFill="1" applyBorder="1" applyAlignment="1" applyProtection="1">
      <alignment horizontal="center" vertical="center" wrapText="1"/>
      <protection locked="0"/>
    </xf>
    <xf numFmtId="1" fontId="5" fillId="0" borderId="6" xfId="1" applyNumberFormat="1" applyFont="1" applyFill="1" applyBorder="1" applyAlignment="1">
      <alignment horizontal="right" vertical="center" wrapText="1"/>
    </xf>
    <xf numFmtId="0" fontId="5" fillId="0" borderId="0" xfId="0" applyFont="1" applyFill="1" applyAlignment="1">
      <alignment horizontal="center" vertical="center" wrapText="1"/>
    </xf>
    <xf numFmtId="1" fontId="5" fillId="0" borderId="6" xfId="4" applyNumberFormat="1" applyFont="1" applyFill="1" applyBorder="1" applyAlignment="1">
      <alignment horizontal="right" vertical="center" wrapText="1"/>
    </xf>
    <xf numFmtId="168" fontId="5" fillId="0" borderId="6" xfId="4" applyNumberFormat="1" applyFont="1" applyFill="1" applyBorder="1" applyAlignment="1">
      <alignment horizontal="right" vertical="center" wrapText="1"/>
    </xf>
    <xf numFmtId="49" fontId="5" fillId="0" borderId="6" xfId="0" applyNumberFormat="1" applyFont="1" applyFill="1" applyBorder="1" applyAlignment="1" applyProtection="1">
      <alignment horizontal="left" vertical="center" wrapText="1"/>
      <protection locked="0"/>
    </xf>
    <xf numFmtId="0" fontId="11" fillId="0" borderId="0" xfId="0" applyFont="1" applyFill="1" applyAlignment="1">
      <alignment vertical="center"/>
    </xf>
    <xf numFmtId="166" fontId="11" fillId="0" borderId="0" xfId="0" applyNumberFormat="1" applyFont="1" applyFill="1" applyAlignment="1">
      <alignment vertical="center"/>
    </xf>
    <xf numFmtId="0" fontId="10" fillId="0" borderId="6" xfId="0" applyFont="1" applyFill="1" applyBorder="1" applyAlignment="1">
      <alignment horizontal="center" vertical="center"/>
    </xf>
    <xf numFmtId="169" fontId="10" fillId="0" borderId="6" xfId="0" applyNumberFormat="1" applyFont="1" applyFill="1" applyBorder="1" applyAlignment="1">
      <alignment horizontal="center" vertical="center"/>
    </xf>
    <xf numFmtId="0" fontId="10" fillId="0" borderId="6" xfId="0" applyFont="1" applyFill="1" applyBorder="1" applyAlignment="1">
      <alignment vertical="center"/>
    </xf>
    <xf numFmtId="49" fontId="11" fillId="5" borderId="6" xfId="0" applyNumberFormat="1" applyFont="1" applyFill="1" applyBorder="1" applyAlignment="1">
      <alignment horizontal="center" vertical="center"/>
    </xf>
    <xf numFmtId="0" fontId="36" fillId="0" borderId="0" xfId="0" applyFont="1" applyFill="1" applyBorder="1" applyAlignment="1">
      <alignment horizontal="left" vertical="center"/>
    </xf>
    <xf numFmtId="49" fontId="5" fillId="5" borderId="6" xfId="0" applyNumberFormat="1" applyFont="1" applyFill="1" applyBorder="1" applyAlignment="1">
      <alignment horizontal="center" vertical="center"/>
    </xf>
    <xf numFmtId="0" fontId="37" fillId="0" borderId="0"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0" borderId="6" xfId="0" applyFont="1" applyFill="1" applyBorder="1" applyAlignment="1">
      <alignment wrapText="1"/>
    </xf>
    <xf numFmtId="0" fontId="11" fillId="0" borderId="6" xfId="0" applyFont="1" applyFill="1" applyBorder="1"/>
    <xf numFmtId="0" fontId="5" fillId="0" borderId="6" xfId="0" applyFont="1" applyFill="1" applyBorder="1" applyAlignment="1">
      <alignment horizontal="center"/>
    </xf>
    <xf numFmtId="0" fontId="11" fillId="0" borderId="6" xfId="0" applyFont="1" applyFill="1" applyBorder="1" applyAlignment="1">
      <alignment horizontal="center"/>
    </xf>
    <xf numFmtId="0" fontId="5" fillId="0" borderId="6" xfId="0" applyFont="1" applyFill="1" applyBorder="1" applyAlignment="1">
      <alignment horizontal="center" vertical="center"/>
    </xf>
    <xf numFmtId="0" fontId="11" fillId="0" borderId="9" xfId="0" applyFont="1" applyBorder="1" applyAlignment="1">
      <alignment vertical="center"/>
    </xf>
    <xf numFmtId="0" fontId="11" fillId="0" borderId="0" xfId="0" applyFont="1" applyFill="1" applyBorder="1" applyAlignment="1">
      <alignment vertical="center"/>
    </xf>
    <xf numFmtId="0" fontId="11" fillId="0" borderId="0" xfId="0" applyFont="1" applyBorder="1" applyAlignment="1">
      <alignment horizontal="center" vertical="center"/>
    </xf>
    <xf numFmtId="0" fontId="11" fillId="0" borderId="6" xfId="0" applyFont="1" applyFill="1" applyBorder="1" applyAlignment="1">
      <alignment vertical="top" wrapText="1"/>
    </xf>
    <xf numFmtId="14" fontId="11" fillId="0" borderId="6" xfId="0" applyNumberFormat="1" applyFont="1" applyFill="1" applyBorder="1" applyAlignment="1">
      <alignment vertical="top" wrapText="1"/>
    </xf>
    <xf numFmtId="0" fontId="11" fillId="0" borderId="6" xfId="0" applyFont="1" applyFill="1" applyBorder="1" applyAlignment="1">
      <alignment horizontal="left" vertical="top" wrapText="1"/>
    </xf>
    <xf numFmtId="0" fontId="10" fillId="2" borderId="19" xfId="0" applyFont="1" applyFill="1" applyBorder="1" applyAlignment="1">
      <alignment vertical="center" wrapText="1"/>
    </xf>
    <xf numFmtId="0" fontId="10" fillId="2" borderId="20" xfId="0" applyFont="1" applyFill="1" applyBorder="1" applyAlignment="1">
      <alignment vertical="center" wrapText="1"/>
    </xf>
    <xf numFmtId="0" fontId="10" fillId="2" borderId="21" xfId="0" applyFont="1" applyFill="1" applyBorder="1" applyAlignment="1">
      <alignment vertical="center" wrapText="1"/>
    </xf>
    <xf numFmtId="0" fontId="10" fillId="2" borderId="22" xfId="0" applyFont="1" applyFill="1" applyBorder="1" applyAlignment="1">
      <alignment vertical="center" wrapText="1"/>
    </xf>
    <xf numFmtId="0" fontId="11" fillId="0" borderId="6" xfId="0" applyFont="1" applyBorder="1" applyAlignment="1">
      <alignment vertical="top" wrapText="1"/>
    </xf>
    <xf numFmtId="0" fontId="11" fillId="0" borderId="6" xfId="0" applyFont="1" applyBorder="1" applyAlignment="1">
      <alignment horizontal="left" vertical="center" wrapText="1"/>
    </xf>
    <xf numFmtId="14" fontId="11" fillId="0" borderId="6" xfId="0" applyNumberFormat="1" applyFont="1" applyFill="1" applyBorder="1" applyAlignment="1">
      <alignment horizontal="left" vertical="center" wrapText="1"/>
    </xf>
    <xf numFmtId="0" fontId="11" fillId="0" borderId="6" xfId="0" applyFont="1" applyFill="1" applyBorder="1" applyAlignment="1">
      <alignment horizontal="left" wrapText="1"/>
    </xf>
    <xf numFmtId="0" fontId="11" fillId="0" borderId="6" xfId="0" applyFont="1" applyBorder="1" applyAlignment="1">
      <alignment horizontal="left" vertical="top" wrapText="1"/>
    </xf>
    <xf numFmtId="14" fontId="11" fillId="0" borderId="6" xfId="0" applyNumberFormat="1" applyFont="1" applyFill="1" applyBorder="1" applyAlignment="1">
      <alignment horizontal="left" vertical="top"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1" fillId="0" borderId="9" xfId="0" applyFont="1" applyFill="1" applyBorder="1" applyAlignment="1">
      <alignment vertical="top" wrapText="1"/>
    </xf>
    <xf numFmtId="0" fontId="11" fillId="0" borderId="10" xfId="0" applyFont="1" applyBorder="1" applyAlignment="1">
      <alignment horizontal="center" vertical="center"/>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6" borderId="10" xfId="0" applyFont="1" applyFill="1" applyBorder="1" applyAlignment="1">
      <alignment vertical="center" wrapText="1"/>
    </xf>
    <xf numFmtId="0" fontId="11" fillId="6" borderId="6" xfId="0" applyFont="1" applyFill="1" applyBorder="1" applyAlignment="1">
      <alignment horizontal="center" vertical="center" wrapText="1"/>
    </xf>
    <xf numFmtId="0" fontId="11" fillId="6" borderId="6" xfId="0" applyFont="1" applyFill="1" applyBorder="1" applyAlignment="1">
      <alignment wrapText="1"/>
    </xf>
    <xf numFmtId="0" fontId="11" fillId="6" borderId="6" xfId="0" applyFont="1" applyFill="1" applyBorder="1" applyAlignment="1"/>
    <xf numFmtId="0" fontId="11" fillId="6" borderId="6" xfId="0" applyFont="1" applyFill="1" applyBorder="1" applyAlignment="1">
      <alignment horizontal="center" wrapText="1"/>
    </xf>
    <xf numFmtId="14" fontId="11" fillId="6" borderId="6" xfId="0" applyNumberFormat="1" applyFont="1" applyFill="1" applyBorder="1" applyAlignment="1"/>
    <xf numFmtId="0" fontId="11" fillId="6" borderId="6" xfId="0" applyFont="1" applyFill="1" applyBorder="1" applyAlignment="1">
      <alignment horizontal="center"/>
    </xf>
    <xf numFmtId="14" fontId="11" fillId="6" borderId="6" xfId="0" applyNumberFormat="1" applyFont="1" applyFill="1" applyBorder="1" applyAlignment="1">
      <alignment wrapText="1"/>
    </xf>
    <xf numFmtId="0" fontId="11" fillId="6" borderId="6" xfId="0" applyFont="1" applyFill="1" applyBorder="1" applyAlignment="1">
      <alignment horizontal="center" vertical="center"/>
    </xf>
    <xf numFmtId="0" fontId="10" fillId="6" borderId="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0" fillId="6" borderId="0" xfId="0" applyFill="1" applyAlignment="1">
      <alignment vertical="center"/>
    </xf>
    <xf numFmtId="0" fontId="11" fillId="0" borderId="0" xfId="0" applyFont="1" applyBorder="1" applyAlignment="1">
      <alignment wrapText="1"/>
    </xf>
    <xf numFmtId="14" fontId="11" fillId="0" borderId="0" xfId="0" applyNumberFormat="1" applyFont="1" applyAlignment="1">
      <alignment vertical="center"/>
    </xf>
    <xf numFmtId="0" fontId="10" fillId="2" borderId="6" xfId="0" applyFont="1" applyFill="1" applyBorder="1" applyAlignment="1">
      <alignment horizontal="center" wrapText="1"/>
    </xf>
    <xf numFmtId="0" fontId="5" fillId="4" borderId="10" xfId="0" applyFont="1" applyFill="1" applyBorder="1" applyAlignment="1" applyProtection="1">
      <alignment horizontal="center" vertical="center" wrapText="1"/>
      <protection locked="0"/>
    </xf>
    <xf numFmtId="1" fontId="5" fillId="7" borderId="6" xfId="0" applyNumberFormat="1" applyFont="1" applyFill="1" applyBorder="1" applyAlignment="1" applyProtection="1">
      <alignment horizontal="center" vertical="center" wrapText="1"/>
      <protection locked="0"/>
    </xf>
    <xf numFmtId="168" fontId="5" fillId="5" borderId="6" xfId="4" applyNumberFormat="1" applyFont="1" applyFill="1" applyBorder="1" applyAlignment="1">
      <alignment horizontal="right" vertical="center" wrapText="1"/>
    </xf>
    <xf numFmtId="0" fontId="13" fillId="0" borderId="9" xfId="0" applyFont="1" applyFill="1" applyBorder="1" applyAlignment="1">
      <alignment horizontal="center" vertical="center" wrapText="1"/>
    </xf>
    <xf numFmtId="49" fontId="5" fillId="0" borderId="9" xfId="0" applyNumberFormat="1" applyFont="1" applyFill="1" applyBorder="1" applyAlignment="1" applyProtection="1">
      <alignment horizontal="center" vertical="center" wrapText="1"/>
      <protection locked="0"/>
    </xf>
    <xf numFmtId="0" fontId="5" fillId="4" borderId="14" xfId="0" applyFont="1" applyFill="1" applyBorder="1" applyAlignment="1" applyProtection="1">
      <alignment horizontal="center" vertical="center" wrapText="1"/>
      <protection locked="0"/>
    </xf>
    <xf numFmtId="49" fontId="5" fillId="4" borderId="9" xfId="0" applyNumberFormat="1" applyFont="1" applyFill="1" applyBorder="1" applyAlignment="1" applyProtection="1">
      <alignment horizontal="center" vertical="center" wrapText="1"/>
      <protection locked="0"/>
    </xf>
    <xf numFmtId="1" fontId="5" fillId="7" borderId="9" xfId="0" applyNumberFormat="1" applyFont="1" applyFill="1" applyBorder="1" applyAlignment="1" applyProtection="1">
      <alignment horizontal="center" vertical="center" wrapText="1"/>
      <protection locked="0"/>
    </xf>
    <xf numFmtId="0" fontId="5" fillId="0" borderId="9" xfId="0" applyFont="1" applyFill="1" applyBorder="1" applyAlignment="1" applyProtection="1">
      <alignment horizontal="center" vertical="center" wrapText="1"/>
      <protection locked="0"/>
    </xf>
    <xf numFmtId="9" fontId="5" fillId="0" borderId="9" xfId="0" applyNumberFormat="1" applyFont="1" applyFill="1" applyBorder="1" applyAlignment="1" applyProtection="1">
      <alignment horizontal="center" vertical="center" wrapText="1"/>
      <protection locked="0"/>
    </xf>
    <xf numFmtId="14" fontId="5" fillId="0" borderId="9" xfId="0" applyNumberFormat="1" applyFont="1" applyFill="1" applyBorder="1" applyAlignment="1" applyProtection="1">
      <alignment horizontal="center" vertical="center" wrapText="1"/>
      <protection locked="0"/>
    </xf>
    <xf numFmtId="15" fontId="5" fillId="0" borderId="9" xfId="0" applyNumberFormat="1" applyFont="1" applyFill="1" applyBorder="1" applyAlignment="1" applyProtection="1">
      <alignment horizontal="center" vertical="center" wrapText="1"/>
      <protection locked="0"/>
    </xf>
    <xf numFmtId="2" fontId="5" fillId="0" borderId="9" xfId="0" applyNumberFormat="1" applyFont="1" applyFill="1" applyBorder="1" applyAlignment="1" applyProtection="1">
      <alignment horizontal="center" vertical="center" wrapText="1"/>
      <protection locked="0"/>
    </xf>
    <xf numFmtId="1" fontId="5" fillId="0" borderId="9" xfId="0" applyNumberFormat="1" applyFont="1" applyFill="1" applyBorder="1" applyAlignment="1" applyProtection="1">
      <alignment horizontal="center" vertical="center" wrapText="1"/>
      <protection locked="0"/>
    </xf>
    <xf numFmtId="168" fontId="5" fillId="5" borderId="9" xfId="4" applyNumberFormat="1" applyFont="1" applyFill="1" applyBorder="1" applyAlignment="1">
      <alignment horizontal="right" vertical="center" wrapText="1"/>
    </xf>
    <xf numFmtId="0" fontId="5" fillId="0" borderId="9" xfId="0" applyFont="1" applyFill="1" applyBorder="1" applyAlignment="1">
      <alignment horizontal="left" vertical="center" wrapText="1"/>
    </xf>
    <xf numFmtId="0" fontId="5" fillId="4" borderId="6" xfId="0" applyFont="1" applyFill="1" applyBorder="1" applyAlignment="1" applyProtection="1">
      <alignment horizontal="center" vertical="center" wrapText="1"/>
      <protection locked="0"/>
    </xf>
    <xf numFmtId="49" fontId="5" fillId="4" borderId="6" xfId="0" applyNumberFormat="1" applyFont="1" applyFill="1" applyBorder="1" applyAlignment="1" applyProtection="1">
      <alignment horizontal="center" vertical="center" wrapText="1"/>
      <protection locked="0"/>
    </xf>
    <xf numFmtId="1" fontId="21" fillId="4" borderId="6" xfId="0" applyNumberFormat="1" applyFont="1" applyFill="1" applyBorder="1" applyAlignment="1" applyProtection="1">
      <alignment horizontal="center" vertical="center" wrapText="1"/>
      <protection locked="0"/>
    </xf>
    <xf numFmtId="0" fontId="21" fillId="0" borderId="6" xfId="0" applyFont="1" applyFill="1" applyBorder="1" applyAlignment="1" applyProtection="1">
      <alignment horizontal="center" vertical="center" wrapText="1"/>
      <protection locked="0"/>
    </xf>
    <xf numFmtId="9" fontId="21" fillId="0" borderId="6" xfId="0" applyNumberFormat="1" applyFont="1" applyFill="1" applyBorder="1" applyAlignment="1" applyProtection="1">
      <alignment horizontal="center" vertical="center" wrapText="1"/>
      <protection locked="0"/>
    </xf>
    <xf numFmtId="14" fontId="21" fillId="0" borderId="6" xfId="0" applyNumberFormat="1" applyFont="1" applyFill="1" applyBorder="1" applyAlignment="1" applyProtection="1">
      <alignment horizontal="center" vertical="center" wrapText="1"/>
      <protection locked="0"/>
    </xf>
    <xf numFmtId="15" fontId="21" fillId="0" borderId="6" xfId="0" applyNumberFormat="1" applyFont="1" applyFill="1" applyBorder="1" applyAlignment="1" applyProtection="1">
      <alignment horizontal="center" vertical="center" wrapText="1"/>
      <protection locked="0"/>
    </xf>
    <xf numFmtId="2" fontId="40" fillId="5" borderId="6" xfId="0" applyNumberFormat="1" applyFont="1" applyFill="1" applyBorder="1" applyAlignment="1" applyProtection="1">
      <alignment horizontal="center" vertical="center" wrapText="1"/>
      <protection locked="0"/>
    </xf>
    <xf numFmtId="2" fontId="21" fillId="0" borderId="6" xfId="0" applyNumberFormat="1" applyFont="1" applyFill="1" applyBorder="1" applyAlignment="1" applyProtection="1">
      <alignment horizontal="center" vertical="center" wrapText="1"/>
      <protection locked="0"/>
    </xf>
    <xf numFmtId="1" fontId="40" fillId="0" borderId="6" xfId="0" applyNumberFormat="1" applyFont="1" applyFill="1" applyBorder="1" applyAlignment="1" applyProtection="1">
      <alignment horizontal="center" vertical="center" wrapText="1"/>
      <protection locked="0"/>
    </xf>
    <xf numFmtId="168" fontId="21" fillId="0" borderId="6" xfId="4" applyNumberFormat="1" applyFont="1" applyFill="1" applyBorder="1" applyAlignment="1">
      <alignment horizontal="right" vertical="center" wrapText="1"/>
    </xf>
    <xf numFmtId="0" fontId="13" fillId="0" borderId="0" xfId="0" applyFont="1" applyFill="1" applyBorder="1" applyAlignment="1">
      <alignment horizontal="left" vertical="center" wrapText="1"/>
    </xf>
    <xf numFmtId="0" fontId="13" fillId="0" borderId="8" xfId="0" applyFont="1" applyFill="1" applyBorder="1" applyAlignment="1">
      <alignment horizontal="left" vertical="center" wrapText="1"/>
    </xf>
    <xf numFmtId="0" fontId="10" fillId="2" borderId="15" xfId="0" applyFont="1" applyFill="1" applyBorder="1" applyAlignment="1">
      <alignment horizontal="center" vertical="center"/>
    </xf>
    <xf numFmtId="0" fontId="10" fillId="2" borderId="15" xfId="0" applyFont="1" applyFill="1" applyBorder="1" applyAlignment="1">
      <alignment horizontal="center" vertical="center" wrapText="1"/>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6" xfId="0" applyFont="1" applyBorder="1" applyAlignment="1">
      <alignment wrapText="1"/>
    </xf>
    <xf numFmtId="0" fontId="11" fillId="0" borderId="6" xfId="0" applyFont="1" applyBorder="1" applyAlignment="1"/>
    <xf numFmtId="14" fontId="11" fillId="0" borderId="6" xfId="0" applyNumberFormat="1" applyFont="1" applyBorder="1" applyAlignment="1">
      <alignment horizontal="center" vertical="center"/>
    </xf>
    <xf numFmtId="14" fontId="11" fillId="0" borderId="6" xfId="0" applyNumberFormat="1" applyFont="1" applyFill="1" applyBorder="1" applyAlignment="1">
      <alignment wrapText="1"/>
    </xf>
    <xf numFmtId="0" fontId="11" fillId="0" borderId="6" xfId="0" applyFont="1" applyBorder="1" applyAlignment="1">
      <alignment horizontal="center" wrapText="1"/>
    </xf>
    <xf numFmtId="0" fontId="11" fillId="0" borderId="6" xfId="0" applyFont="1" applyBorder="1" applyAlignment="1">
      <alignment horizontal="center"/>
    </xf>
    <xf numFmtId="49" fontId="11" fillId="0" borderId="6" xfId="0" applyNumberFormat="1" applyFont="1" applyFill="1" applyBorder="1" applyAlignment="1">
      <alignment horizontal="center" vertical="center" wrapText="1"/>
    </xf>
    <xf numFmtId="14" fontId="11" fillId="0" borderId="0" xfId="0" applyNumberFormat="1" applyFont="1" applyAlignment="1">
      <alignment vertical="center" wrapText="1"/>
    </xf>
    <xf numFmtId="0" fontId="10" fillId="2" borderId="0" xfId="0" applyFont="1" applyFill="1" applyBorder="1" applyAlignment="1">
      <alignment horizontal="center" vertical="center" wrapText="1"/>
    </xf>
    <xf numFmtId="0" fontId="10" fillId="0" borderId="0" xfId="0" applyFont="1" applyBorder="1" applyAlignment="1">
      <alignment horizontal="center" vertical="center"/>
    </xf>
    <xf numFmtId="0" fontId="0" fillId="8" borderId="0" xfId="0" applyFill="1" applyAlignment="1">
      <alignment vertical="center"/>
    </xf>
    <xf numFmtId="0" fontId="11" fillId="0" borderId="0" xfId="0" applyFont="1" applyAlignment="1">
      <alignment horizontal="center"/>
    </xf>
    <xf numFmtId="9" fontId="21" fillId="5" borderId="6" xfId="0" applyNumberFormat="1" applyFont="1" applyFill="1" applyBorder="1" applyAlignment="1" applyProtection="1">
      <alignment horizontal="center" vertical="center" wrapText="1"/>
      <protection locked="0"/>
    </xf>
    <xf numFmtId="0" fontId="5" fillId="0" borderId="6" xfId="4" applyNumberFormat="1" applyFont="1" applyFill="1" applyBorder="1" applyAlignment="1">
      <alignment horizontal="center" vertical="center" wrapText="1"/>
    </xf>
    <xf numFmtId="1" fontId="21" fillId="5" borderId="6" xfId="0" applyNumberFormat="1" applyFont="1" applyFill="1" applyBorder="1" applyAlignment="1" applyProtection="1">
      <alignment horizontal="center" vertical="center" wrapText="1"/>
      <protection locked="0"/>
    </xf>
    <xf numFmtId="168" fontId="5" fillId="5" borderId="6" xfId="4" applyNumberFormat="1" applyFont="1" applyFill="1" applyBorder="1" applyAlignment="1">
      <alignment horizontal="center" vertical="center" wrapText="1"/>
    </xf>
    <xf numFmtId="1" fontId="21" fillId="0" borderId="6" xfId="0" applyNumberFormat="1" applyFont="1" applyFill="1" applyBorder="1" applyAlignment="1" applyProtection="1">
      <alignment horizontal="center" vertical="center" wrapText="1"/>
      <protection locked="0"/>
    </xf>
    <xf numFmtId="2" fontId="5" fillId="5" borderId="6" xfId="0" applyNumberFormat="1" applyFont="1" applyFill="1" applyBorder="1" applyAlignment="1" applyProtection="1">
      <alignment horizontal="center" vertical="center" wrapText="1"/>
      <protection locked="0"/>
    </xf>
    <xf numFmtId="0" fontId="27" fillId="0" borderId="6" xfId="0" applyFont="1" applyFill="1" applyBorder="1" applyAlignment="1">
      <alignment horizontal="center" vertical="center"/>
    </xf>
    <xf numFmtId="0" fontId="11" fillId="0" borderId="0" xfId="0" applyFont="1" applyFill="1" applyAlignment="1">
      <alignment horizontal="center" vertical="center"/>
    </xf>
    <xf numFmtId="49" fontId="27" fillId="0" borderId="6" xfId="0" applyNumberFormat="1" applyFont="1" applyFill="1" applyBorder="1" applyAlignment="1">
      <alignment horizontal="center" vertical="center"/>
    </xf>
    <xf numFmtId="0" fontId="10" fillId="2" borderId="7" xfId="0" applyFont="1" applyFill="1" applyBorder="1" applyAlignment="1">
      <alignment horizontal="center" wrapText="1"/>
    </xf>
    <xf numFmtId="0" fontId="11" fillId="0" borderId="6" xfId="0" applyFont="1" applyFill="1" applyBorder="1" applyAlignment="1"/>
    <xf numFmtId="0" fontId="11" fillId="0" borderId="6" xfId="0" applyFont="1" applyFill="1" applyBorder="1" applyAlignment="1">
      <alignment horizontal="center" wrapText="1"/>
    </xf>
    <xf numFmtId="14" fontId="11" fillId="0" borderId="6"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5" fillId="0" borderId="10" xfId="0" applyNumberFormat="1" applyFont="1" applyFill="1" applyBorder="1" applyAlignment="1" applyProtection="1">
      <alignment horizontal="center" vertical="center" wrapText="1"/>
      <protection locked="0"/>
    </xf>
    <xf numFmtId="1" fontId="5" fillId="7" borderId="10" xfId="0" applyNumberFormat="1" applyFont="1" applyFill="1" applyBorder="1" applyAlignment="1" applyProtection="1">
      <alignment horizontal="center" vertical="center" wrapText="1"/>
      <protection locked="0"/>
    </xf>
    <xf numFmtId="0" fontId="5" fillId="0" borderId="10" xfId="0" applyFont="1" applyFill="1" applyBorder="1" applyAlignment="1" applyProtection="1">
      <alignment horizontal="center" vertical="center" wrapText="1"/>
      <protection locked="0"/>
    </xf>
    <xf numFmtId="9" fontId="5" fillId="0" borderId="10" xfId="0" applyNumberFormat="1" applyFont="1" applyFill="1" applyBorder="1" applyAlignment="1" applyProtection="1">
      <alignment horizontal="center" vertical="center" wrapText="1"/>
      <protection locked="0"/>
    </xf>
    <xf numFmtId="14" fontId="5" fillId="0" borderId="10" xfId="0" applyNumberFormat="1" applyFont="1" applyFill="1" applyBorder="1" applyAlignment="1" applyProtection="1">
      <alignment horizontal="center" vertical="center" wrapText="1"/>
      <protection locked="0"/>
    </xf>
    <xf numFmtId="15" fontId="5" fillId="0" borderId="10" xfId="0" applyNumberFormat="1" applyFont="1" applyFill="1" applyBorder="1" applyAlignment="1" applyProtection="1">
      <alignment horizontal="center" vertical="center" wrapText="1"/>
      <protection locked="0"/>
    </xf>
    <xf numFmtId="2" fontId="5" fillId="0" borderId="10" xfId="0" applyNumberFormat="1" applyFont="1" applyFill="1" applyBorder="1" applyAlignment="1" applyProtection="1">
      <alignment horizontal="center" vertical="center" wrapText="1"/>
      <protection locked="0"/>
    </xf>
    <xf numFmtId="1" fontId="5" fillId="0" borderId="10" xfId="0" applyNumberFormat="1"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49" fontId="5" fillId="0" borderId="0" xfId="0" applyNumberFormat="1" applyFont="1" applyFill="1" applyBorder="1" applyAlignment="1" applyProtection="1">
      <alignment horizontal="center" vertical="center" wrapText="1"/>
      <protection locked="0"/>
    </xf>
    <xf numFmtId="0" fontId="5" fillId="4" borderId="0" xfId="0" applyFont="1" applyFill="1" applyBorder="1" applyAlignment="1" applyProtection="1">
      <alignment horizontal="center" vertical="center" wrapText="1"/>
      <protection locked="0"/>
    </xf>
    <xf numFmtId="49" fontId="5" fillId="4" borderId="0" xfId="0" applyNumberFormat="1" applyFont="1" applyFill="1" applyBorder="1" applyAlignment="1" applyProtection="1">
      <alignment horizontal="center" vertical="center" wrapText="1"/>
      <protection locked="0"/>
    </xf>
    <xf numFmtId="1" fontId="21" fillId="4" borderId="0" xfId="0" applyNumberFormat="1" applyFont="1" applyFill="1" applyBorder="1" applyAlignment="1" applyProtection="1">
      <alignment horizontal="center" vertical="center" wrapText="1"/>
      <protection locked="0"/>
    </xf>
    <xf numFmtId="0" fontId="21" fillId="0" borderId="0" xfId="0" applyFont="1" applyFill="1" applyBorder="1" applyAlignment="1" applyProtection="1">
      <alignment horizontal="center" vertical="center" wrapText="1"/>
      <protection locked="0"/>
    </xf>
    <xf numFmtId="9" fontId="21" fillId="0" borderId="0" xfId="0" applyNumberFormat="1" applyFont="1" applyFill="1" applyBorder="1" applyAlignment="1" applyProtection="1">
      <alignment horizontal="center" vertical="center" wrapText="1"/>
      <protection locked="0"/>
    </xf>
    <xf numFmtId="14" fontId="21" fillId="0" borderId="0" xfId="0" applyNumberFormat="1" applyFont="1" applyFill="1" applyBorder="1" applyAlignment="1" applyProtection="1">
      <alignment horizontal="center" vertical="center" wrapText="1"/>
      <protection locked="0"/>
    </xf>
    <xf numFmtId="15" fontId="21" fillId="0" borderId="0" xfId="0" applyNumberFormat="1" applyFont="1" applyFill="1" applyBorder="1" applyAlignment="1" applyProtection="1">
      <alignment horizontal="center" vertical="center" wrapText="1"/>
      <protection locked="0"/>
    </xf>
    <xf numFmtId="2" fontId="21" fillId="0" borderId="0" xfId="0" applyNumberFormat="1" applyFont="1" applyFill="1" applyBorder="1" applyAlignment="1" applyProtection="1">
      <alignment horizontal="center" vertical="center" wrapText="1"/>
      <protection locked="0"/>
    </xf>
    <xf numFmtId="1" fontId="21" fillId="0" borderId="0" xfId="0" applyNumberFormat="1" applyFont="1" applyFill="1" applyBorder="1" applyAlignment="1" applyProtection="1">
      <alignment horizontal="center" vertical="center" wrapText="1"/>
      <protection locked="0"/>
    </xf>
    <xf numFmtId="168" fontId="21" fillId="0" borderId="0" xfId="4" applyNumberFormat="1" applyFont="1" applyFill="1" applyBorder="1" applyAlignment="1">
      <alignment horizontal="right" vertical="center" wrapText="1"/>
    </xf>
    <xf numFmtId="0" fontId="5" fillId="0" borderId="0" xfId="0" applyFont="1" applyFill="1" applyBorder="1" applyAlignment="1">
      <alignment horizontal="left"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0" fillId="0" borderId="9" xfId="0"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center" vertical="center" wrapText="1"/>
    </xf>
    <xf numFmtId="0" fontId="0" fillId="0" borderId="9" xfId="0" applyFill="1" applyBorder="1" applyAlignment="1">
      <alignment horizontal="center" vertical="center"/>
    </xf>
    <xf numFmtId="0" fontId="0" fillId="0" borderId="14" xfId="0" applyFill="1" applyBorder="1" applyAlignment="1">
      <alignment horizontal="center" vertical="center"/>
    </xf>
    <xf numFmtId="0" fontId="0" fillId="0" borderId="10" xfId="0" applyFill="1" applyBorder="1" applyAlignment="1">
      <alignment horizontal="center" vertical="center"/>
    </xf>
    <xf numFmtId="0" fontId="0" fillId="0" borderId="9" xfId="0" applyBorder="1" applyAlignment="1">
      <alignment vertical="center"/>
    </xf>
    <xf numFmtId="0" fontId="0" fillId="0" borderId="14" xfId="0" applyBorder="1" applyAlignment="1">
      <alignment vertical="center"/>
    </xf>
    <xf numFmtId="0" fontId="0" fillId="0" borderId="10" xfId="0" applyBorder="1" applyAlignment="1">
      <alignment vertical="center"/>
    </xf>
    <xf numFmtId="0" fontId="0" fillId="0" borderId="9" xfId="0" applyBorder="1" applyAlignment="1">
      <alignment vertical="center" wrapText="1"/>
    </xf>
    <xf numFmtId="0" fontId="0" fillId="0" borderId="14" xfId="0" applyBorder="1" applyAlignment="1">
      <alignment vertical="center" wrapText="1"/>
    </xf>
    <xf numFmtId="0" fontId="0" fillId="0" borderId="10" xfId="0" applyBorder="1" applyAlignment="1">
      <alignment vertical="center" wrapText="1"/>
    </xf>
    <xf numFmtId="0" fontId="21" fillId="0" borderId="6"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horizontal="center" vertical="center"/>
    </xf>
    <xf numFmtId="14" fontId="0" fillId="0" borderId="9" xfId="0" applyNumberFormat="1" applyBorder="1" applyAlignment="1">
      <alignment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14" fontId="0" fillId="0" borderId="9" xfId="0" applyNumberFormat="1" applyBorder="1" applyAlignment="1">
      <alignment horizontal="center" vertical="center" wrapText="1"/>
    </xf>
    <xf numFmtId="0" fontId="0" fillId="4" borderId="19" xfId="0" applyFont="1" applyFill="1" applyBorder="1" applyAlignment="1">
      <alignment horizontal="center" vertical="center" wrapText="1"/>
    </xf>
    <xf numFmtId="0" fontId="0" fillId="4" borderId="20" xfId="0" applyFont="1" applyFill="1" applyBorder="1" applyAlignment="1">
      <alignment horizontal="center" vertical="center" wrapText="1"/>
    </xf>
    <xf numFmtId="0" fontId="0" fillId="4" borderId="21" xfId="0" applyFont="1" applyFill="1" applyBorder="1" applyAlignment="1">
      <alignment horizontal="center" vertical="center" wrapText="1"/>
    </xf>
    <xf numFmtId="0" fontId="0" fillId="4" borderId="22" xfId="0" applyFont="1" applyFill="1" applyBorder="1" applyAlignment="1">
      <alignment horizontal="center" vertical="center" wrapText="1"/>
    </xf>
    <xf numFmtId="0" fontId="0" fillId="4" borderId="23" xfId="0" applyFont="1" applyFill="1" applyBorder="1" applyAlignment="1">
      <alignment horizontal="center" vertical="center" wrapText="1"/>
    </xf>
    <xf numFmtId="0" fontId="0" fillId="4" borderId="24"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0" borderId="6" xfId="0" applyBorder="1" applyAlignment="1">
      <alignment horizontal="center" vertical="center"/>
    </xf>
    <xf numFmtId="0" fontId="3" fillId="2" borderId="1" xfId="0" applyFont="1" applyFill="1" applyBorder="1" applyAlignment="1">
      <alignment horizontal="center" vertical="center"/>
    </xf>
    <xf numFmtId="0" fontId="3" fillId="2" borderId="0" xfId="0" applyFont="1" applyFill="1" applyBorder="1" applyAlignment="1">
      <alignment horizontal="center" vertical="center"/>
    </xf>
    <xf numFmtId="0" fontId="0" fillId="0" borderId="15" xfId="0" applyBorder="1" applyAlignment="1">
      <alignment horizontal="center" vertical="center"/>
    </xf>
    <xf numFmtId="0" fontId="0" fillId="0" borderId="18" xfId="0" applyBorder="1" applyAlignment="1">
      <alignment horizontal="center" vertical="center"/>
    </xf>
    <xf numFmtId="0" fontId="2" fillId="2" borderId="13" xfId="0" applyFont="1" applyFill="1" applyBorder="1" applyAlignment="1">
      <alignment horizontal="center" vertical="center" wrapText="1"/>
    </xf>
    <xf numFmtId="0" fontId="0" fillId="4" borderId="9" xfId="0" applyFont="1" applyFill="1" applyBorder="1" applyAlignment="1">
      <alignment horizontal="center" vertical="center" wrapText="1"/>
    </xf>
    <xf numFmtId="0" fontId="0" fillId="4" borderId="14" xfId="0" applyFont="1" applyFill="1" applyBorder="1" applyAlignment="1">
      <alignment horizontal="center" vertical="center" wrapText="1"/>
    </xf>
    <xf numFmtId="14" fontId="0" fillId="4" borderId="9" xfId="0" applyNumberFormat="1" applyFont="1" applyFill="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18" fillId="0" borderId="0" xfId="0" applyFont="1" applyFill="1" applyAlignment="1">
      <alignment horizontal="left" vertical="center" wrapText="1"/>
    </xf>
    <xf numFmtId="0" fontId="3" fillId="2" borderId="2" xfId="0" applyFont="1" applyFill="1" applyBorder="1" applyAlignment="1">
      <alignment horizontal="center" vertical="center"/>
    </xf>
    <xf numFmtId="0" fontId="0" fillId="3" borderId="2" xfId="0" applyFont="1" applyFill="1" applyBorder="1" applyAlignment="1">
      <alignment horizontal="left" vertical="center"/>
    </xf>
    <xf numFmtId="0" fontId="0" fillId="3" borderId="5" xfId="0" applyFont="1" applyFill="1" applyBorder="1" applyAlignment="1">
      <alignment horizontal="left" vertical="center"/>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2" fillId="0" borderId="11" xfId="0" applyFont="1" applyBorder="1" applyAlignment="1">
      <alignment horizontal="center" vertical="center" wrapText="1"/>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6" xfId="0" applyFont="1" applyFill="1" applyBorder="1" applyAlignment="1">
      <alignment horizontal="center" vertical="center"/>
    </xf>
    <xf numFmtId="0" fontId="7" fillId="3" borderId="3" xfId="0" applyFont="1" applyFill="1" applyBorder="1" applyAlignment="1" applyProtection="1">
      <alignment horizontal="left" vertical="center"/>
      <protection locked="0"/>
    </xf>
    <xf numFmtId="0" fontId="7" fillId="3" borderId="4" xfId="0" applyFont="1" applyFill="1" applyBorder="1" applyAlignment="1" applyProtection="1">
      <alignment horizontal="left" vertical="center"/>
      <protection locked="0"/>
    </xf>
    <xf numFmtId="0" fontId="0" fillId="4" borderId="10" xfId="0" applyFont="1" applyFill="1" applyBorder="1" applyAlignment="1">
      <alignment horizontal="center" vertical="center" wrapText="1"/>
    </xf>
    <xf numFmtId="0" fontId="23" fillId="0" borderId="6" xfId="0" applyFont="1" applyBorder="1" applyAlignment="1">
      <alignment horizontal="center" vertical="center" wrapText="1"/>
    </xf>
    <xf numFmtId="14" fontId="0" fillId="4" borderId="14" xfId="0" applyNumberFormat="1" applyFont="1" applyFill="1" applyBorder="1" applyAlignment="1">
      <alignment horizontal="center" vertical="center" wrapText="1"/>
    </xf>
    <xf numFmtId="14" fontId="0" fillId="4" borderId="10" xfId="0" applyNumberFormat="1" applyFont="1" applyFill="1" applyBorder="1" applyAlignment="1">
      <alignment horizontal="center" vertical="center" wrapText="1"/>
    </xf>
    <xf numFmtId="0" fontId="27" fillId="3" borderId="3" xfId="0" applyFont="1" applyFill="1" applyBorder="1" applyAlignment="1" applyProtection="1">
      <alignment horizontal="left" vertical="center"/>
      <protection locked="0"/>
    </xf>
    <xf numFmtId="0" fontId="27" fillId="3" borderId="4" xfId="0" applyFont="1" applyFill="1" applyBorder="1" applyAlignment="1" applyProtection="1">
      <alignment horizontal="left" vertical="center"/>
      <protection locked="0"/>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11" fillId="0" borderId="7" xfId="0" applyFont="1" applyBorder="1" applyAlignment="1">
      <alignment vertical="center" wrapText="1"/>
    </xf>
    <xf numFmtId="0" fontId="0" fillId="0" borderId="8" xfId="0" applyBorder="1" applyAlignment="1">
      <alignment vertical="center" wrapText="1"/>
    </xf>
    <xf numFmtId="0" fontId="29" fillId="0" borderId="9"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10" xfId="0" applyFont="1" applyFill="1" applyBorder="1" applyAlignment="1">
      <alignment horizontal="center" vertical="center" wrapText="1"/>
    </xf>
    <xf numFmtId="0" fontId="30" fillId="2" borderId="19" xfId="0" applyFont="1" applyFill="1" applyBorder="1" applyAlignment="1">
      <alignment horizontal="center" vertical="center" wrapText="1"/>
    </xf>
    <xf numFmtId="0" fontId="30" fillId="2" borderId="20" xfId="0" applyFont="1" applyFill="1" applyBorder="1" applyAlignment="1">
      <alignment horizontal="center" vertical="center" wrapText="1"/>
    </xf>
    <xf numFmtId="0" fontId="30" fillId="2" borderId="21" xfId="0" applyFont="1" applyFill="1" applyBorder="1" applyAlignment="1">
      <alignment horizontal="center" vertical="center" wrapText="1"/>
    </xf>
    <xf numFmtId="0" fontId="30" fillId="2" borderId="22" xfId="0" applyFont="1" applyFill="1" applyBorder="1" applyAlignment="1">
      <alignment horizontal="center" vertical="center" wrapText="1"/>
    </xf>
    <xf numFmtId="0" fontId="30" fillId="2" borderId="23" xfId="0" applyFont="1" applyFill="1" applyBorder="1" applyAlignment="1">
      <alignment horizontal="center" vertical="center" wrapText="1"/>
    </xf>
    <xf numFmtId="0" fontId="30" fillId="2" borderId="24" xfId="0" applyFont="1" applyFill="1" applyBorder="1" applyAlignment="1">
      <alignment horizontal="center" vertical="center" wrapText="1"/>
    </xf>
    <xf numFmtId="0" fontId="28"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Border="1" applyAlignment="1">
      <alignment vertical="center" wrapText="1"/>
    </xf>
    <xf numFmtId="0" fontId="0" fillId="0" borderId="6" xfId="0" applyBorder="1" applyAlignment="1">
      <alignment horizontal="center" vertical="center" wrapText="1"/>
    </xf>
    <xf numFmtId="0" fontId="11" fillId="5" borderId="7"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4" xfId="0" applyFont="1" applyBorder="1" applyAlignment="1">
      <alignment horizontal="center" vertical="center"/>
    </xf>
    <xf numFmtId="0" fontId="10"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5" borderId="15" xfId="0" applyFont="1" applyFill="1" applyBorder="1" applyAlignment="1">
      <alignment horizontal="center" vertical="center"/>
    </xf>
    <xf numFmtId="0" fontId="11" fillId="5" borderId="14" xfId="0" applyFont="1" applyFill="1" applyBorder="1" applyAlignment="1">
      <alignment horizontal="center" vertical="center"/>
    </xf>
    <xf numFmtId="0" fontId="11" fillId="5" borderId="18" xfId="0" applyFont="1" applyFill="1" applyBorder="1" applyAlignment="1">
      <alignment horizontal="center" vertical="center"/>
    </xf>
    <xf numFmtId="0" fontId="31" fillId="2" borderId="5" xfId="0" applyFont="1" applyFill="1" applyBorder="1" applyAlignment="1">
      <alignment horizontal="center" vertical="center"/>
    </xf>
    <xf numFmtId="0" fontId="31" fillId="2" borderId="3" xfId="0" applyFont="1" applyFill="1" applyBorder="1" applyAlignment="1">
      <alignment horizontal="center" vertical="center"/>
    </xf>
    <xf numFmtId="0" fontId="31" fillId="2" borderId="4" xfId="0" applyFont="1" applyFill="1" applyBorder="1" applyAlignment="1">
      <alignment horizontal="center" vertical="center"/>
    </xf>
    <xf numFmtId="0" fontId="10" fillId="2" borderId="7"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31" fillId="2" borderId="25" xfId="0" applyFont="1" applyFill="1" applyBorder="1" applyAlignment="1">
      <alignment horizontal="center" vertical="center"/>
    </xf>
    <xf numFmtId="0" fontId="11" fillId="0" borderId="6" xfId="0" applyFont="1" applyBorder="1" applyAlignment="1">
      <alignment horizontal="center" vertical="center"/>
    </xf>
    <xf numFmtId="0" fontId="31" fillId="2" borderId="1" xfId="0" applyFont="1" applyFill="1" applyBorder="1" applyAlignment="1">
      <alignment horizontal="center" vertical="center"/>
    </xf>
    <xf numFmtId="0" fontId="31" fillId="2" borderId="0" xfId="0" applyFont="1" applyFill="1" applyBorder="1" applyAlignment="1">
      <alignment horizontal="center" vertical="center"/>
    </xf>
    <xf numFmtId="0" fontId="11" fillId="0" borderId="9"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0" xfId="0" applyFont="1" applyBorder="1" applyAlignment="1">
      <alignment horizontal="center" vertical="center" wrapText="1"/>
    </xf>
    <xf numFmtId="14" fontId="11" fillId="0" borderId="9" xfId="0" applyNumberFormat="1" applyFont="1" applyBorder="1" applyAlignment="1">
      <alignment horizontal="center" vertical="center"/>
    </xf>
    <xf numFmtId="14" fontId="11" fillId="0" borderId="14" xfId="0" applyNumberFormat="1" applyFont="1" applyBorder="1" applyAlignment="1">
      <alignment horizontal="center" vertical="center"/>
    </xf>
    <xf numFmtId="14" fontId="11" fillId="0" borderId="10" xfId="0" applyNumberFormat="1" applyFont="1" applyBorder="1" applyAlignment="1">
      <alignment horizontal="center" vertical="center"/>
    </xf>
    <xf numFmtId="0" fontId="11" fillId="0" borderId="14" xfId="0" applyFont="1" applyBorder="1" applyAlignment="1">
      <alignment horizontal="center" vertical="center"/>
    </xf>
    <xf numFmtId="0" fontId="11" fillId="0" borderId="9"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4" xfId="0" applyFont="1" applyFill="1" applyBorder="1" applyAlignment="1">
      <alignment horizontal="center" vertical="center"/>
    </xf>
    <xf numFmtId="14" fontId="11" fillId="0" borderId="9" xfId="0" applyNumberFormat="1" applyFont="1" applyFill="1" applyBorder="1" applyAlignment="1">
      <alignment horizontal="center" vertical="center" wrapText="1"/>
    </xf>
    <xf numFmtId="14" fontId="11" fillId="0" borderId="14" xfId="0" applyNumberFormat="1" applyFont="1" applyFill="1" applyBorder="1" applyAlignment="1">
      <alignment horizontal="center" vertical="center" wrapText="1"/>
    </xf>
    <xf numFmtId="14" fontId="11" fillId="0" borderId="10" xfId="0" applyNumberFormat="1"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wrapText="1"/>
    </xf>
    <xf numFmtId="14" fontId="11" fillId="0" borderId="9" xfId="0" applyNumberFormat="1" applyFont="1" applyFill="1" applyBorder="1" applyAlignment="1">
      <alignment horizontal="center" vertical="center"/>
    </xf>
    <xf numFmtId="14" fontId="11" fillId="0" borderId="14" xfId="0" applyNumberFormat="1" applyFont="1" applyFill="1" applyBorder="1" applyAlignment="1">
      <alignment horizontal="center" vertical="center"/>
    </xf>
    <xf numFmtId="14" fontId="11" fillId="0" borderId="10" xfId="0" applyNumberFormat="1" applyFont="1" applyFill="1" applyBorder="1" applyAlignment="1">
      <alignment horizontal="center" vertical="center"/>
    </xf>
    <xf numFmtId="0" fontId="5" fillId="0" borderId="9"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0" fillId="0" borderId="13" xfId="0" applyBorder="1" applyAlignment="1">
      <alignment horizontal="center" vertical="center"/>
    </xf>
    <xf numFmtId="0" fontId="21" fillId="0" borderId="0" xfId="0" applyFont="1" applyFill="1" applyAlignment="1">
      <alignment horizontal="left" vertical="center" wrapText="1"/>
    </xf>
    <xf numFmtId="0" fontId="31" fillId="2" borderId="2" xfId="0" applyFont="1" applyFill="1" applyBorder="1" applyAlignment="1">
      <alignment horizontal="center" vertical="center"/>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3" borderId="2" xfId="0" applyFont="1" applyFill="1" applyBorder="1" applyAlignment="1">
      <alignment horizontal="left" vertical="center"/>
    </xf>
    <xf numFmtId="0" fontId="11" fillId="3" borderId="5" xfId="0" applyFont="1" applyFill="1" applyBorder="1" applyAlignment="1">
      <alignment horizontal="left" vertical="center"/>
    </xf>
    <xf numFmtId="0" fontId="27" fillId="2" borderId="6"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7" fillId="2" borderId="8" xfId="0" applyFont="1" applyFill="1" applyBorder="1" applyAlignment="1">
      <alignment horizontal="center" vertical="center" wrapText="1"/>
    </xf>
    <xf numFmtId="0" fontId="11" fillId="5" borderId="9" xfId="0" applyFont="1" applyFill="1" applyBorder="1" applyAlignment="1">
      <alignment horizontal="center" vertical="center"/>
    </xf>
    <xf numFmtId="0" fontId="11" fillId="5" borderId="10" xfId="0" applyFont="1" applyFill="1" applyBorder="1" applyAlignment="1">
      <alignment horizontal="center" vertical="center"/>
    </xf>
    <xf numFmtId="0" fontId="35" fillId="0" borderId="11" xfId="0" applyFont="1" applyBorder="1" applyAlignment="1">
      <alignment horizontal="center" vertical="center" wrapText="1"/>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6" xfId="0" applyFont="1" applyFill="1" applyBorder="1" applyAlignment="1">
      <alignment horizontal="center" vertical="center"/>
    </xf>
    <xf numFmtId="0" fontId="10" fillId="5" borderId="9" xfId="0" applyFont="1" applyFill="1" applyBorder="1" applyAlignment="1">
      <alignment horizontal="center" vertical="center"/>
    </xf>
    <xf numFmtId="0" fontId="10" fillId="5" borderId="10" xfId="0" applyFont="1" applyFill="1" applyBorder="1" applyAlignment="1">
      <alignment horizontal="center" vertical="center"/>
    </xf>
    <xf numFmtId="0" fontId="11" fillId="0" borderId="7" xfId="0" applyFont="1" applyFill="1" applyBorder="1" applyAlignment="1">
      <alignment horizontal="left" vertical="top" wrapText="1"/>
    </xf>
    <xf numFmtId="0" fontId="11" fillId="0" borderId="8" xfId="0" applyFont="1" applyFill="1" applyBorder="1" applyAlignment="1">
      <alignment horizontal="left" vertical="top" wrapText="1"/>
    </xf>
    <xf numFmtId="0" fontId="27" fillId="3" borderId="26" xfId="0" applyFont="1" applyFill="1" applyBorder="1" applyAlignment="1" applyProtection="1">
      <alignment horizontal="left" vertical="center"/>
      <protection locked="0"/>
    </xf>
    <xf numFmtId="0" fontId="27" fillId="3" borderId="27" xfId="0" applyFont="1" applyFill="1" applyBorder="1" applyAlignment="1" applyProtection="1">
      <alignment horizontal="left" vertical="center"/>
      <protection locked="0"/>
    </xf>
    <xf numFmtId="0" fontId="27" fillId="3" borderId="28" xfId="0" applyFont="1" applyFill="1" applyBorder="1" applyAlignment="1" applyProtection="1">
      <alignment horizontal="left" vertical="center"/>
      <protection locked="0"/>
    </xf>
    <xf numFmtId="0" fontId="11" fillId="0" borderId="15" xfId="0" applyFont="1" applyBorder="1" applyAlignment="1">
      <alignment horizontal="center" vertical="center"/>
    </xf>
    <xf numFmtId="0" fontId="11" fillId="0" borderId="18" xfId="0" applyFont="1" applyBorder="1" applyAlignment="1">
      <alignment horizontal="center" vertical="center"/>
    </xf>
    <xf numFmtId="0" fontId="11" fillId="0" borderId="6" xfId="0" applyFont="1" applyFill="1" applyBorder="1" applyAlignment="1">
      <alignment horizontal="center" vertical="center" wrapText="1"/>
    </xf>
    <xf numFmtId="0" fontId="11" fillId="0" borderId="6" xfId="0" applyFont="1" applyBorder="1" applyAlignment="1">
      <alignment horizontal="center" vertical="center" wrapText="1"/>
    </xf>
    <xf numFmtId="14" fontId="11" fillId="0" borderId="6" xfId="0" applyNumberFormat="1" applyFont="1" applyBorder="1" applyAlignment="1">
      <alignment horizontal="center" vertical="center"/>
    </xf>
    <xf numFmtId="0" fontId="11" fillId="0" borderId="6" xfId="0" applyFont="1" applyFill="1" applyBorder="1" applyAlignment="1">
      <alignment horizontal="center" vertical="center"/>
    </xf>
    <xf numFmtId="0" fontId="11" fillId="0" borderId="19" xfId="0" applyFont="1" applyFill="1" applyBorder="1" applyAlignment="1">
      <alignment horizontal="left" vertical="center" wrapText="1"/>
    </xf>
    <xf numFmtId="0" fontId="11" fillId="0" borderId="20"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11" fillId="0" borderId="22"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11" fillId="0" borderId="24" xfId="0" applyFont="1" applyFill="1" applyBorder="1" applyAlignment="1">
      <alignment horizontal="left" vertical="center" wrapText="1"/>
    </xf>
    <xf numFmtId="0" fontId="11" fillId="0" borderId="21"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6" xfId="0" applyFont="1" applyFill="1" applyBorder="1" applyAlignment="1">
      <alignment horizontal="left"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cellXfs>
  <cellStyles count="5">
    <cellStyle name="Millares" xfId="4" builtinId="3"/>
    <cellStyle name="Millares 2" xfId="2"/>
    <cellStyle name="Moneda 2" xfId="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3"/>
  <sheetViews>
    <sheetView workbookViewId="0">
      <selection activeCell="B12" sqref="B12"/>
    </sheetView>
  </sheetViews>
  <sheetFormatPr baseColWidth="10" defaultRowHeight="15" x14ac:dyDescent="0.25"/>
  <cols>
    <col min="2" max="2" width="75.85546875" bestFit="1" customWidth="1"/>
    <col min="3" max="3" width="28.140625" bestFit="1" customWidth="1"/>
    <col min="4" max="4" width="29.140625" bestFit="1" customWidth="1"/>
    <col min="5" max="6" width="19.28515625" bestFit="1" customWidth="1"/>
    <col min="7" max="7" width="45.28515625" bestFit="1" customWidth="1"/>
    <col min="15" max="15" width="13.42578125" bestFit="1" customWidth="1"/>
    <col min="17" max="17" width="17.140625" customWidth="1"/>
  </cols>
  <sheetData>
    <row r="2" spans="2:16" ht="26.25" x14ac:dyDescent="0.25">
      <c r="B2" s="416" t="s">
        <v>0</v>
      </c>
      <c r="C2" s="417"/>
      <c r="D2" s="417"/>
      <c r="E2" s="417"/>
      <c r="F2" s="417"/>
      <c r="G2" s="417"/>
      <c r="H2" s="417"/>
      <c r="I2" s="417"/>
      <c r="J2" s="417"/>
      <c r="K2" s="417"/>
      <c r="L2" s="417"/>
      <c r="M2" s="417"/>
      <c r="N2" s="417"/>
      <c r="O2" s="417"/>
      <c r="P2" s="417"/>
    </row>
    <row r="4" spans="2:16" ht="26.25" x14ac:dyDescent="0.25">
      <c r="B4" s="416" t="s">
        <v>1</v>
      </c>
      <c r="C4" s="417"/>
      <c r="D4" s="417"/>
      <c r="E4" s="417"/>
      <c r="F4" s="417"/>
      <c r="G4" s="417"/>
      <c r="H4" s="417"/>
      <c r="I4" s="417"/>
      <c r="J4" s="417"/>
      <c r="K4" s="417"/>
      <c r="L4" s="417"/>
      <c r="M4" s="417"/>
      <c r="N4" s="417"/>
      <c r="O4" s="417"/>
      <c r="P4" s="417"/>
    </row>
    <row r="5" spans="2:16" ht="15.75" thickBot="1" x14ac:dyDescent="0.3">
      <c r="B5" s="1"/>
      <c r="C5" s="1"/>
      <c r="D5" s="1"/>
      <c r="E5" s="1"/>
      <c r="F5" s="1"/>
      <c r="G5" s="1"/>
      <c r="H5" s="1"/>
      <c r="I5" s="1"/>
      <c r="J5" s="1"/>
      <c r="K5" s="1"/>
      <c r="L5" s="1"/>
      <c r="M5" s="1"/>
      <c r="N5" s="1"/>
      <c r="O5" s="1"/>
      <c r="P5" s="1"/>
    </row>
    <row r="6" spans="2:16" ht="21.75" thickBot="1" x14ac:dyDescent="0.3">
      <c r="B6" s="3" t="s">
        <v>2</v>
      </c>
      <c r="C6" s="437" t="s">
        <v>3</v>
      </c>
      <c r="D6" s="437"/>
      <c r="E6" s="437"/>
      <c r="F6" s="437"/>
      <c r="G6" s="437"/>
      <c r="H6" s="437"/>
      <c r="I6" s="437"/>
      <c r="J6" s="437"/>
      <c r="K6" s="437"/>
      <c r="L6" s="437"/>
      <c r="M6" s="437"/>
      <c r="N6" s="438"/>
      <c r="O6" s="1"/>
      <c r="P6" s="1"/>
    </row>
    <row r="7" spans="2:16" ht="16.5" thickBot="1" x14ac:dyDescent="0.3">
      <c r="B7" s="4" t="s">
        <v>4</v>
      </c>
      <c r="C7" s="437" t="s">
        <v>3</v>
      </c>
      <c r="D7" s="437"/>
      <c r="E7" s="437"/>
      <c r="F7" s="437"/>
      <c r="G7" s="437"/>
      <c r="H7" s="437"/>
      <c r="I7" s="437"/>
      <c r="J7" s="437"/>
      <c r="K7" s="437"/>
      <c r="L7" s="437"/>
      <c r="M7" s="437"/>
      <c r="N7" s="438"/>
      <c r="O7" s="1"/>
      <c r="P7" s="1"/>
    </row>
    <row r="8" spans="2:16" ht="16.5" thickBot="1" x14ac:dyDescent="0.3">
      <c r="B8" s="4" t="s">
        <v>5</v>
      </c>
      <c r="C8" s="437"/>
      <c r="D8" s="437"/>
      <c r="E8" s="437"/>
      <c r="F8" s="437"/>
      <c r="G8" s="437"/>
      <c r="H8" s="437"/>
      <c r="I8" s="437"/>
      <c r="J8" s="437"/>
      <c r="K8" s="437"/>
      <c r="L8" s="437"/>
      <c r="M8" s="437"/>
      <c r="N8" s="438"/>
      <c r="O8" s="1"/>
      <c r="P8" s="1"/>
    </row>
    <row r="9" spans="2:16" ht="16.5" thickBot="1" x14ac:dyDescent="0.3">
      <c r="B9" s="4" t="s">
        <v>6</v>
      </c>
      <c r="C9" s="437"/>
      <c r="D9" s="437"/>
      <c r="E9" s="437"/>
      <c r="F9" s="437"/>
      <c r="G9" s="437"/>
      <c r="H9" s="437"/>
      <c r="I9" s="437"/>
      <c r="J9" s="437"/>
      <c r="K9" s="437"/>
      <c r="L9" s="437"/>
      <c r="M9" s="437"/>
      <c r="N9" s="438"/>
      <c r="O9" s="1"/>
      <c r="P9" s="1"/>
    </row>
    <row r="10" spans="2:16" ht="16.5" thickBot="1" x14ac:dyDescent="0.3">
      <c r="B10" s="4" t="s">
        <v>7</v>
      </c>
      <c r="C10" s="428">
        <v>5</v>
      </c>
      <c r="D10" s="428"/>
      <c r="E10" s="429"/>
      <c r="F10" s="5"/>
      <c r="G10" s="5"/>
      <c r="H10" s="5"/>
      <c r="I10" s="5"/>
      <c r="J10" s="5"/>
      <c r="K10" s="5"/>
      <c r="L10" s="5"/>
      <c r="M10" s="5"/>
      <c r="N10" s="6"/>
      <c r="O10" s="1"/>
      <c r="P10" s="1"/>
    </row>
    <row r="11" spans="2:16" ht="16.5" thickBot="1" x14ac:dyDescent="0.3">
      <c r="B11" s="7" t="s">
        <v>8</v>
      </c>
      <c r="C11" s="90">
        <v>41983</v>
      </c>
      <c r="D11" s="8"/>
      <c r="E11" s="8"/>
      <c r="F11" s="8"/>
      <c r="G11" s="8"/>
      <c r="H11" s="8"/>
      <c r="I11" s="8"/>
      <c r="J11" s="8"/>
      <c r="K11" s="8"/>
      <c r="L11" s="8"/>
      <c r="M11" s="8"/>
      <c r="N11" s="9"/>
      <c r="O11" s="1"/>
      <c r="P11" s="1"/>
    </row>
    <row r="12" spans="2:16" ht="15.75" x14ac:dyDescent="0.25">
      <c r="B12" s="10"/>
      <c r="C12" s="11"/>
      <c r="D12" s="12"/>
      <c r="E12" s="12"/>
      <c r="F12" s="12"/>
      <c r="G12" s="12"/>
      <c r="H12" s="12"/>
      <c r="I12" s="13"/>
      <c r="J12" s="13"/>
      <c r="K12" s="13"/>
      <c r="L12" s="13"/>
      <c r="M12" s="13"/>
      <c r="N12" s="12"/>
      <c r="O12" s="1"/>
      <c r="P12" s="1"/>
    </row>
    <row r="13" spans="2:16" x14ac:dyDescent="0.25">
      <c r="B13" s="1"/>
      <c r="C13" s="1"/>
      <c r="D13" s="1"/>
      <c r="E13" s="1"/>
      <c r="F13" s="1"/>
      <c r="G13" s="1"/>
      <c r="H13" s="1"/>
      <c r="I13" s="13"/>
      <c r="J13" s="13"/>
      <c r="K13" s="13"/>
      <c r="L13" s="13"/>
      <c r="M13" s="13"/>
      <c r="N13" s="14"/>
      <c r="O13" s="1"/>
      <c r="P13" s="1"/>
    </row>
    <row r="14" spans="2:16" ht="30" x14ac:dyDescent="0.25">
      <c r="B14" s="430" t="s">
        <v>9</v>
      </c>
      <c r="C14" s="430"/>
      <c r="D14" s="15" t="s">
        <v>10</v>
      </c>
      <c r="E14" s="15" t="s">
        <v>11</v>
      </c>
      <c r="F14" s="15" t="s">
        <v>12</v>
      </c>
      <c r="G14" s="16"/>
      <c r="H14" s="1"/>
      <c r="I14" s="17"/>
      <c r="J14" s="17"/>
      <c r="K14" s="17"/>
      <c r="L14" s="17"/>
      <c r="M14" s="17"/>
      <c r="N14" s="14"/>
      <c r="O14" s="1"/>
      <c r="P14" s="1"/>
    </row>
    <row r="15" spans="2:16" x14ac:dyDescent="0.25">
      <c r="B15" s="430"/>
      <c r="C15" s="430"/>
      <c r="D15" s="125">
        <v>1</v>
      </c>
      <c r="E15" s="126">
        <v>1333161620</v>
      </c>
      <c r="F15" s="127">
        <v>490</v>
      </c>
      <c r="G15" s="18"/>
      <c r="H15" s="1"/>
      <c r="I15" s="19"/>
      <c r="J15" s="19"/>
      <c r="K15" s="19"/>
      <c r="L15" s="19"/>
      <c r="M15" s="19"/>
      <c r="N15" s="14"/>
      <c r="O15" s="1"/>
      <c r="P15" s="1"/>
    </row>
    <row r="16" spans="2:16" x14ac:dyDescent="0.25">
      <c r="B16" s="430"/>
      <c r="C16" s="430"/>
      <c r="D16" s="125">
        <v>2</v>
      </c>
      <c r="E16" s="126"/>
      <c r="F16" s="127"/>
      <c r="G16" s="18"/>
      <c r="H16" s="1"/>
      <c r="I16" s="19"/>
      <c r="J16" s="19"/>
      <c r="K16" s="19"/>
      <c r="L16" s="19"/>
      <c r="M16" s="19"/>
      <c r="N16" s="14"/>
      <c r="O16" s="1"/>
      <c r="P16" s="1"/>
    </row>
    <row r="17" spans="1:14" x14ac:dyDescent="0.25">
      <c r="A17" s="1"/>
      <c r="B17" s="430"/>
      <c r="C17" s="430"/>
      <c r="D17" s="125">
        <v>3</v>
      </c>
      <c r="E17" s="126"/>
      <c r="F17" s="127"/>
      <c r="G17" s="18"/>
      <c r="H17" s="1"/>
      <c r="I17" s="19"/>
      <c r="J17" s="19"/>
      <c r="K17" s="19"/>
      <c r="L17" s="19"/>
      <c r="M17" s="19"/>
      <c r="N17" s="14"/>
    </row>
    <row r="18" spans="1:14" x14ac:dyDescent="0.25">
      <c r="A18" s="1"/>
      <c r="B18" s="430"/>
      <c r="C18" s="430"/>
      <c r="D18" s="125">
        <v>4</v>
      </c>
      <c r="E18" s="128"/>
      <c r="F18" s="127"/>
      <c r="G18" s="18"/>
      <c r="H18" s="20"/>
      <c r="I18" s="19"/>
      <c r="J18" s="19"/>
      <c r="K18" s="19"/>
      <c r="L18" s="19"/>
      <c r="M18" s="19"/>
      <c r="N18" s="21"/>
    </row>
    <row r="19" spans="1:14" x14ac:dyDescent="0.25">
      <c r="A19" s="1"/>
      <c r="B19" s="430"/>
      <c r="C19" s="430"/>
      <c r="D19" s="125">
        <v>5</v>
      </c>
      <c r="E19" s="128"/>
      <c r="F19" s="127"/>
      <c r="G19" s="18"/>
      <c r="H19" s="20"/>
      <c r="I19" s="22"/>
      <c r="J19" s="22"/>
      <c r="K19" s="22"/>
      <c r="L19" s="22"/>
      <c r="M19" s="22"/>
      <c r="N19" s="21"/>
    </row>
    <row r="20" spans="1:14" x14ac:dyDescent="0.25">
      <c r="A20" s="1"/>
      <c r="B20" s="430"/>
      <c r="C20" s="430"/>
      <c r="D20" s="125">
        <v>6</v>
      </c>
      <c r="E20" s="128"/>
      <c r="F20" s="127"/>
      <c r="G20" s="18"/>
      <c r="H20" s="20"/>
      <c r="I20" s="13"/>
      <c r="J20" s="13"/>
      <c r="K20" s="13"/>
      <c r="L20" s="13"/>
      <c r="M20" s="13"/>
      <c r="N20" s="21"/>
    </row>
    <row r="21" spans="1:14" x14ac:dyDescent="0.25">
      <c r="A21" s="1"/>
      <c r="B21" s="430"/>
      <c r="C21" s="430"/>
      <c r="D21" s="125">
        <v>7</v>
      </c>
      <c r="E21" s="128"/>
      <c r="F21" s="127"/>
      <c r="G21" s="18"/>
      <c r="H21" s="20"/>
      <c r="I21" s="13"/>
      <c r="J21" s="13"/>
      <c r="K21" s="13"/>
      <c r="L21" s="13"/>
      <c r="M21" s="13"/>
      <c r="N21" s="21"/>
    </row>
    <row r="22" spans="1:14" ht="15.75" thickBot="1" x14ac:dyDescent="0.3">
      <c r="A22" s="1"/>
      <c r="B22" s="431" t="s">
        <v>13</v>
      </c>
      <c r="C22" s="432"/>
      <c r="D22" s="125"/>
      <c r="E22" s="126">
        <v>1333161620</v>
      </c>
      <c r="F22" s="127">
        <v>490</v>
      </c>
      <c r="G22" s="18"/>
      <c r="H22" s="20"/>
      <c r="I22" s="13"/>
      <c r="J22" s="13"/>
      <c r="K22" s="13"/>
      <c r="L22" s="13"/>
      <c r="M22" s="13"/>
      <c r="N22" s="21"/>
    </row>
    <row r="23" spans="1:14" ht="45.75" thickBot="1" x14ac:dyDescent="0.3">
      <c r="A23" s="23"/>
      <c r="B23" s="24" t="s">
        <v>14</v>
      </c>
      <c r="C23" s="24" t="s">
        <v>15</v>
      </c>
      <c r="D23" s="1"/>
      <c r="E23" s="17"/>
      <c r="F23" s="17"/>
      <c r="G23" s="17"/>
      <c r="H23" s="17"/>
      <c r="I23" s="25"/>
      <c r="J23" s="25"/>
      <c r="K23" s="25"/>
      <c r="L23" s="25"/>
      <c r="M23" s="25"/>
      <c r="N23" s="1"/>
    </row>
    <row r="24" spans="1:14" ht="15.75" thickBot="1" x14ac:dyDescent="0.3">
      <c r="A24" s="26">
        <v>1</v>
      </c>
      <c r="B24" s="1"/>
      <c r="C24" s="129">
        <f>(F22*0.8)</f>
        <v>392</v>
      </c>
      <c r="D24" s="27"/>
      <c r="E24" s="126">
        <v>1333161620</v>
      </c>
      <c r="F24" s="28"/>
      <c r="G24" s="28"/>
      <c r="H24" s="28"/>
      <c r="I24" s="29"/>
      <c r="J24" s="29"/>
      <c r="K24" s="29"/>
      <c r="L24" s="29"/>
      <c r="M24" s="29"/>
      <c r="N24" s="1"/>
    </row>
    <row r="25" spans="1:14" x14ac:dyDescent="0.25">
      <c r="A25" s="30"/>
      <c r="B25" s="1"/>
      <c r="C25" s="31"/>
      <c r="D25" s="19"/>
      <c r="E25" s="32"/>
      <c r="F25" s="28"/>
      <c r="G25" s="28"/>
      <c r="H25" s="28"/>
      <c r="I25" s="29"/>
      <c r="J25" s="29"/>
      <c r="K25" s="29"/>
      <c r="L25" s="29"/>
      <c r="M25" s="29"/>
      <c r="N25" s="1"/>
    </row>
    <row r="26" spans="1:14" x14ac:dyDescent="0.25">
      <c r="A26" s="30"/>
      <c r="B26" s="1"/>
      <c r="C26" s="31"/>
      <c r="D26" s="19"/>
      <c r="E26" s="32"/>
      <c r="F26" s="28"/>
      <c r="G26" s="28"/>
      <c r="H26" s="28"/>
      <c r="I26" s="29"/>
      <c r="J26" s="29"/>
      <c r="K26" s="29"/>
      <c r="L26" s="29"/>
      <c r="M26" s="29"/>
      <c r="N26" s="1"/>
    </row>
    <row r="27" spans="1:14" x14ac:dyDescent="0.25">
      <c r="A27" s="30"/>
      <c r="B27" s="33" t="s">
        <v>16</v>
      </c>
      <c r="C27" s="1"/>
      <c r="D27" s="1"/>
      <c r="E27" s="1"/>
      <c r="F27" s="1"/>
      <c r="G27" s="1"/>
      <c r="H27" s="1"/>
      <c r="I27" s="13"/>
      <c r="J27" s="13"/>
      <c r="K27" s="13"/>
      <c r="L27" s="13"/>
      <c r="M27" s="13"/>
      <c r="N27" s="14"/>
    </row>
    <row r="28" spans="1:14" x14ac:dyDescent="0.25">
      <c r="A28" s="30"/>
      <c r="B28" s="1"/>
      <c r="C28" s="1"/>
      <c r="D28" s="1"/>
      <c r="E28" s="1"/>
      <c r="F28" s="1"/>
      <c r="G28" s="1"/>
      <c r="H28" s="1"/>
      <c r="I28" s="13"/>
      <c r="J28" s="13"/>
      <c r="K28" s="13"/>
      <c r="L28" s="13"/>
      <c r="M28" s="13"/>
      <c r="N28" s="14"/>
    </row>
    <row r="29" spans="1:14" x14ac:dyDescent="0.25">
      <c r="A29" s="30"/>
      <c r="B29" s="34" t="s">
        <v>17</v>
      </c>
      <c r="C29" s="34" t="s">
        <v>18</v>
      </c>
      <c r="D29" s="34" t="s">
        <v>19</v>
      </c>
      <c r="E29" s="1"/>
      <c r="F29" s="1"/>
      <c r="G29" s="1"/>
      <c r="H29" s="1"/>
      <c r="I29" s="13"/>
      <c r="J29" s="13"/>
      <c r="K29" s="13"/>
      <c r="L29" s="13"/>
      <c r="M29" s="13"/>
      <c r="N29" s="14"/>
    </row>
    <row r="30" spans="1:14" x14ac:dyDescent="0.25">
      <c r="A30" s="30"/>
      <c r="B30" s="35" t="s">
        <v>20</v>
      </c>
      <c r="C30" s="39" t="s">
        <v>21</v>
      </c>
      <c r="D30" s="39"/>
      <c r="E30" s="1"/>
      <c r="F30" s="1"/>
      <c r="G30" s="1"/>
      <c r="H30" s="1"/>
      <c r="I30" s="13"/>
      <c r="J30" s="13"/>
      <c r="K30" s="13"/>
      <c r="L30" s="13"/>
      <c r="M30" s="13"/>
      <c r="N30" s="14"/>
    </row>
    <row r="31" spans="1:14" x14ac:dyDescent="0.25">
      <c r="A31" s="30"/>
      <c r="B31" s="35" t="s">
        <v>22</v>
      </c>
      <c r="C31" s="39" t="s">
        <v>21</v>
      </c>
      <c r="D31" s="39"/>
      <c r="E31" s="1"/>
      <c r="F31" s="1"/>
      <c r="G31" s="1"/>
      <c r="H31" s="1"/>
      <c r="I31" s="13"/>
      <c r="J31" s="13"/>
      <c r="K31" s="13"/>
      <c r="L31" s="13"/>
      <c r="M31" s="13"/>
      <c r="N31" s="14"/>
    </row>
    <row r="32" spans="1:14" x14ac:dyDescent="0.25">
      <c r="A32" s="30"/>
      <c r="B32" s="35" t="s">
        <v>23</v>
      </c>
      <c r="C32" s="39"/>
      <c r="D32" s="39" t="s">
        <v>21</v>
      </c>
      <c r="E32" s="1"/>
      <c r="F32" s="1"/>
      <c r="G32" s="1"/>
      <c r="H32" s="1"/>
      <c r="I32" s="13"/>
      <c r="J32" s="13"/>
      <c r="K32" s="13"/>
      <c r="L32" s="13"/>
      <c r="M32" s="13"/>
      <c r="N32" s="14"/>
    </row>
    <row r="33" spans="1:17" x14ac:dyDescent="0.25">
      <c r="A33" s="30"/>
      <c r="B33" s="35" t="s">
        <v>24</v>
      </c>
      <c r="C33" s="39" t="s">
        <v>21</v>
      </c>
      <c r="D33" s="39"/>
      <c r="E33" s="1"/>
      <c r="F33" s="1"/>
      <c r="G33" s="1"/>
      <c r="H33" s="1"/>
      <c r="I33" s="13"/>
      <c r="J33" s="13"/>
      <c r="K33" s="13"/>
      <c r="L33" s="13"/>
      <c r="M33" s="13"/>
      <c r="N33" s="14"/>
      <c r="O33" s="1"/>
      <c r="P33" s="1"/>
      <c r="Q33" s="1"/>
    </row>
    <row r="34" spans="1:17" x14ac:dyDescent="0.25">
      <c r="A34" s="30"/>
      <c r="B34" s="1"/>
      <c r="C34" s="1"/>
      <c r="D34" s="1"/>
      <c r="E34" s="1"/>
      <c r="F34" s="1"/>
      <c r="G34" s="1"/>
      <c r="H34" s="1"/>
      <c r="I34" s="13"/>
      <c r="J34" s="13"/>
      <c r="K34" s="13"/>
      <c r="L34" s="13"/>
      <c r="M34" s="13"/>
      <c r="N34" s="14"/>
      <c r="O34" s="1"/>
      <c r="P34" s="1"/>
      <c r="Q34" s="1"/>
    </row>
    <row r="35" spans="1:17" x14ac:dyDescent="0.25">
      <c r="A35" s="30"/>
      <c r="B35" s="1"/>
      <c r="C35" s="1"/>
      <c r="D35" s="1"/>
      <c r="E35" s="1"/>
      <c r="F35" s="1"/>
      <c r="G35" s="1"/>
      <c r="H35" s="1"/>
      <c r="I35" s="13"/>
      <c r="J35" s="13"/>
      <c r="K35" s="13"/>
      <c r="L35" s="13"/>
      <c r="M35" s="13"/>
      <c r="N35" s="14"/>
      <c r="O35" s="1"/>
      <c r="P35" s="1"/>
      <c r="Q35" s="1"/>
    </row>
    <row r="36" spans="1:17" x14ac:dyDescent="0.25">
      <c r="A36" s="30"/>
      <c r="B36" s="33" t="s">
        <v>25</v>
      </c>
      <c r="C36" s="1"/>
      <c r="D36" s="1"/>
      <c r="E36" s="1"/>
      <c r="F36" s="1"/>
      <c r="G36" s="1"/>
      <c r="H36" s="1"/>
      <c r="I36" s="13"/>
      <c r="J36" s="13"/>
      <c r="K36" s="13"/>
      <c r="L36" s="13"/>
      <c r="M36" s="13"/>
      <c r="N36" s="14"/>
      <c r="O36" s="1"/>
      <c r="P36" s="1"/>
      <c r="Q36" s="1"/>
    </row>
    <row r="37" spans="1:17" x14ac:dyDescent="0.25">
      <c r="A37" s="30"/>
      <c r="B37" s="1"/>
      <c r="C37" s="1"/>
      <c r="D37" s="1"/>
      <c r="E37" s="1"/>
      <c r="F37" s="1"/>
      <c r="G37" s="1"/>
      <c r="H37" s="1"/>
      <c r="I37" s="13"/>
      <c r="J37" s="13"/>
      <c r="K37" s="13"/>
      <c r="L37" s="13"/>
      <c r="M37" s="13"/>
      <c r="N37" s="14"/>
      <c r="O37" s="1"/>
      <c r="P37" s="1"/>
      <c r="Q37" s="1"/>
    </row>
    <row r="38" spans="1:17" x14ac:dyDescent="0.25">
      <c r="A38" s="30"/>
      <c r="B38" s="1"/>
      <c r="C38" s="1"/>
      <c r="D38" s="1"/>
      <c r="E38" s="1"/>
      <c r="F38" s="1"/>
      <c r="G38" s="1"/>
      <c r="H38" s="1"/>
      <c r="I38" s="13"/>
      <c r="J38" s="13"/>
      <c r="K38" s="13"/>
      <c r="L38" s="13"/>
      <c r="M38" s="13"/>
      <c r="N38" s="14"/>
      <c r="O38" s="1"/>
      <c r="P38" s="1"/>
      <c r="Q38" s="1"/>
    </row>
    <row r="39" spans="1:17" x14ac:dyDescent="0.25">
      <c r="A39" s="30"/>
      <c r="B39" s="34" t="s">
        <v>17</v>
      </c>
      <c r="C39" s="34" t="s">
        <v>26</v>
      </c>
      <c r="D39" s="36" t="s">
        <v>27</v>
      </c>
      <c r="E39" s="36" t="s">
        <v>28</v>
      </c>
      <c r="F39" s="1"/>
      <c r="G39" s="1"/>
      <c r="H39" s="1"/>
      <c r="I39" s="13"/>
      <c r="J39" s="13"/>
      <c r="K39" s="13"/>
      <c r="L39" s="13"/>
      <c r="M39" s="13"/>
      <c r="N39" s="14"/>
      <c r="O39" s="1"/>
      <c r="P39" s="1"/>
      <c r="Q39" s="1"/>
    </row>
    <row r="40" spans="1:17" ht="134.25" customHeight="1" x14ac:dyDescent="0.25">
      <c r="A40" s="30"/>
      <c r="B40" s="37" t="s">
        <v>29</v>
      </c>
      <c r="C40" s="38">
        <v>40</v>
      </c>
      <c r="D40" s="39">
        <v>0</v>
      </c>
      <c r="E40" s="371">
        <v>10</v>
      </c>
      <c r="F40" s="1"/>
      <c r="G40" s="1"/>
      <c r="H40" s="1"/>
      <c r="I40" s="13"/>
      <c r="J40" s="13"/>
      <c r="K40" s="13"/>
      <c r="L40" s="13"/>
      <c r="M40" s="13"/>
      <c r="N40" s="14"/>
      <c r="O40" s="1"/>
      <c r="P40" s="1"/>
      <c r="Q40" s="1"/>
    </row>
    <row r="41" spans="1:17" ht="250.5" customHeight="1" x14ac:dyDescent="0.25">
      <c r="A41" s="30"/>
      <c r="B41" s="37" t="s">
        <v>30</v>
      </c>
      <c r="C41" s="38">
        <v>60</v>
      </c>
      <c r="D41" s="39">
        <v>10</v>
      </c>
      <c r="E41" s="373"/>
      <c r="F41" s="1"/>
      <c r="G41" s="1"/>
      <c r="H41" s="1"/>
      <c r="I41" s="13"/>
      <c r="J41" s="13"/>
      <c r="K41" s="13"/>
      <c r="L41" s="13"/>
      <c r="M41" s="13"/>
      <c r="N41" s="14"/>
      <c r="O41" s="1"/>
      <c r="P41" s="1"/>
      <c r="Q41" s="1"/>
    </row>
    <row r="42" spans="1:17" x14ac:dyDescent="0.25">
      <c r="A42" s="30"/>
      <c r="B42" s="1"/>
      <c r="C42" s="31"/>
      <c r="D42" s="19"/>
      <c r="E42" s="32"/>
      <c r="F42" s="28"/>
      <c r="G42" s="28"/>
      <c r="H42" s="28"/>
      <c r="I42" s="29"/>
      <c r="J42" s="29"/>
      <c r="K42" s="29"/>
      <c r="L42" s="29"/>
      <c r="M42" s="29"/>
      <c r="N42" s="1"/>
      <c r="O42" s="1"/>
      <c r="P42" s="1"/>
      <c r="Q42" s="1"/>
    </row>
    <row r="43" spans="1:17" x14ac:dyDescent="0.25">
      <c r="A43" s="30"/>
      <c r="B43" s="1"/>
      <c r="C43" s="31"/>
      <c r="D43" s="19"/>
      <c r="E43" s="32"/>
      <c r="F43" s="28"/>
      <c r="G43" s="28"/>
      <c r="H43" s="28"/>
      <c r="I43" s="29"/>
      <c r="J43" s="29"/>
      <c r="K43" s="29"/>
      <c r="L43" s="29"/>
      <c r="M43" s="29"/>
      <c r="N43" s="1"/>
      <c r="O43" s="1"/>
      <c r="P43" s="1"/>
      <c r="Q43" s="1"/>
    </row>
    <row r="44" spans="1:17" x14ac:dyDescent="0.25">
      <c r="A44" s="30"/>
      <c r="B44" s="1"/>
      <c r="C44" s="31"/>
      <c r="D44" s="19"/>
      <c r="E44" s="32"/>
      <c r="F44" s="28"/>
      <c r="G44" s="28"/>
      <c r="H44" s="28"/>
      <c r="I44" s="29"/>
      <c r="J44" s="29"/>
      <c r="K44" s="29"/>
      <c r="L44" s="29"/>
      <c r="M44" s="29"/>
      <c r="N44" s="1"/>
      <c r="O44" s="1"/>
      <c r="P44" s="1"/>
      <c r="Q44" s="1"/>
    </row>
    <row r="45" spans="1:17" ht="15.75" thickBot="1" x14ac:dyDescent="0.3">
      <c r="A45" s="1"/>
      <c r="B45" s="1"/>
      <c r="C45" s="1"/>
      <c r="D45" s="1"/>
      <c r="E45" s="1"/>
      <c r="F45" s="1"/>
      <c r="G45" s="1"/>
      <c r="H45" s="1"/>
      <c r="I45" s="1"/>
      <c r="J45" s="1"/>
      <c r="K45" s="1"/>
      <c r="L45" s="1"/>
      <c r="M45" s="433" t="s">
        <v>31</v>
      </c>
      <c r="N45" s="433"/>
      <c r="O45" s="1"/>
      <c r="P45" s="1"/>
      <c r="Q45" s="1"/>
    </row>
    <row r="46" spans="1:17" x14ac:dyDescent="0.25">
      <c r="A46" s="1"/>
      <c r="B46" s="33" t="s">
        <v>32</v>
      </c>
      <c r="C46" s="1"/>
      <c r="D46" s="1"/>
      <c r="E46" s="1"/>
      <c r="F46" s="1"/>
      <c r="G46" s="1"/>
      <c r="H46" s="1"/>
      <c r="I46" s="1"/>
      <c r="J46" s="1"/>
      <c r="K46" s="1"/>
      <c r="L46" s="1"/>
      <c r="M46" s="40"/>
      <c r="N46" s="40"/>
      <c r="O46" s="1"/>
      <c r="P46" s="1"/>
      <c r="Q46" s="1"/>
    </row>
    <row r="47" spans="1:17" ht="15.75" thickBot="1" x14ac:dyDescent="0.3">
      <c r="A47" s="1"/>
      <c r="B47" s="1"/>
      <c r="C47" s="1"/>
      <c r="D47" s="1"/>
      <c r="E47" s="1"/>
      <c r="F47" s="1"/>
      <c r="G47" s="1"/>
      <c r="H47" s="1"/>
      <c r="I47" s="1"/>
      <c r="J47" s="1"/>
      <c r="K47" s="1"/>
      <c r="L47" s="1"/>
      <c r="M47" s="40"/>
      <c r="N47" s="40"/>
      <c r="O47" s="1"/>
      <c r="P47" s="1"/>
      <c r="Q47" s="1"/>
    </row>
    <row r="48" spans="1:17" ht="75" x14ac:dyDescent="0.25">
      <c r="A48" s="13"/>
      <c r="B48" s="41" t="s">
        <v>33</v>
      </c>
      <c r="C48" s="41" t="s">
        <v>34</v>
      </c>
      <c r="D48" s="41" t="s">
        <v>35</v>
      </c>
      <c r="E48" s="41" t="s">
        <v>36</v>
      </c>
      <c r="F48" s="41" t="s">
        <v>37</v>
      </c>
      <c r="G48" s="41" t="s">
        <v>38</v>
      </c>
      <c r="H48" s="41" t="s">
        <v>39</v>
      </c>
      <c r="I48" s="41" t="s">
        <v>40</v>
      </c>
      <c r="J48" s="41" t="s">
        <v>41</v>
      </c>
      <c r="K48" s="41" t="s">
        <v>42</v>
      </c>
      <c r="L48" s="41" t="s">
        <v>43</v>
      </c>
      <c r="M48" s="42" t="s">
        <v>44</v>
      </c>
      <c r="N48" s="41" t="s">
        <v>45</v>
      </c>
      <c r="O48" s="41" t="s">
        <v>46</v>
      </c>
      <c r="P48" s="43" t="s">
        <v>47</v>
      </c>
      <c r="Q48" s="43" t="s">
        <v>48</v>
      </c>
    </row>
    <row r="49" spans="1:26" ht="160.5" customHeight="1" x14ac:dyDescent="0.25">
      <c r="A49" s="44">
        <v>1</v>
      </c>
      <c r="B49" s="48" t="s">
        <v>49</v>
      </c>
      <c r="C49" s="49" t="s">
        <v>49</v>
      </c>
      <c r="D49" s="48" t="s">
        <v>145</v>
      </c>
      <c r="E49" s="97">
        <v>701820110172</v>
      </c>
      <c r="F49" s="50" t="s">
        <v>18</v>
      </c>
      <c r="G49" s="91">
        <v>1</v>
      </c>
      <c r="H49" s="92">
        <v>40560</v>
      </c>
      <c r="I49" s="92">
        <v>40908</v>
      </c>
      <c r="J49" s="51" t="s">
        <v>19</v>
      </c>
      <c r="K49" s="52">
        <v>11.43</v>
      </c>
      <c r="L49" s="52">
        <v>0</v>
      </c>
      <c r="M49" s="53">
        <v>340</v>
      </c>
      <c r="N49" s="53">
        <v>340</v>
      </c>
      <c r="O49" s="98">
        <v>187075849</v>
      </c>
      <c r="P49" s="54">
        <v>52</v>
      </c>
      <c r="Q49" s="99"/>
      <c r="R49" s="45"/>
      <c r="S49" s="45"/>
      <c r="T49" s="45"/>
      <c r="U49" s="45"/>
      <c r="V49" s="45"/>
      <c r="W49" s="45"/>
      <c r="X49" s="45"/>
      <c r="Y49" s="45"/>
      <c r="Z49" s="45"/>
    </row>
    <row r="50" spans="1:26" ht="30" x14ac:dyDescent="0.25">
      <c r="A50" s="44">
        <v>2</v>
      </c>
      <c r="B50" s="48" t="s">
        <v>49</v>
      </c>
      <c r="C50" s="49" t="s">
        <v>49</v>
      </c>
      <c r="D50" s="48" t="s">
        <v>145</v>
      </c>
      <c r="E50" s="97">
        <v>701820120495</v>
      </c>
      <c r="F50" s="50" t="s">
        <v>18</v>
      </c>
      <c r="G50" s="91">
        <v>1</v>
      </c>
      <c r="H50" s="92">
        <v>40914</v>
      </c>
      <c r="I50" s="92">
        <v>41851</v>
      </c>
      <c r="J50" s="51" t="s">
        <v>19</v>
      </c>
      <c r="K50" s="52">
        <v>30.8</v>
      </c>
      <c r="L50" s="52">
        <v>0</v>
      </c>
      <c r="M50" s="53">
        <v>200</v>
      </c>
      <c r="N50" s="53">
        <v>200</v>
      </c>
      <c r="O50" s="54">
        <v>806203200</v>
      </c>
      <c r="P50" s="54">
        <v>53</v>
      </c>
      <c r="Q50" s="99"/>
      <c r="R50" s="45"/>
      <c r="S50" s="45"/>
      <c r="T50" s="45"/>
      <c r="U50" s="45"/>
      <c r="V50" s="45"/>
      <c r="W50" s="45"/>
      <c r="X50" s="45"/>
      <c r="Y50" s="45"/>
      <c r="Z50" s="45"/>
    </row>
    <row r="51" spans="1:26" ht="30" x14ac:dyDescent="0.25">
      <c r="A51" s="44">
        <v>3</v>
      </c>
      <c r="B51" s="48" t="s">
        <v>49</v>
      </c>
      <c r="C51" s="49" t="s">
        <v>49</v>
      </c>
      <c r="D51" s="48" t="s">
        <v>145</v>
      </c>
      <c r="E51" s="97">
        <v>701820130125</v>
      </c>
      <c r="F51" s="50" t="s">
        <v>18</v>
      </c>
      <c r="G51" s="93">
        <v>1</v>
      </c>
      <c r="H51" s="92">
        <v>41304</v>
      </c>
      <c r="I51" s="92">
        <v>42004</v>
      </c>
      <c r="J51" s="51" t="s">
        <v>19</v>
      </c>
      <c r="K51" s="52">
        <v>2</v>
      </c>
      <c r="L51" s="52">
        <v>18</v>
      </c>
      <c r="M51" s="53">
        <v>350</v>
      </c>
      <c r="N51" s="53">
        <v>350</v>
      </c>
      <c r="O51" s="54">
        <v>346557850</v>
      </c>
      <c r="P51" s="54"/>
      <c r="Q51" s="47"/>
      <c r="R51" s="45"/>
      <c r="S51" s="45"/>
      <c r="T51" s="45"/>
      <c r="U51" s="45"/>
      <c r="V51" s="45"/>
      <c r="W51" s="45"/>
      <c r="X51" s="45"/>
      <c r="Y51" s="45"/>
      <c r="Z51" s="45"/>
    </row>
    <row r="52" spans="1:26" ht="30" x14ac:dyDescent="0.25">
      <c r="A52" s="44">
        <v>4</v>
      </c>
      <c r="B52" s="48" t="s">
        <v>49</v>
      </c>
      <c r="C52" s="49" t="s">
        <v>49</v>
      </c>
      <c r="D52" s="48" t="s">
        <v>145</v>
      </c>
      <c r="E52" s="97">
        <v>701820130325</v>
      </c>
      <c r="F52" s="50" t="s">
        <v>18</v>
      </c>
      <c r="G52" s="93">
        <v>1</v>
      </c>
      <c r="H52" s="92">
        <v>41509</v>
      </c>
      <c r="I52" s="92">
        <v>41851</v>
      </c>
      <c r="J52" s="51" t="s">
        <v>19</v>
      </c>
      <c r="K52" s="52">
        <v>0</v>
      </c>
      <c r="L52" s="52">
        <v>11.23</v>
      </c>
      <c r="M52" s="53">
        <v>352</v>
      </c>
      <c r="N52" s="53">
        <v>352</v>
      </c>
      <c r="O52" s="54">
        <v>965034835</v>
      </c>
      <c r="P52" s="54"/>
      <c r="Q52" s="47"/>
      <c r="R52" s="45"/>
      <c r="S52" s="45"/>
      <c r="T52" s="45"/>
      <c r="U52" s="45"/>
      <c r="V52" s="45"/>
      <c r="W52" s="45"/>
      <c r="X52" s="45"/>
      <c r="Y52" s="45"/>
      <c r="Z52" s="45"/>
    </row>
    <row r="53" spans="1:26" ht="30" x14ac:dyDescent="0.25">
      <c r="A53" s="44">
        <v>5</v>
      </c>
      <c r="B53" s="48" t="s">
        <v>49</v>
      </c>
      <c r="C53" s="49" t="s">
        <v>49</v>
      </c>
      <c r="D53" s="48" t="s">
        <v>145</v>
      </c>
      <c r="E53" s="97">
        <v>701820130224</v>
      </c>
      <c r="F53" s="50" t="s">
        <v>18</v>
      </c>
      <c r="G53" s="50">
        <v>100</v>
      </c>
      <c r="H53" s="92">
        <v>41304</v>
      </c>
      <c r="I53" s="92">
        <v>41639</v>
      </c>
      <c r="J53" s="51" t="s">
        <v>19</v>
      </c>
      <c r="K53" s="52">
        <v>0</v>
      </c>
      <c r="L53" s="52">
        <v>11</v>
      </c>
      <c r="M53" s="53">
        <v>354</v>
      </c>
      <c r="N53" s="53">
        <v>354</v>
      </c>
      <c r="O53" s="54">
        <v>280248738</v>
      </c>
      <c r="P53" s="54"/>
      <c r="Q53" s="47"/>
      <c r="R53" s="45"/>
      <c r="S53" s="45"/>
      <c r="T53" s="45"/>
      <c r="U53" s="45"/>
      <c r="V53" s="45"/>
      <c r="W53" s="45"/>
      <c r="X53" s="45"/>
      <c r="Y53" s="45"/>
      <c r="Z53" s="45"/>
    </row>
    <row r="54" spans="1:26" ht="30" x14ac:dyDescent="0.25">
      <c r="A54" s="44">
        <v>6</v>
      </c>
      <c r="B54" s="48" t="s">
        <v>49</v>
      </c>
      <c r="C54" s="49" t="s">
        <v>49</v>
      </c>
      <c r="D54" s="48" t="s">
        <v>145</v>
      </c>
      <c r="E54" s="120">
        <v>701820120221</v>
      </c>
      <c r="F54" s="121" t="s">
        <v>18</v>
      </c>
      <c r="G54" s="121">
        <v>100</v>
      </c>
      <c r="H54" s="122">
        <v>40946</v>
      </c>
      <c r="I54" s="122">
        <v>41273</v>
      </c>
      <c r="J54" s="121" t="s">
        <v>19</v>
      </c>
      <c r="K54" s="123">
        <v>0</v>
      </c>
      <c r="L54" s="121">
        <v>10.7</v>
      </c>
      <c r="M54" s="120">
        <v>312</v>
      </c>
      <c r="N54" s="53">
        <v>312</v>
      </c>
      <c r="O54" s="121">
        <v>157662600</v>
      </c>
      <c r="P54" s="58"/>
      <c r="Q54" s="47"/>
      <c r="R54" s="45"/>
      <c r="S54" s="45"/>
      <c r="T54" s="45"/>
      <c r="U54" s="45"/>
      <c r="V54" s="45"/>
      <c r="W54" s="45"/>
      <c r="X54" s="45"/>
      <c r="Y54" s="45"/>
      <c r="Z54" s="45"/>
    </row>
    <row r="55" spans="1:26" x14ac:dyDescent="0.25">
      <c r="A55" s="44">
        <v>7</v>
      </c>
      <c r="B55" s="58"/>
      <c r="C55" s="58"/>
      <c r="D55" s="58"/>
      <c r="E55" s="58"/>
      <c r="F55" s="58"/>
      <c r="G55" s="58"/>
      <c r="H55" s="58"/>
      <c r="I55" s="58"/>
      <c r="J55" s="58"/>
      <c r="K55" s="115"/>
      <c r="L55" s="58"/>
      <c r="M55" s="100"/>
      <c r="N55" s="53"/>
      <c r="O55" s="58"/>
      <c r="P55" s="58"/>
      <c r="Q55" s="47"/>
      <c r="R55" s="45"/>
      <c r="S55" s="45"/>
      <c r="T55" s="45"/>
      <c r="U55" s="45"/>
      <c r="V55" s="45"/>
      <c r="W55" s="45"/>
      <c r="X55" s="45"/>
      <c r="Y55" s="45"/>
      <c r="Z55" s="45"/>
    </row>
    <row r="56" spans="1:26" x14ac:dyDescent="0.25">
      <c r="A56" s="44">
        <v>8</v>
      </c>
      <c r="B56" s="58"/>
      <c r="C56" s="58"/>
      <c r="D56" s="58"/>
      <c r="E56" s="58"/>
      <c r="F56" s="58"/>
      <c r="G56" s="58"/>
      <c r="H56" s="58"/>
      <c r="I56" s="58"/>
      <c r="J56" s="58"/>
      <c r="K56" s="115"/>
      <c r="L56" s="58"/>
      <c r="M56" s="100"/>
      <c r="N56" s="53"/>
      <c r="O56" s="58"/>
      <c r="P56" s="58"/>
      <c r="Q56" s="99"/>
      <c r="R56" s="45"/>
      <c r="S56" s="45"/>
      <c r="T56" s="45"/>
      <c r="U56" s="45"/>
      <c r="V56" s="45"/>
      <c r="W56" s="45"/>
      <c r="X56" s="45"/>
      <c r="Y56" s="45"/>
      <c r="Z56" s="45"/>
    </row>
    <row r="57" spans="1:26" x14ac:dyDescent="0.25">
      <c r="A57" s="44"/>
      <c r="B57" s="55" t="s">
        <v>28</v>
      </c>
      <c r="C57" s="49"/>
      <c r="D57" s="48"/>
      <c r="E57" s="93"/>
      <c r="F57" s="50"/>
      <c r="G57" s="50"/>
      <c r="H57" s="50"/>
      <c r="I57" s="51"/>
      <c r="J57" s="51"/>
      <c r="K57" s="56" t="s">
        <v>50</v>
      </c>
      <c r="L57" s="56" t="s">
        <v>51</v>
      </c>
      <c r="M57" s="57">
        <v>1256</v>
      </c>
      <c r="N57" s="57"/>
      <c r="O57" s="54">
        <v>1750216836</v>
      </c>
      <c r="P57" s="54"/>
      <c r="Q57" s="58"/>
      <c r="R57" s="46"/>
      <c r="S57" s="46"/>
      <c r="T57" s="46"/>
      <c r="U57" s="46"/>
      <c r="V57" s="46"/>
      <c r="W57" s="46"/>
      <c r="X57" s="46"/>
      <c r="Y57" s="46"/>
      <c r="Z57" s="46"/>
    </row>
    <row r="58" spans="1:26" x14ac:dyDescent="0.25">
      <c r="A58" s="59"/>
      <c r="B58" s="59"/>
      <c r="C58" s="59"/>
      <c r="D58" s="59"/>
      <c r="E58" s="60"/>
      <c r="F58" s="59"/>
      <c r="G58" s="59"/>
      <c r="H58" s="59"/>
      <c r="I58" s="59"/>
      <c r="J58" s="59"/>
      <c r="K58" s="59"/>
      <c r="L58" s="59"/>
      <c r="M58" s="59"/>
      <c r="N58" s="59"/>
      <c r="O58" s="59"/>
      <c r="P58" s="59"/>
      <c r="Q58" s="59"/>
      <c r="R58" s="59"/>
      <c r="S58" s="59"/>
      <c r="T58" s="59"/>
      <c r="U58" s="59"/>
      <c r="V58" s="59"/>
      <c r="W58" s="59"/>
      <c r="X58" s="59"/>
      <c r="Y58" s="59"/>
      <c r="Z58" s="59"/>
    </row>
    <row r="59" spans="1:26" x14ac:dyDescent="0.25">
      <c r="A59" s="59"/>
      <c r="B59" s="434" t="s">
        <v>52</v>
      </c>
      <c r="C59" s="434" t="s">
        <v>53</v>
      </c>
      <c r="D59" s="436" t="s">
        <v>54</v>
      </c>
      <c r="E59" s="436"/>
      <c r="F59" s="59"/>
      <c r="G59" s="59"/>
      <c r="H59" s="59"/>
      <c r="I59" s="59"/>
      <c r="J59" s="59"/>
      <c r="K59" s="59"/>
      <c r="L59" s="59"/>
      <c r="M59" s="59"/>
      <c r="N59" s="59"/>
      <c r="O59" s="59"/>
      <c r="P59" s="59"/>
      <c r="Q59" s="59"/>
      <c r="R59" s="59"/>
      <c r="S59" s="59"/>
      <c r="T59" s="59"/>
      <c r="U59" s="59"/>
      <c r="V59" s="59"/>
      <c r="W59" s="59"/>
      <c r="X59" s="59"/>
      <c r="Y59" s="59"/>
      <c r="Z59" s="59"/>
    </row>
    <row r="60" spans="1:26" x14ac:dyDescent="0.25">
      <c r="A60" s="59"/>
      <c r="B60" s="435"/>
      <c r="C60" s="435"/>
      <c r="D60" s="61" t="s">
        <v>55</v>
      </c>
      <c r="E60" s="62" t="s">
        <v>56</v>
      </c>
      <c r="F60" s="59"/>
      <c r="G60" s="59"/>
      <c r="H60" s="59"/>
      <c r="I60" s="59"/>
      <c r="J60" s="59"/>
      <c r="K60" s="59"/>
      <c r="L60" s="59"/>
      <c r="M60" s="59"/>
      <c r="N60" s="59"/>
      <c r="O60" s="59"/>
      <c r="P60" s="59"/>
      <c r="Q60" s="59"/>
      <c r="R60" s="59"/>
      <c r="S60" s="59"/>
      <c r="T60" s="59"/>
      <c r="U60" s="59"/>
      <c r="V60" s="59"/>
      <c r="W60" s="59"/>
      <c r="X60" s="59"/>
      <c r="Y60" s="59"/>
      <c r="Z60" s="59"/>
    </row>
    <row r="61" spans="1:26" ht="18.75" x14ac:dyDescent="0.25">
      <c r="A61" s="59"/>
      <c r="B61" s="63" t="s">
        <v>57</v>
      </c>
      <c r="C61" s="64" t="s">
        <v>50</v>
      </c>
      <c r="D61" s="84" t="s">
        <v>21</v>
      </c>
      <c r="E61" s="84"/>
      <c r="F61" s="66"/>
      <c r="G61" s="66"/>
      <c r="H61" s="66"/>
      <c r="I61" s="66"/>
      <c r="J61" s="66"/>
      <c r="K61" s="66"/>
      <c r="L61" s="66"/>
      <c r="M61" s="66"/>
      <c r="N61" s="59"/>
      <c r="O61" s="59"/>
      <c r="P61" s="59"/>
      <c r="Q61" s="59"/>
      <c r="R61" s="59"/>
      <c r="S61" s="59"/>
      <c r="T61" s="59"/>
      <c r="U61" s="59"/>
      <c r="V61" s="59"/>
      <c r="W61" s="59"/>
      <c r="X61" s="59"/>
      <c r="Y61" s="59"/>
      <c r="Z61" s="59"/>
    </row>
    <row r="62" spans="1:26" x14ac:dyDescent="0.25">
      <c r="A62" s="59"/>
      <c r="B62" s="63" t="s">
        <v>58</v>
      </c>
      <c r="C62" s="64" t="s">
        <v>200</v>
      </c>
      <c r="D62" s="84" t="s">
        <v>21</v>
      </c>
      <c r="E62" s="65"/>
      <c r="F62" s="59"/>
      <c r="G62" s="59"/>
      <c r="H62" s="59"/>
      <c r="I62" s="59"/>
      <c r="J62" s="59"/>
      <c r="K62" s="59"/>
      <c r="L62" s="59"/>
      <c r="M62" s="59"/>
      <c r="N62" s="59"/>
      <c r="O62" s="59"/>
      <c r="P62" s="59"/>
      <c r="Q62" s="59"/>
      <c r="R62" s="59"/>
      <c r="S62" s="59"/>
      <c r="T62" s="59"/>
      <c r="U62" s="59"/>
      <c r="V62" s="59"/>
      <c r="W62" s="59"/>
      <c r="X62" s="59"/>
      <c r="Y62" s="59"/>
      <c r="Z62" s="59"/>
    </row>
    <row r="63" spans="1:26" x14ac:dyDescent="0.25">
      <c r="A63" s="59"/>
      <c r="B63" s="67"/>
      <c r="C63" s="426"/>
      <c r="D63" s="426"/>
      <c r="E63" s="426"/>
      <c r="F63" s="426"/>
      <c r="G63" s="426"/>
      <c r="H63" s="426"/>
      <c r="I63" s="426"/>
      <c r="J63" s="426"/>
      <c r="K63" s="426"/>
      <c r="L63" s="426"/>
      <c r="M63" s="426"/>
      <c r="N63" s="426"/>
      <c r="O63" s="59"/>
      <c r="P63" s="59"/>
      <c r="Q63" s="59"/>
      <c r="R63" s="59"/>
      <c r="S63" s="59"/>
      <c r="T63" s="59"/>
      <c r="U63" s="59"/>
      <c r="V63" s="59"/>
      <c r="W63" s="59"/>
      <c r="X63" s="59"/>
      <c r="Y63" s="59"/>
      <c r="Z63" s="59"/>
    </row>
    <row r="64" spans="1:26" ht="15.75" thickBo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2:17" ht="27" thickBot="1" x14ac:dyDescent="0.3">
      <c r="B65" s="427" t="s">
        <v>59</v>
      </c>
      <c r="C65" s="427"/>
      <c r="D65" s="427"/>
      <c r="E65" s="427"/>
      <c r="F65" s="427"/>
      <c r="G65" s="427"/>
      <c r="H65" s="427"/>
      <c r="I65" s="427"/>
      <c r="J65" s="427"/>
      <c r="K65" s="427"/>
      <c r="L65" s="427"/>
      <c r="M65" s="427"/>
      <c r="N65" s="427"/>
      <c r="O65" s="1"/>
      <c r="P65" s="1"/>
      <c r="Q65" s="1"/>
    </row>
    <row r="68" spans="2:17" ht="180" x14ac:dyDescent="0.25">
      <c r="B68" s="68" t="s">
        <v>60</v>
      </c>
      <c r="C68" s="69" t="s">
        <v>61</v>
      </c>
      <c r="D68" s="69" t="s">
        <v>62</v>
      </c>
      <c r="E68" s="69" t="s">
        <v>63</v>
      </c>
      <c r="F68" s="69" t="s">
        <v>64</v>
      </c>
      <c r="G68" s="69" t="s">
        <v>65</v>
      </c>
      <c r="H68" s="69" t="s">
        <v>66</v>
      </c>
      <c r="I68" s="69" t="s">
        <v>67</v>
      </c>
      <c r="J68" s="69" t="s">
        <v>68</v>
      </c>
      <c r="K68" s="69" t="s">
        <v>69</v>
      </c>
      <c r="L68" s="69" t="s">
        <v>70</v>
      </c>
      <c r="M68" s="70" t="s">
        <v>71</v>
      </c>
      <c r="N68" s="70" t="s">
        <v>72</v>
      </c>
      <c r="O68" s="413" t="s">
        <v>73</v>
      </c>
      <c r="P68" s="414"/>
      <c r="Q68" s="69" t="s">
        <v>74</v>
      </c>
    </row>
    <row r="69" spans="2:17" x14ac:dyDescent="0.25">
      <c r="B69" s="89" t="s">
        <v>184</v>
      </c>
      <c r="C69" s="39" t="s">
        <v>185</v>
      </c>
      <c r="D69" s="76" t="s">
        <v>186</v>
      </c>
      <c r="E69" s="84">
        <v>200</v>
      </c>
      <c r="F69" s="84" t="s">
        <v>75</v>
      </c>
      <c r="G69" s="84" t="s">
        <v>75</v>
      </c>
      <c r="H69" s="84" t="s">
        <v>18</v>
      </c>
      <c r="I69" s="84" t="s">
        <v>75</v>
      </c>
      <c r="J69" s="84" t="s">
        <v>18</v>
      </c>
      <c r="K69" s="39" t="s">
        <v>18</v>
      </c>
      <c r="L69" s="39" t="s">
        <v>18</v>
      </c>
      <c r="M69" s="39" t="s">
        <v>18</v>
      </c>
      <c r="N69" s="113" t="s">
        <v>18</v>
      </c>
      <c r="O69" s="424"/>
      <c r="P69" s="425"/>
      <c r="Q69" s="39" t="s">
        <v>18</v>
      </c>
    </row>
    <row r="70" spans="2:17" ht="83.25" customHeight="1" x14ac:dyDescent="0.25">
      <c r="B70" s="89" t="s">
        <v>184</v>
      </c>
      <c r="C70" s="114" t="s">
        <v>185</v>
      </c>
      <c r="D70" s="76" t="s">
        <v>187</v>
      </c>
      <c r="E70" s="84">
        <v>210</v>
      </c>
      <c r="F70" s="84" t="s">
        <v>75</v>
      </c>
      <c r="G70" s="84" t="s">
        <v>75</v>
      </c>
      <c r="H70" s="84" t="s">
        <v>19</v>
      </c>
      <c r="I70" s="84" t="s">
        <v>75</v>
      </c>
      <c r="J70" s="84" t="s">
        <v>18</v>
      </c>
      <c r="K70" s="114" t="s">
        <v>18</v>
      </c>
      <c r="L70" s="114" t="s">
        <v>18</v>
      </c>
      <c r="M70" s="114" t="s">
        <v>18</v>
      </c>
      <c r="N70" s="39" t="s">
        <v>18</v>
      </c>
      <c r="O70" s="397" t="s">
        <v>190</v>
      </c>
      <c r="P70" s="398"/>
      <c r="Q70" s="39" t="s">
        <v>189</v>
      </c>
    </row>
    <row r="71" spans="2:17" ht="91.5" customHeight="1" x14ac:dyDescent="0.25">
      <c r="B71" s="89" t="s">
        <v>184</v>
      </c>
      <c r="C71" s="114" t="s">
        <v>185</v>
      </c>
      <c r="D71" s="76" t="s">
        <v>188</v>
      </c>
      <c r="E71" s="84">
        <v>80</v>
      </c>
      <c r="F71" s="84" t="s">
        <v>75</v>
      </c>
      <c r="G71" s="84" t="s">
        <v>75</v>
      </c>
      <c r="H71" s="84" t="s">
        <v>19</v>
      </c>
      <c r="I71" s="84" t="s">
        <v>75</v>
      </c>
      <c r="J71" s="84" t="s">
        <v>18</v>
      </c>
      <c r="K71" s="114" t="s">
        <v>18</v>
      </c>
      <c r="L71" s="114" t="s">
        <v>18</v>
      </c>
      <c r="M71" s="114" t="s">
        <v>18</v>
      </c>
      <c r="N71" s="114" t="s">
        <v>18</v>
      </c>
      <c r="O71" s="397" t="s">
        <v>190</v>
      </c>
      <c r="P71" s="398"/>
      <c r="Q71" s="39" t="s">
        <v>189</v>
      </c>
    </row>
    <row r="72" spans="2:17" x14ac:dyDescent="0.25">
      <c r="B72" s="71"/>
      <c r="C72" s="71"/>
      <c r="D72" s="72"/>
      <c r="E72" s="72"/>
      <c r="F72" s="73"/>
      <c r="G72" s="73"/>
      <c r="H72" s="73"/>
      <c r="I72" s="74"/>
      <c r="J72" s="74"/>
      <c r="K72" s="35"/>
      <c r="L72" s="35"/>
      <c r="M72" s="35"/>
      <c r="N72" s="35"/>
      <c r="O72" s="424"/>
      <c r="P72" s="425"/>
      <c r="Q72" s="35"/>
    </row>
    <row r="73" spans="2:17" x14ac:dyDescent="0.25">
      <c r="B73" s="71"/>
      <c r="C73" s="71"/>
      <c r="D73" s="72"/>
      <c r="E73" s="72"/>
      <c r="F73" s="73"/>
      <c r="G73" s="73"/>
      <c r="H73" s="73"/>
      <c r="I73" s="74"/>
      <c r="J73" s="74"/>
      <c r="K73" s="35"/>
      <c r="L73" s="35"/>
      <c r="M73" s="35"/>
      <c r="N73" s="35"/>
      <c r="O73" s="424"/>
      <c r="P73" s="425"/>
      <c r="Q73" s="35"/>
    </row>
    <row r="74" spans="2:17" x14ac:dyDescent="0.25">
      <c r="B74" s="71"/>
      <c r="C74" s="71"/>
      <c r="D74" s="72"/>
      <c r="E74" s="72"/>
      <c r="F74" s="73"/>
      <c r="G74" s="73"/>
      <c r="H74" s="73"/>
      <c r="I74" s="74"/>
      <c r="J74" s="74"/>
      <c r="K74" s="35"/>
      <c r="L74" s="35"/>
      <c r="M74" s="35"/>
      <c r="N74" s="35"/>
      <c r="O74" s="424"/>
      <c r="P74" s="425"/>
      <c r="Q74" s="35"/>
    </row>
    <row r="75" spans="2:17" x14ac:dyDescent="0.25">
      <c r="B75" s="35"/>
      <c r="C75" s="35"/>
      <c r="D75" s="35"/>
      <c r="E75" s="35"/>
      <c r="F75" s="35"/>
      <c r="G75" s="35"/>
      <c r="H75" s="35"/>
      <c r="I75" s="35"/>
      <c r="J75" s="35"/>
      <c r="K75" s="35"/>
      <c r="L75" s="35"/>
      <c r="M75" s="35"/>
      <c r="N75" s="35"/>
      <c r="O75" s="424"/>
      <c r="P75" s="425"/>
      <c r="Q75" s="35"/>
    </row>
    <row r="76" spans="2:17" x14ac:dyDescent="0.25">
      <c r="B76" s="2" t="s">
        <v>76</v>
      </c>
      <c r="C76" s="1"/>
      <c r="D76" s="1"/>
      <c r="E76" s="1"/>
      <c r="F76" s="1"/>
      <c r="G76" s="1"/>
      <c r="H76" s="1"/>
      <c r="I76" s="1"/>
      <c r="J76" s="1"/>
      <c r="K76" s="1"/>
      <c r="L76" s="1"/>
      <c r="M76" s="1"/>
      <c r="N76" s="1"/>
      <c r="O76" s="1"/>
      <c r="P76" s="1"/>
      <c r="Q76" s="1"/>
    </row>
    <row r="77" spans="2:17" x14ac:dyDescent="0.25">
      <c r="B77" s="2" t="s">
        <v>77</v>
      </c>
      <c r="C77" s="1"/>
      <c r="D77" s="1"/>
      <c r="E77" s="1"/>
      <c r="F77" s="1"/>
      <c r="G77" s="1"/>
      <c r="H77" s="1"/>
      <c r="I77" s="1"/>
      <c r="J77" s="1"/>
      <c r="K77" s="1"/>
      <c r="L77" s="1"/>
      <c r="M77" s="1"/>
      <c r="N77" s="1"/>
      <c r="O77" s="1"/>
      <c r="P77" s="1"/>
      <c r="Q77" s="1"/>
    </row>
    <row r="78" spans="2:17" x14ac:dyDescent="0.25">
      <c r="B78" s="2" t="s">
        <v>78</v>
      </c>
      <c r="C78" s="1"/>
      <c r="D78" s="1"/>
      <c r="E78" s="1"/>
      <c r="F78" s="1"/>
      <c r="G78" s="1"/>
      <c r="H78" s="1"/>
      <c r="I78" s="1"/>
      <c r="J78" s="1"/>
      <c r="K78" s="1"/>
      <c r="L78" s="1"/>
      <c r="M78" s="1"/>
      <c r="N78" s="1"/>
      <c r="O78" s="1"/>
      <c r="P78" s="1"/>
      <c r="Q78" s="1"/>
    </row>
    <row r="80" spans="2:17" ht="15.75" thickBot="1" x14ac:dyDescent="0.3">
      <c r="B80" s="1"/>
      <c r="C80" s="1"/>
      <c r="D80" s="1"/>
      <c r="E80" s="1"/>
      <c r="F80" s="1"/>
      <c r="G80" s="1"/>
      <c r="H80" s="1"/>
      <c r="I80" s="1"/>
      <c r="J80" s="1"/>
      <c r="K80" s="1"/>
      <c r="L80" s="1"/>
      <c r="M80" s="1"/>
      <c r="N80" s="1"/>
      <c r="O80" s="1"/>
      <c r="P80" s="1"/>
      <c r="Q80" s="1"/>
    </row>
    <row r="81" spans="2:17" ht="27" thickBot="1" x14ac:dyDescent="0.3">
      <c r="B81" s="410" t="s">
        <v>79</v>
      </c>
      <c r="C81" s="411"/>
      <c r="D81" s="411"/>
      <c r="E81" s="411"/>
      <c r="F81" s="411"/>
      <c r="G81" s="411"/>
      <c r="H81" s="411"/>
      <c r="I81" s="411"/>
      <c r="J81" s="411"/>
      <c r="K81" s="411"/>
      <c r="L81" s="411"/>
      <c r="M81" s="411"/>
      <c r="N81" s="412"/>
      <c r="O81" s="1"/>
      <c r="P81" s="1"/>
      <c r="Q81" s="1"/>
    </row>
    <row r="85" spans="2:17" x14ac:dyDescent="0.25">
      <c r="B85" s="1"/>
      <c r="C85" s="1"/>
      <c r="D85" s="2" t="s">
        <v>80</v>
      </c>
      <c r="E85" s="1"/>
      <c r="F85" s="1"/>
      <c r="G85" s="1"/>
      <c r="H85" s="1"/>
      <c r="I85" s="1"/>
      <c r="J85" s="1"/>
      <c r="K85" s="1"/>
      <c r="L85" s="1"/>
      <c r="M85" s="1"/>
      <c r="N85" s="1"/>
      <c r="O85" s="1"/>
      <c r="P85" s="1"/>
      <c r="Q85" s="1"/>
    </row>
    <row r="86" spans="2:17" ht="120" x14ac:dyDescent="0.25">
      <c r="B86" s="68" t="s">
        <v>81</v>
      </c>
      <c r="C86" s="68" t="s">
        <v>82</v>
      </c>
      <c r="D86" s="68" t="s">
        <v>83</v>
      </c>
      <c r="E86" s="68" t="s">
        <v>84</v>
      </c>
      <c r="F86" s="68" t="s">
        <v>85</v>
      </c>
      <c r="G86" s="68" t="s">
        <v>86</v>
      </c>
      <c r="H86" s="68" t="s">
        <v>87</v>
      </c>
      <c r="I86" s="68" t="s">
        <v>88</v>
      </c>
      <c r="J86" s="413" t="s">
        <v>89</v>
      </c>
      <c r="K86" s="420"/>
      <c r="L86" s="414"/>
      <c r="M86" s="68" t="s">
        <v>90</v>
      </c>
      <c r="N86" s="68" t="s">
        <v>91</v>
      </c>
      <c r="O86" s="68" t="s">
        <v>92</v>
      </c>
      <c r="P86" s="413" t="s">
        <v>73</v>
      </c>
      <c r="Q86" s="414"/>
    </row>
    <row r="87" spans="2:17" ht="24" customHeight="1" x14ac:dyDescent="0.25">
      <c r="B87" s="380" t="s">
        <v>159</v>
      </c>
      <c r="C87" s="421" t="s">
        <v>147</v>
      </c>
      <c r="D87" s="421" t="s">
        <v>146</v>
      </c>
      <c r="E87" s="421">
        <v>64749303</v>
      </c>
      <c r="F87" s="421" t="s">
        <v>149</v>
      </c>
      <c r="G87" s="421" t="s">
        <v>93</v>
      </c>
      <c r="H87" s="423">
        <v>38282</v>
      </c>
      <c r="I87" s="421" t="s">
        <v>18</v>
      </c>
      <c r="J87" s="101" t="s">
        <v>150</v>
      </c>
      <c r="K87" s="102" t="s">
        <v>151</v>
      </c>
      <c r="L87" s="103" t="s">
        <v>94</v>
      </c>
      <c r="M87" s="421" t="s">
        <v>18</v>
      </c>
      <c r="N87" s="421" t="s">
        <v>18</v>
      </c>
      <c r="O87" s="421" t="s">
        <v>18</v>
      </c>
      <c r="P87" s="404"/>
      <c r="Q87" s="405"/>
    </row>
    <row r="88" spans="2:17" ht="24" x14ac:dyDescent="0.25">
      <c r="B88" s="381"/>
      <c r="C88" s="422"/>
      <c r="D88" s="422"/>
      <c r="E88" s="422"/>
      <c r="F88" s="422"/>
      <c r="G88" s="422"/>
      <c r="H88" s="422"/>
      <c r="I88" s="422"/>
      <c r="J88" s="101" t="s">
        <v>152</v>
      </c>
      <c r="K88" s="102" t="s">
        <v>153</v>
      </c>
      <c r="L88" s="103" t="s">
        <v>154</v>
      </c>
      <c r="M88" s="422"/>
      <c r="N88" s="422"/>
      <c r="O88" s="422"/>
      <c r="P88" s="406"/>
      <c r="Q88" s="407"/>
    </row>
    <row r="89" spans="2:17" ht="36" x14ac:dyDescent="0.25">
      <c r="B89" s="381"/>
      <c r="C89" s="422"/>
      <c r="D89" s="422"/>
      <c r="E89" s="422"/>
      <c r="F89" s="422"/>
      <c r="G89" s="422"/>
      <c r="H89" s="422"/>
      <c r="I89" s="422"/>
      <c r="J89" s="101" t="s">
        <v>155</v>
      </c>
      <c r="K89" s="102" t="s">
        <v>156</v>
      </c>
      <c r="L89" s="103" t="s">
        <v>154</v>
      </c>
      <c r="M89" s="422"/>
      <c r="N89" s="422"/>
      <c r="O89" s="422"/>
      <c r="P89" s="406"/>
      <c r="Q89" s="407"/>
    </row>
    <row r="90" spans="2:17" s="1" customFormat="1" ht="84" x14ac:dyDescent="0.25">
      <c r="B90" s="382"/>
      <c r="C90" s="439"/>
      <c r="D90" s="439"/>
      <c r="E90" s="439"/>
      <c r="F90" s="439"/>
      <c r="G90" s="439"/>
      <c r="H90" s="112"/>
      <c r="I90" s="112"/>
      <c r="J90" s="101" t="s">
        <v>157</v>
      </c>
      <c r="K90" s="102" t="s">
        <v>158</v>
      </c>
      <c r="L90" s="103" t="s">
        <v>97</v>
      </c>
      <c r="M90" s="439"/>
      <c r="N90" s="439"/>
      <c r="O90" s="439"/>
      <c r="P90" s="408"/>
      <c r="Q90" s="409"/>
    </row>
    <row r="91" spans="2:17" ht="24" x14ac:dyDescent="0.25">
      <c r="B91" s="380" t="s">
        <v>159</v>
      </c>
      <c r="C91" s="421" t="s">
        <v>148</v>
      </c>
      <c r="D91" s="421" t="s">
        <v>160</v>
      </c>
      <c r="E91" s="421">
        <v>92364964</v>
      </c>
      <c r="F91" s="421" t="s">
        <v>161</v>
      </c>
      <c r="G91" s="421" t="s">
        <v>162</v>
      </c>
      <c r="H91" s="423">
        <v>35137</v>
      </c>
      <c r="I91" s="421" t="s">
        <v>75</v>
      </c>
      <c r="J91" s="101" t="s">
        <v>163</v>
      </c>
      <c r="K91" s="102" t="s">
        <v>164</v>
      </c>
      <c r="L91" s="103" t="s">
        <v>95</v>
      </c>
      <c r="M91" s="371" t="s">
        <v>18</v>
      </c>
      <c r="N91" s="371" t="s">
        <v>18</v>
      </c>
      <c r="O91" s="371" t="s">
        <v>18</v>
      </c>
      <c r="P91" s="404"/>
      <c r="Q91" s="405"/>
    </row>
    <row r="92" spans="2:17" ht="72" x14ac:dyDescent="0.25">
      <c r="B92" s="381"/>
      <c r="C92" s="422"/>
      <c r="D92" s="422"/>
      <c r="E92" s="422"/>
      <c r="F92" s="422"/>
      <c r="G92" s="422"/>
      <c r="H92" s="422"/>
      <c r="I92" s="422"/>
      <c r="J92" s="101" t="s">
        <v>165</v>
      </c>
      <c r="K92" s="102" t="s">
        <v>166</v>
      </c>
      <c r="L92" s="103" t="s">
        <v>154</v>
      </c>
      <c r="M92" s="372"/>
      <c r="N92" s="372"/>
      <c r="O92" s="372"/>
      <c r="P92" s="406"/>
      <c r="Q92" s="407"/>
    </row>
    <row r="93" spans="2:17" ht="24" x14ac:dyDescent="0.25">
      <c r="B93" s="381"/>
      <c r="C93" s="422"/>
      <c r="D93" s="422"/>
      <c r="E93" s="422"/>
      <c r="F93" s="422"/>
      <c r="G93" s="422"/>
      <c r="H93" s="422"/>
      <c r="I93" s="422"/>
      <c r="J93" s="104" t="s">
        <v>167</v>
      </c>
      <c r="K93" s="104" t="s">
        <v>168</v>
      </c>
      <c r="L93" s="105" t="s">
        <v>97</v>
      </c>
      <c r="M93" s="372"/>
      <c r="N93" s="372"/>
      <c r="O93" s="373"/>
      <c r="P93" s="408"/>
      <c r="Q93" s="409"/>
    </row>
    <row r="94" spans="2:17" ht="24" x14ac:dyDescent="0.25">
      <c r="B94" s="380" t="s">
        <v>169</v>
      </c>
      <c r="C94" s="421" t="s">
        <v>147</v>
      </c>
      <c r="D94" s="421" t="s">
        <v>170</v>
      </c>
      <c r="E94" s="421">
        <v>1102840748</v>
      </c>
      <c r="F94" s="421" t="s">
        <v>149</v>
      </c>
      <c r="G94" s="421" t="s">
        <v>93</v>
      </c>
      <c r="H94" s="423">
        <v>41026</v>
      </c>
      <c r="I94" s="421" t="s">
        <v>75</v>
      </c>
      <c r="J94" s="101" t="s">
        <v>171</v>
      </c>
      <c r="K94" s="102" t="s">
        <v>172</v>
      </c>
      <c r="L94" s="103" t="s">
        <v>97</v>
      </c>
      <c r="M94" s="371" t="s">
        <v>18</v>
      </c>
      <c r="N94" s="371" t="s">
        <v>18</v>
      </c>
      <c r="O94" s="371" t="s">
        <v>177</v>
      </c>
      <c r="P94" s="374"/>
      <c r="Q94" s="375"/>
    </row>
    <row r="95" spans="2:17" ht="24" x14ac:dyDescent="0.25">
      <c r="B95" s="381"/>
      <c r="C95" s="422"/>
      <c r="D95" s="422"/>
      <c r="E95" s="422"/>
      <c r="F95" s="422"/>
      <c r="G95" s="422"/>
      <c r="H95" s="422"/>
      <c r="I95" s="422"/>
      <c r="J95" s="104" t="s">
        <v>173</v>
      </c>
      <c r="K95" s="104" t="s">
        <v>174</v>
      </c>
      <c r="L95" s="105" t="s">
        <v>94</v>
      </c>
      <c r="M95" s="372"/>
      <c r="N95" s="372"/>
      <c r="O95" s="372"/>
      <c r="P95" s="376"/>
      <c r="Q95" s="377"/>
    </row>
    <row r="96" spans="2:17" ht="24" x14ac:dyDescent="0.25">
      <c r="B96" s="381"/>
      <c r="C96" s="422"/>
      <c r="D96" s="422"/>
      <c r="E96" s="422"/>
      <c r="F96" s="422"/>
      <c r="G96" s="422"/>
      <c r="H96" s="422"/>
      <c r="I96" s="422"/>
      <c r="J96" s="104" t="s">
        <v>175</v>
      </c>
      <c r="K96" s="104" t="s">
        <v>176</v>
      </c>
      <c r="L96" s="105" t="s">
        <v>97</v>
      </c>
      <c r="M96" s="372"/>
      <c r="N96" s="372"/>
      <c r="O96" s="372"/>
      <c r="P96" s="376"/>
      <c r="Q96" s="377"/>
    </row>
    <row r="97" spans="1:26" ht="24" customHeight="1" x14ac:dyDescent="0.25">
      <c r="B97" s="380" t="s">
        <v>169</v>
      </c>
      <c r="C97" s="421" t="s">
        <v>148</v>
      </c>
      <c r="D97" s="421" t="s">
        <v>178</v>
      </c>
      <c r="E97" s="421">
        <v>1100543367</v>
      </c>
      <c r="F97" s="421" t="s">
        <v>149</v>
      </c>
      <c r="G97" s="421" t="s">
        <v>93</v>
      </c>
      <c r="H97" s="423">
        <v>41117</v>
      </c>
      <c r="I97" s="421" t="s">
        <v>75</v>
      </c>
      <c r="J97" s="101" t="s">
        <v>179</v>
      </c>
      <c r="K97" s="116" t="s">
        <v>180</v>
      </c>
      <c r="L97" s="103" t="s">
        <v>154</v>
      </c>
      <c r="M97" s="415" t="s">
        <v>18</v>
      </c>
      <c r="N97" s="415" t="s">
        <v>18</v>
      </c>
      <c r="O97" s="415" t="s">
        <v>18</v>
      </c>
      <c r="P97" s="440"/>
      <c r="Q97" s="440"/>
    </row>
    <row r="98" spans="1:26" ht="24" x14ac:dyDescent="0.25">
      <c r="B98" s="381"/>
      <c r="C98" s="422"/>
      <c r="D98" s="422"/>
      <c r="E98" s="422"/>
      <c r="F98" s="422"/>
      <c r="G98" s="422"/>
      <c r="H98" s="441"/>
      <c r="I98" s="422"/>
      <c r="J98" s="101" t="s">
        <v>179</v>
      </c>
      <c r="K98" s="102" t="s">
        <v>181</v>
      </c>
      <c r="L98" s="103" t="s">
        <v>154</v>
      </c>
      <c r="M98" s="415"/>
      <c r="N98" s="415"/>
      <c r="O98" s="415"/>
      <c r="P98" s="440"/>
      <c r="Q98" s="440"/>
    </row>
    <row r="99" spans="1:26" ht="24" x14ac:dyDescent="0.25">
      <c r="B99" s="381"/>
      <c r="C99" s="422"/>
      <c r="D99" s="422"/>
      <c r="E99" s="422"/>
      <c r="F99" s="422"/>
      <c r="G99" s="422"/>
      <c r="H99" s="441"/>
      <c r="I99" s="422"/>
      <c r="J99" s="101" t="s">
        <v>179</v>
      </c>
      <c r="K99" s="116" t="s">
        <v>182</v>
      </c>
      <c r="L99" s="103" t="s">
        <v>154</v>
      </c>
      <c r="M99" s="415"/>
      <c r="N99" s="415"/>
      <c r="O99" s="415"/>
      <c r="P99" s="440"/>
      <c r="Q99" s="440"/>
    </row>
    <row r="100" spans="1:26" ht="45" x14ac:dyDescent="0.25">
      <c r="B100" s="382"/>
      <c r="C100" s="439"/>
      <c r="D100" s="439"/>
      <c r="E100" s="439"/>
      <c r="F100" s="439"/>
      <c r="G100" s="439"/>
      <c r="H100" s="442"/>
      <c r="I100" s="439"/>
      <c r="J100" s="102" t="s">
        <v>173</v>
      </c>
      <c r="K100" s="75" t="s">
        <v>183</v>
      </c>
      <c r="L100" s="103" t="s">
        <v>154</v>
      </c>
      <c r="M100" s="415"/>
      <c r="N100" s="415"/>
      <c r="O100" s="415"/>
      <c r="P100" s="440"/>
      <c r="Q100" s="440"/>
    </row>
    <row r="101" spans="1:26" ht="15.75" thickBot="1" x14ac:dyDescent="0.3">
      <c r="B101" s="1"/>
      <c r="C101" s="1"/>
      <c r="D101" s="1"/>
      <c r="E101" s="1"/>
      <c r="F101" s="1"/>
      <c r="G101" s="1"/>
      <c r="H101" s="1"/>
      <c r="I101" s="1"/>
      <c r="J101" s="1"/>
      <c r="K101" s="1"/>
      <c r="L101" s="1"/>
      <c r="M101" s="1"/>
      <c r="N101" s="1"/>
      <c r="O101" s="1"/>
      <c r="P101" s="1"/>
      <c r="Q101" s="1"/>
    </row>
    <row r="102" spans="1:26" ht="27" thickBot="1" x14ac:dyDescent="0.3">
      <c r="B102" s="410" t="s">
        <v>99</v>
      </c>
      <c r="C102" s="411"/>
      <c r="D102" s="411"/>
      <c r="E102" s="411"/>
      <c r="F102" s="411"/>
      <c r="G102" s="411"/>
      <c r="H102" s="411"/>
      <c r="I102" s="411"/>
      <c r="J102" s="411"/>
      <c r="K102" s="411"/>
      <c r="L102" s="411"/>
      <c r="M102" s="411"/>
      <c r="N102" s="412"/>
      <c r="O102" s="1"/>
      <c r="P102" s="1"/>
      <c r="Q102" s="1"/>
    </row>
    <row r="105" spans="1:26" ht="30" x14ac:dyDescent="0.25">
      <c r="B105" s="69" t="s">
        <v>17</v>
      </c>
      <c r="C105" s="69" t="s">
        <v>100</v>
      </c>
      <c r="D105" s="413" t="s">
        <v>73</v>
      </c>
      <c r="E105" s="414"/>
      <c r="F105" s="1"/>
      <c r="G105" s="1"/>
      <c r="H105" s="1"/>
      <c r="I105" s="1"/>
      <c r="J105" s="1"/>
      <c r="K105" s="1"/>
      <c r="L105" s="1"/>
      <c r="M105" s="1"/>
      <c r="N105" s="1"/>
      <c r="O105" s="1"/>
      <c r="P105" s="1"/>
      <c r="Q105" s="1"/>
    </row>
    <row r="106" spans="1:26" x14ac:dyDescent="0.25">
      <c r="B106" s="78"/>
      <c r="C106" s="39"/>
      <c r="D106" s="415"/>
      <c r="E106" s="415"/>
      <c r="F106" s="1"/>
      <c r="G106" s="1"/>
      <c r="H106" s="1"/>
      <c r="I106" s="1"/>
      <c r="J106" s="1"/>
      <c r="K106" s="1"/>
      <c r="L106" s="1"/>
      <c r="M106" s="1"/>
      <c r="N106" s="1"/>
      <c r="O106" s="1"/>
      <c r="P106" s="1"/>
      <c r="Q106" s="1"/>
    </row>
    <row r="109" spans="1:26" ht="26.25" x14ac:dyDescent="0.25">
      <c r="B109" s="416" t="s">
        <v>101</v>
      </c>
      <c r="C109" s="417"/>
      <c r="D109" s="417"/>
      <c r="E109" s="417"/>
      <c r="F109" s="417"/>
      <c r="G109" s="417"/>
      <c r="H109" s="417"/>
      <c r="I109" s="417"/>
      <c r="J109" s="417"/>
      <c r="K109" s="417"/>
      <c r="L109" s="417"/>
      <c r="M109" s="417"/>
      <c r="N109" s="417"/>
      <c r="O109" s="417"/>
      <c r="P109" s="417"/>
      <c r="Q109" s="1"/>
    </row>
    <row r="111" spans="1:26" ht="15.75" thickBot="1" x14ac:dyDescent="0.3">
      <c r="B111" s="1"/>
      <c r="C111" s="1"/>
      <c r="D111" s="1"/>
      <c r="E111" s="1"/>
      <c r="F111" s="1"/>
      <c r="G111" s="1"/>
      <c r="H111" s="1"/>
      <c r="I111" s="1"/>
      <c r="J111" s="1"/>
      <c r="K111" s="1"/>
      <c r="L111" s="1"/>
      <c r="M111" s="1"/>
      <c r="N111" s="1"/>
      <c r="O111" s="1"/>
      <c r="P111" s="1"/>
      <c r="Q111" s="1"/>
    </row>
    <row r="112" spans="1:26" ht="27" thickBot="1" x14ac:dyDescent="0.3">
      <c r="A112" s="1"/>
      <c r="B112" s="410" t="s">
        <v>102</v>
      </c>
      <c r="C112" s="411"/>
      <c r="D112" s="411"/>
      <c r="E112" s="411"/>
      <c r="F112" s="411"/>
      <c r="G112" s="411"/>
      <c r="H112" s="411"/>
      <c r="I112" s="411"/>
      <c r="J112" s="411"/>
      <c r="K112" s="411"/>
      <c r="L112" s="411"/>
      <c r="M112" s="411"/>
      <c r="N112" s="412"/>
      <c r="O112" s="1"/>
      <c r="P112" s="1"/>
      <c r="Q112" s="1"/>
      <c r="R112" s="1"/>
      <c r="S112" s="1"/>
      <c r="T112" s="1"/>
      <c r="U112" s="1"/>
      <c r="V112" s="1"/>
      <c r="W112" s="1"/>
      <c r="X112" s="1"/>
      <c r="Y112" s="1"/>
      <c r="Z112" s="1"/>
    </row>
    <row r="114" spans="1:26" ht="15.75" thickBot="1" x14ac:dyDescent="0.3">
      <c r="A114" s="1"/>
      <c r="B114" s="1"/>
      <c r="C114" s="1"/>
      <c r="D114" s="1"/>
      <c r="E114" s="1"/>
      <c r="F114" s="1"/>
      <c r="G114" s="1"/>
      <c r="H114" s="1"/>
      <c r="I114" s="1"/>
      <c r="J114" s="1"/>
      <c r="K114" s="1"/>
      <c r="L114" s="1"/>
      <c r="M114" s="40"/>
      <c r="N114" s="40"/>
      <c r="O114" s="1"/>
      <c r="P114" s="1"/>
      <c r="Q114" s="1"/>
      <c r="R114" s="1"/>
      <c r="S114" s="1"/>
      <c r="T114" s="1"/>
      <c r="U114" s="1"/>
      <c r="V114" s="1"/>
      <c r="W114" s="1"/>
      <c r="X114" s="1"/>
      <c r="Y114" s="1"/>
      <c r="Z114" s="1"/>
    </row>
    <row r="115" spans="1:26" ht="75" x14ac:dyDescent="0.25">
      <c r="A115" s="13"/>
      <c r="B115" s="41" t="s">
        <v>33</v>
      </c>
      <c r="C115" s="41" t="s">
        <v>34</v>
      </c>
      <c r="D115" s="41" t="s">
        <v>35</v>
      </c>
      <c r="E115" s="41" t="s">
        <v>36</v>
      </c>
      <c r="F115" s="41" t="s">
        <v>37</v>
      </c>
      <c r="G115" s="41" t="s">
        <v>38</v>
      </c>
      <c r="H115" s="41" t="s">
        <v>39</v>
      </c>
      <c r="I115" s="41" t="s">
        <v>40</v>
      </c>
      <c r="J115" s="41" t="s">
        <v>41</v>
      </c>
      <c r="K115" s="41" t="s">
        <v>42</v>
      </c>
      <c r="L115" s="41" t="s">
        <v>43</v>
      </c>
      <c r="M115" s="42" t="s">
        <v>44</v>
      </c>
      <c r="N115" s="41" t="s">
        <v>45</v>
      </c>
      <c r="O115" s="41" t="s">
        <v>46</v>
      </c>
      <c r="P115" s="43" t="s">
        <v>47</v>
      </c>
      <c r="Q115" s="43" t="s">
        <v>48</v>
      </c>
      <c r="R115" s="13"/>
      <c r="S115" s="13"/>
      <c r="T115" s="13"/>
      <c r="U115" s="13"/>
      <c r="V115" s="13"/>
      <c r="W115" s="13"/>
      <c r="X115" s="13"/>
      <c r="Y115" s="13"/>
      <c r="Z115" s="13"/>
    </row>
    <row r="116" spans="1:26" ht="108" x14ac:dyDescent="0.25">
      <c r="A116" s="44">
        <v>1</v>
      </c>
      <c r="B116" s="48" t="s">
        <v>49</v>
      </c>
      <c r="C116" s="49" t="s">
        <v>49</v>
      </c>
      <c r="D116" s="48" t="s">
        <v>191</v>
      </c>
      <c r="E116" s="97">
        <v>701820090110</v>
      </c>
      <c r="F116" s="50" t="s">
        <v>18</v>
      </c>
      <c r="G116" s="93">
        <v>1</v>
      </c>
      <c r="H116" s="92">
        <v>39470</v>
      </c>
      <c r="I116" s="92">
        <v>39813</v>
      </c>
      <c r="J116" s="51" t="s">
        <v>19</v>
      </c>
      <c r="K116" s="94">
        <v>0</v>
      </c>
      <c r="L116" s="94">
        <v>11.23</v>
      </c>
      <c r="M116" s="53">
        <v>288</v>
      </c>
      <c r="N116" s="53">
        <v>288</v>
      </c>
      <c r="O116" s="54">
        <v>118147564</v>
      </c>
      <c r="P116" s="54">
        <v>163</v>
      </c>
      <c r="Q116" s="99" t="s">
        <v>202</v>
      </c>
      <c r="R116" s="45"/>
      <c r="S116" s="45"/>
      <c r="T116" s="45"/>
      <c r="U116" s="45"/>
      <c r="V116" s="45"/>
      <c r="W116" s="45"/>
      <c r="X116" s="45"/>
      <c r="Y116" s="45"/>
      <c r="Z116" s="45"/>
    </row>
    <row r="117" spans="1:26" ht="115.5" customHeight="1" x14ac:dyDescent="0.25">
      <c r="A117" s="44">
        <v>2</v>
      </c>
      <c r="B117" s="48" t="s">
        <v>49</v>
      </c>
      <c r="C117" s="49" t="s">
        <v>49</v>
      </c>
      <c r="D117" s="48" t="s">
        <v>191</v>
      </c>
      <c r="E117" s="53">
        <v>701820080170</v>
      </c>
      <c r="F117" s="50" t="s">
        <v>18</v>
      </c>
      <c r="G117" s="93">
        <v>1</v>
      </c>
      <c r="H117" s="92">
        <v>39839</v>
      </c>
      <c r="I117" s="92">
        <v>40178</v>
      </c>
      <c r="J117" s="51" t="s">
        <v>19</v>
      </c>
      <c r="K117" s="111">
        <v>0.9</v>
      </c>
      <c r="L117" s="52">
        <v>10.5</v>
      </c>
      <c r="M117" s="53">
        <v>110</v>
      </c>
      <c r="N117" s="53">
        <v>110</v>
      </c>
      <c r="O117" s="54">
        <v>147857097</v>
      </c>
      <c r="P117" s="54">
        <v>165</v>
      </c>
      <c r="Q117" s="99" t="s">
        <v>202</v>
      </c>
      <c r="R117" s="45"/>
      <c r="S117" s="45"/>
      <c r="T117" s="45"/>
      <c r="U117" s="45"/>
      <c r="V117" s="45"/>
      <c r="W117" s="45"/>
      <c r="X117" s="45"/>
      <c r="Y117" s="45"/>
      <c r="Z117" s="45"/>
    </row>
    <row r="118" spans="1:26" x14ac:dyDescent="0.25">
      <c r="A118" s="44">
        <v>3</v>
      </c>
      <c r="B118" s="48"/>
      <c r="C118" s="49"/>
      <c r="D118" s="48"/>
      <c r="E118" s="93"/>
      <c r="F118" s="50"/>
      <c r="G118" s="93"/>
      <c r="H118" s="50"/>
      <c r="I118" s="51"/>
      <c r="J118" s="51"/>
      <c r="K118" s="51"/>
      <c r="L118" s="51"/>
      <c r="M118" s="53"/>
      <c r="N118" s="53"/>
      <c r="O118" s="54"/>
      <c r="P118" s="54"/>
      <c r="Q118" s="47"/>
      <c r="R118" s="45"/>
      <c r="S118" s="45"/>
      <c r="T118" s="45"/>
      <c r="U118" s="45"/>
      <c r="V118" s="45"/>
      <c r="W118" s="45"/>
      <c r="X118" s="45"/>
      <c r="Y118" s="45"/>
      <c r="Z118" s="45"/>
    </row>
    <row r="119" spans="1:26" x14ac:dyDescent="0.25">
      <c r="A119" s="44">
        <v>4</v>
      </c>
      <c r="B119" s="48"/>
      <c r="C119" s="49"/>
      <c r="D119" s="48"/>
      <c r="E119" s="93"/>
      <c r="F119" s="50"/>
      <c r="G119" s="50"/>
      <c r="H119" s="50"/>
      <c r="I119" s="51"/>
      <c r="J119" s="51"/>
      <c r="K119" s="51"/>
      <c r="L119" s="51"/>
      <c r="M119" s="53"/>
      <c r="N119" s="53"/>
      <c r="O119" s="54"/>
      <c r="P119" s="54"/>
      <c r="Q119" s="47"/>
      <c r="R119" s="45"/>
      <c r="S119" s="45"/>
      <c r="T119" s="45"/>
      <c r="U119" s="45"/>
      <c r="V119" s="45"/>
      <c r="W119" s="45"/>
      <c r="X119" s="45"/>
      <c r="Y119" s="45"/>
      <c r="Z119" s="45"/>
    </row>
    <row r="120" spans="1:26" x14ac:dyDescent="0.25">
      <c r="A120" s="44">
        <v>5</v>
      </c>
      <c r="B120" s="48"/>
      <c r="C120" s="49"/>
      <c r="D120" s="48"/>
      <c r="E120" s="93"/>
      <c r="F120" s="50"/>
      <c r="G120" s="50"/>
      <c r="H120" s="50"/>
      <c r="I120" s="51"/>
      <c r="J120" s="51"/>
      <c r="K120" s="51"/>
      <c r="L120" s="51"/>
      <c r="M120" s="52"/>
      <c r="N120" s="52"/>
      <c r="O120" s="54"/>
      <c r="P120" s="54"/>
      <c r="Q120" s="47"/>
      <c r="R120" s="45"/>
      <c r="S120" s="45"/>
      <c r="T120" s="45"/>
      <c r="U120" s="45"/>
      <c r="V120" s="45"/>
      <c r="W120" s="45"/>
      <c r="X120" s="45"/>
      <c r="Y120" s="45"/>
      <c r="Z120" s="45"/>
    </row>
    <row r="121" spans="1:26" x14ac:dyDescent="0.25">
      <c r="A121" s="44">
        <v>6</v>
      </c>
      <c r="B121" s="48"/>
      <c r="C121" s="49"/>
      <c r="D121" s="48"/>
      <c r="E121" s="93"/>
      <c r="F121" s="50"/>
      <c r="G121" s="50"/>
      <c r="H121" s="50"/>
      <c r="I121" s="51"/>
      <c r="J121" s="51"/>
      <c r="K121" s="51"/>
      <c r="L121" s="51"/>
      <c r="M121" s="52"/>
      <c r="N121" s="52"/>
      <c r="O121" s="54"/>
      <c r="P121" s="54"/>
      <c r="Q121" s="47"/>
      <c r="R121" s="45"/>
      <c r="S121" s="45"/>
      <c r="T121" s="45"/>
      <c r="U121" s="45"/>
      <c r="V121" s="45"/>
      <c r="W121" s="45"/>
      <c r="X121" s="45"/>
      <c r="Y121" s="45"/>
      <c r="Z121" s="45"/>
    </row>
    <row r="122" spans="1:26" x14ac:dyDescent="0.25">
      <c r="A122" s="44">
        <v>7</v>
      </c>
      <c r="B122" s="48"/>
      <c r="C122" s="49"/>
      <c r="D122" s="48"/>
      <c r="E122" s="93"/>
      <c r="F122" s="50"/>
      <c r="G122" s="50"/>
      <c r="H122" s="50"/>
      <c r="I122" s="51"/>
      <c r="J122" s="51"/>
      <c r="K122" s="51"/>
      <c r="L122" s="51"/>
      <c r="M122" s="52"/>
      <c r="N122" s="52"/>
      <c r="O122" s="54"/>
      <c r="P122" s="54"/>
      <c r="Q122" s="47"/>
      <c r="R122" s="45"/>
      <c r="S122" s="45"/>
      <c r="T122" s="45"/>
      <c r="U122" s="45"/>
      <c r="V122" s="45"/>
      <c r="W122" s="45"/>
      <c r="X122" s="45"/>
      <c r="Y122" s="45"/>
      <c r="Z122" s="45"/>
    </row>
    <row r="123" spans="1:26" x14ac:dyDescent="0.25">
      <c r="A123" s="44">
        <v>8</v>
      </c>
      <c r="B123" s="48"/>
      <c r="C123" s="49"/>
      <c r="D123" s="48"/>
      <c r="E123" s="93"/>
      <c r="F123" s="50"/>
      <c r="G123" s="50"/>
      <c r="H123" s="50"/>
      <c r="I123" s="51"/>
      <c r="J123" s="51"/>
      <c r="K123" s="51"/>
      <c r="L123" s="51"/>
      <c r="M123" s="52"/>
      <c r="N123" s="52"/>
      <c r="O123" s="54"/>
      <c r="P123" s="54"/>
      <c r="Q123" s="47"/>
      <c r="R123" s="45"/>
      <c r="S123" s="45"/>
      <c r="T123" s="45"/>
      <c r="U123" s="45"/>
      <c r="V123" s="45"/>
      <c r="W123" s="45"/>
      <c r="X123" s="45"/>
      <c r="Y123" s="45"/>
      <c r="Z123" s="45"/>
    </row>
    <row r="124" spans="1:26" x14ac:dyDescent="0.25">
      <c r="A124" s="44"/>
      <c r="B124" s="55" t="s">
        <v>28</v>
      </c>
      <c r="C124" s="49"/>
      <c r="D124" s="48"/>
      <c r="E124" s="93"/>
      <c r="F124" s="50"/>
      <c r="G124" s="50"/>
      <c r="H124" s="50"/>
      <c r="I124" s="51"/>
      <c r="J124" s="51"/>
      <c r="K124" s="56" t="s">
        <v>201</v>
      </c>
      <c r="L124" s="56"/>
      <c r="M124" s="57"/>
      <c r="N124" s="56"/>
      <c r="O124" s="54"/>
      <c r="P124" s="54"/>
      <c r="Q124" s="58"/>
      <c r="R124" s="46"/>
      <c r="S124" s="46"/>
      <c r="T124" s="46"/>
      <c r="U124" s="46"/>
      <c r="V124" s="46"/>
      <c r="W124" s="46"/>
      <c r="X124" s="46"/>
      <c r="Y124" s="46"/>
      <c r="Z124" s="46"/>
    </row>
    <row r="125" spans="1:26" x14ac:dyDescent="0.25">
      <c r="A125" s="1"/>
      <c r="B125" s="59"/>
      <c r="C125" s="59"/>
      <c r="D125" s="59"/>
      <c r="E125" s="60"/>
      <c r="F125" s="59"/>
      <c r="G125" s="59"/>
      <c r="H125" s="59"/>
      <c r="I125" s="59"/>
      <c r="J125" s="59"/>
      <c r="K125" s="59"/>
      <c r="L125" s="59"/>
      <c r="M125" s="59"/>
      <c r="N125" s="59"/>
      <c r="O125" s="59"/>
      <c r="P125" s="59"/>
      <c r="Q125" s="1"/>
      <c r="R125" s="1"/>
      <c r="S125" s="1"/>
      <c r="T125" s="1"/>
      <c r="U125" s="1"/>
      <c r="V125" s="1"/>
      <c r="W125" s="1"/>
      <c r="X125" s="1"/>
      <c r="Y125" s="1"/>
      <c r="Z125" s="1"/>
    </row>
    <row r="126" spans="1:26" ht="18.75" x14ac:dyDescent="0.25">
      <c r="A126" s="1"/>
      <c r="B126" s="63" t="s">
        <v>103</v>
      </c>
      <c r="C126" s="79"/>
      <c r="D126" s="1"/>
      <c r="E126" s="1"/>
      <c r="F126" s="1"/>
      <c r="G126" s="1"/>
      <c r="H126" s="66"/>
      <c r="I126" s="66"/>
      <c r="J126" s="66"/>
      <c r="K126" s="66"/>
      <c r="L126" s="66"/>
      <c r="M126" s="66"/>
      <c r="N126" s="59"/>
      <c r="O126" s="59"/>
      <c r="P126" s="59"/>
      <c r="Q126" s="1"/>
      <c r="R126" s="1"/>
      <c r="S126" s="1"/>
      <c r="T126" s="1"/>
      <c r="U126" s="1"/>
      <c r="V126" s="1"/>
      <c r="W126" s="1"/>
      <c r="X126" s="1"/>
      <c r="Y126" s="1"/>
      <c r="Z126" s="1"/>
    </row>
    <row r="128" spans="1:26" ht="15.75" thickBot="1" x14ac:dyDescent="0.3">
      <c r="B128" s="1"/>
      <c r="C128" s="1"/>
      <c r="D128" s="1"/>
      <c r="E128" s="1"/>
      <c r="F128" s="1"/>
      <c r="G128" s="1"/>
      <c r="H128" s="1"/>
      <c r="I128" s="1"/>
      <c r="J128" s="1"/>
      <c r="K128" s="1"/>
      <c r="L128" s="1"/>
      <c r="M128" s="1"/>
      <c r="N128" s="1"/>
      <c r="O128" s="1"/>
      <c r="P128" s="1"/>
      <c r="Q128" s="1"/>
    </row>
    <row r="129" spans="2:17" ht="30.75" thickBot="1" x14ac:dyDescent="0.3">
      <c r="B129" s="80" t="s">
        <v>104</v>
      </c>
      <c r="C129" s="81" t="s">
        <v>105</v>
      </c>
      <c r="D129" s="80" t="s">
        <v>27</v>
      </c>
      <c r="E129" s="81" t="s">
        <v>106</v>
      </c>
      <c r="F129" s="1"/>
      <c r="G129" s="1"/>
      <c r="H129" s="1"/>
      <c r="I129" s="1"/>
      <c r="J129" s="1"/>
      <c r="K129" s="1"/>
      <c r="L129" s="1"/>
      <c r="M129" s="1"/>
      <c r="N129" s="1"/>
      <c r="O129" s="1"/>
      <c r="P129" s="1"/>
      <c r="Q129" s="1"/>
    </row>
    <row r="130" spans="2:17" x14ac:dyDescent="0.25">
      <c r="B130" s="82" t="s">
        <v>107</v>
      </c>
      <c r="C130" s="83">
        <v>20</v>
      </c>
      <c r="D130" s="83">
        <v>0</v>
      </c>
      <c r="E130" s="418">
        <v>0</v>
      </c>
      <c r="F130" s="1"/>
      <c r="G130" s="1"/>
      <c r="H130" s="1"/>
      <c r="I130" s="1"/>
      <c r="J130" s="1"/>
      <c r="K130" s="1"/>
      <c r="L130" s="1"/>
      <c r="M130" s="1"/>
      <c r="N130" s="1"/>
      <c r="O130" s="1"/>
      <c r="P130" s="1"/>
      <c r="Q130" s="1"/>
    </row>
    <row r="131" spans="2:17" x14ac:dyDescent="0.25">
      <c r="B131" s="82" t="s">
        <v>108</v>
      </c>
      <c r="C131" s="84">
        <v>30</v>
      </c>
      <c r="D131" s="39">
        <v>0</v>
      </c>
      <c r="E131" s="372"/>
      <c r="F131" s="1"/>
      <c r="G131" s="1"/>
      <c r="H131" s="1"/>
      <c r="I131" s="1"/>
      <c r="J131" s="1"/>
      <c r="K131" s="1"/>
      <c r="L131" s="1"/>
      <c r="M131" s="1"/>
      <c r="N131" s="1"/>
      <c r="O131" s="1"/>
      <c r="P131" s="1"/>
      <c r="Q131" s="1"/>
    </row>
    <row r="132" spans="2:17" ht="15.75" thickBot="1" x14ac:dyDescent="0.3">
      <c r="B132" s="82" t="s">
        <v>109</v>
      </c>
      <c r="C132" s="85">
        <v>40</v>
      </c>
      <c r="D132" s="85">
        <v>0</v>
      </c>
      <c r="E132" s="419"/>
      <c r="F132" s="1"/>
      <c r="G132" s="1"/>
      <c r="H132" s="1"/>
      <c r="I132" s="1"/>
      <c r="J132" s="1"/>
      <c r="K132" s="1"/>
      <c r="L132" s="1"/>
      <c r="M132" s="1"/>
      <c r="N132" s="1"/>
      <c r="O132" s="1"/>
      <c r="P132" s="1"/>
      <c r="Q132" s="1"/>
    </row>
    <row r="134" spans="2:17" ht="15.75" thickBot="1" x14ac:dyDescent="0.3">
      <c r="B134" s="1"/>
      <c r="C134" s="1"/>
      <c r="D134" s="1"/>
      <c r="E134" s="1"/>
      <c r="F134" s="1"/>
      <c r="G134" s="1"/>
      <c r="H134" s="1"/>
      <c r="I134" s="1"/>
      <c r="J134" s="1"/>
      <c r="K134" s="1"/>
      <c r="L134" s="1"/>
      <c r="M134" s="1"/>
      <c r="N134" s="1"/>
      <c r="O134" s="1"/>
      <c r="P134" s="1"/>
      <c r="Q134" s="1"/>
    </row>
    <row r="135" spans="2:17" ht="27" thickBot="1" x14ac:dyDescent="0.3">
      <c r="B135" s="410" t="s">
        <v>110</v>
      </c>
      <c r="C135" s="411"/>
      <c r="D135" s="411"/>
      <c r="E135" s="411"/>
      <c r="F135" s="411"/>
      <c r="G135" s="411"/>
      <c r="H135" s="411"/>
      <c r="I135" s="411"/>
      <c r="J135" s="411"/>
      <c r="K135" s="411"/>
      <c r="L135" s="411"/>
      <c r="M135" s="411"/>
      <c r="N135" s="412"/>
      <c r="O135" s="1"/>
      <c r="P135" s="1"/>
      <c r="Q135" s="1"/>
    </row>
    <row r="137" spans="2:17" ht="120" x14ac:dyDescent="0.25">
      <c r="B137" s="68" t="s">
        <v>81</v>
      </c>
      <c r="C137" s="68" t="s">
        <v>82</v>
      </c>
      <c r="D137" s="68" t="s">
        <v>83</v>
      </c>
      <c r="E137" s="68" t="s">
        <v>84</v>
      </c>
      <c r="F137" s="68" t="s">
        <v>85</v>
      </c>
      <c r="G137" s="68" t="s">
        <v>86</v>
      </c>
      <c r="H137" s="68" t="s">
        <v>87</v>
      </c>
      <c r="I137" s="68" t="s">
        <v>88</v>
      </c>
      <c r="J137" s="413" t="s">
        <v>89</v>
      </c>
      <c r="K137" s="420"/>
      <c r="L137" s="414"/>
      <c r="M137" s="68" t="s">
        <v>90</v>
      </c>
      <c r="N137" s="68" t="s">
        <v>91</v>
      </c>
      <c r="O137" s="68" t="s">
        <v>92</v>
      </c>
      <c r="P137" s="413" t="s">
        <v>73</v>
      </c>
      <c r="Q137" s="414"/>
    </row>
    <row r="138" spans="2:17" ht="123" customHeight="1" x14ac:dyDescent="0.25">
      <c r="B138" s="380" t="s">
        <v>111</v>
      </c>
      <c r="C138" s="380" t="s">
        <v>112</v>
      </c>
      <c r="D138" s="371" t="s">
        <v>113</v>
      </c>
      <c r="E138" s="371">
        <v>64550336</v>
      </c>
      <c r="F138" s="380" t="s">
        <v>96</v>
      </c>
      <c r="G138" s="380"/>
      <c r="H138" s="380"/>
      <c r="I138" s="383" t="s">
        <v>75</v>
      </c>
      <c r="J138" s="101" t="s">
        <v>192</v>
      </c>
      <c r="K138" s="124" t="s">
        <v>193</v>
      </c>
      <c r="L138" s="103" t="s">
        <v>98</v>
      </c>
      <c r="M138" s="371" t="s">
        <v>18</v>
      </c>
      <c r="N138" s="371" t="s">
        <v>19</v>
      </c>
      <c r="O138" s="371" t="s">
        <v>18</v>
      </c>
      <c r="P138" s="374" t="s">
        <v>196</v>
      </c>
      <c r="Q138" s="375"/>
    </row>
    <row r="139" spans="2:17" s="1" customFormat="1" ht="24" x14ac:dyDescent="0.25">
      <c r="B139" s="381"/>
      <c r="C139" s="381"/>
      <c r="D139" s="372"/>
      <c r="E139" s="372"/>
      <c r="F139" s="381"/>
      <c r="G139" s="381"/>
      <c r="H139" s="381"/>
      <c r="I139" s="384"/>
      <c r="J139" s="101" t="s">
        <v>192</v>
      </c>
      <c r="K139" s="102" t="s">
        <v>194</v>
      </c>
      <c r="L139" s="103" t="s">
        <v>195</v>
      </c>
      <c r="M139" s="372"/>
      <c r="N139" s="372"/>
      <c r="O139" s="372"/>
      <c r="P139" s="376"/>
      <c r="Q139" s="377"/>
    </row>
    <row r="140" spans="2:17" s="1" customFormat="1" ht="24" x14ac:dyDescent="0.25">
      <c r="B140" s="382"/>
      <c r="C140" s="382"/>
      <c r="D140" s="373"/>
      <c r="E140" s="373"/>
      <c r="F140" s="382"/>
      <c r="G140" s="382"/>
      <c r="H140" s="382"/>
      <c r="I140" s="385"/>
      <c r="J140" s="101" t="s">
        <v>192</v>
      </c>
      <c r="K140" s="102"/>
      <c r="L140" s="103" t="s">
        <v>197</v>
      </c>
      <c r="M140" s="373"/>
      <c r="N140" s="373"/>
      <c r="O140" s="373"/>
      <c r="P140" s="378"/>
      <c r="Q140" s="379"/>
    </row>
    <row r="141" spans="2:17" ht="60" x14ac:dyDescent="0.25">
      <c r="B141" s="401" t="s">
        <v>114</v>
      </c>
      <c r="C141" s="380" t="s">
        <v>112</v>
      </c>
      <c r="D141" s="380" t="s">
        <v>115</v>
      </c>
      <c r="E141" s="371">
        <v>40621890</v>
      </c>
      <c r="F141" s="380" t="s">
        <v>116</v>
      </c>
      <c r="G141" s="380" t="s">
        <v>117</v>
      </c>
      <c r="H141" s="403">
        <v>40409</v>
      </c>
      <c r="I141" s="383" t="s">
        <v>75</v>
      </c>
      <c r="J141" s="101" t="s">
        <v>118</v>
      </c>
      <c r="K141" s="102" t="s">
        <v>198</v>
      </c>
      <c r="L141" s="103" t="s">
        <v>119</v>
      </c>
      <c r="M141" s="371" t="s">
        <v>18</v>
      </c>
      <c r="N141" s="371" t="s">
        <v>19</v>
      </c>
      <c r="O141" s="371" t="s">
        <v>18</v>
      </c>
      <c r="P141" s="374" t="s">
        <v>120</v>
      </c>
      <c r="Q141" s="375"/>
    </row>
    <row r="142" spans="2:17" ht="60" x14ac:dyDescent="0.25">
      <c r="B142" s="402"/>
      <c r="C142" s="382"/>
      <c r="D142" s="382"/>
      <c r="E142" s="373"/>
      <c r="F142" s="382"/>
      <c r="G142" s="382"/>
      <c r="H142" s="382"/>
      <c r="I142" s="385"/>
      <c r="J142" s="106" t="s">
        <v>121</v>
      </c>
      <c r="K142" s="107" t="s">
        <v>199</v>
      </c>
      <c r="L142" s="108" t="s">
        <v>94</v>
      </c>
      <c r="M142" s="373"/>
      <c r="N142" s="373"/>
      <c r="O142" s="373"/>
      <c r="P142" s="378"/>
      <c r="Q142" s="379"/>
    </row>
    <row r="143" spans="2:17" ht="96" x14ac:dyDescent="0.25">
      <c r="B143" s="389" t="s">
        <v>122</v>
      </c>
      <c r="C143" s="389" t="s">
        <v>112</v>
      </c>
      <c r="D143" s="386" t="s">
        <v>123</v>
      </c>
      <c r="E143" s="386">
        <v>92545190</v>
      </c>
      <c r="F143" s="386" t="s">
        <v>124</v>
      </c>
      <c r="G143" s="386" t="s">
        <v>125</v>
      </c>
      <c r="H143" s="396">
        <v>39072</v>
      </c>
      <c r="I143" s="383" t="s">
        <v>18</v>
      </c>
      <c r="J143" s="101" t="s">
        <v>126</v>
      </c>
      <c r="K143" s="102" t="s">
        <v>127</v>
      </c>
      <c r="L143" s="103" t="s">
        <v>119</v>
      </c>
      <c r="M143" s="371" t="s">
        <v>18</v>
      </c>
      <c r="N143" s="371" t="s">
        <v>18</v>
      </c>
      <c r="O143" s="371" t="s">
        <v>18</v>
      </c>
      <c r="P143" s="397"/>
      <c r="Q143" s="398"/>
    </row>
    <row r="144" spans="2:17" ht="72.75" x14ac:dyDescent="0.25">
      <c r="B144" s="390"/>
      <c r="C144" s="390"/>
      <c r="D144" s="387"/>
      <c r="E144" s="387"/>
      <c r="F144" s="387"/>
      <c r="G144" s="387"/>
      <c r="H144" s="387"/>
      <c r="I144" s="384"/>
      <c r="J144" s="109" t="s">
        <v>128</v>
      </c>
      <c r="K144" s="110" t="s">
        <v>129</v>
      </c>
      <c r="L144" s="108" t="s">
        <v>94</v>
      </c>
      <c r="M144" s="372"/>
      <c r="N144" s="372"/>
      <c r="O144" s="372"/>
      <c r="P144" s="95"/>
      <c r="Q144" s="96"/>
    </row>
    <row r="145" spans="2:17" ht="60.75" x14ac:dyDescent="0.25">
      <c r="B145" s="390"/>
      <c r="C145" s="390"/>
      <c r="D145" s="387"/>
      <c r="E145" s="387"/>
      <c r="F145" s="387"/>
      <c r="G145" s="387"/>
      <c r="H145" s="387"/>
      <c r="I145" s="384"/>
      <c r="J145" s="109" t="s">
        <v>130</v>
      </c>
      <c r="K145" s="110" t="s">
        <v>131</v>
      </c>
      <c r="L145" s="108" t="s">
        <v>95</v>
      </c>
      <c r="M145" s="372"/>
      <c r="N145" s="372"/>
      <c r="O145" s="372"/>
      <c r="P145" s="95"/>
      <c r="Q145" s="96"/>
    </row>
    <row r="146" spans="2:17" ht="84.75" x14ac:dyDescent="0.25">
      <c r="B146" s="390"/>
      <c r="C146" s="390"/>
      <c r="D146" s="387"/>
      <c r="E146" s="387"/>
      <c r="F146" s="387"/>
      <c r="G146" s="387"/>
      <c r="H146" s="387"/>
      <c r="I146" s="384"/>
      <c r="J146" s="109" t="s">
        <v>132</v>
      </c>
      <c r="K146" s="110" t="s">
        <v>133</v>
      </c>
      <c r="L146" s="108" t="s">
        <v>98</v>
      </c>
      <c r="M146" s="372"/>
      <c r="N146" s="372"/>
      <c r="O146" s="372"/>
      <c r="P146" s="399" t="s">
        <v>134</v>
      </c>
      <c r="Q146" s="400"/>
    </row>
    <row r="147" spans="2:17" ht="60.75" x14ac:dyDescent="0.25">
      <c r="B147" s="391"/>
      <c r="C147" s="391"/>
      <c r="D147" s="388"/>
      <c r="E147" s="388"/>
      <c r="F147" s="388"/>
      <c r="G147" s="388"/>
      <c r="H147" s="388"/>
      <c r="I147" s="385"/>
      <c r="J147" s="109" t="s">
        <v>135</v>
      </c>
      <c r="K147" s="110"/>
      <c r="L147" s="108" t="s">
        <v>98</v>
      </c>
      <c r="M147" s="373"/>
      <c r="N147" s="373"/>
      <c r="O147" s="373"/>
      <c r="P147" s="399" t="s">
        <v>136</v>
      </c>
      <c r="Q147" s="400"/>
    </row>
    <row r="150" spans="2:17" ht="15.75" thickBot="1" x14ac:dyDescent="0.3">
      <c r="B150" s="1"/>
      <c r="C150" s="1"/>
      <c r="D150" s="1"/>
      <c r="E150" s="1"/>
      <c r="F150" s="1"/>
      <c r="G150" s="1"/>
      <c r="H150" s="1"/>
      <c r="I150" s="1"/>
      <c r="J150" s="1"/>
      <c r="K150" s="1"/>
      <c r="L150" s="1"/>
      <c r="M150" s="1"/>
      <c r="N150" s="1"/>
      <c r="O150" s="1"/>
      <c r="P150" s="1"/>
      <c r="Q150" s="1"/>
    </row>
    <row r="151" spans="2:17" ht="30" x14ac:dyDescent="0.25">
      <c r="B151" s="36" t="s">
        <v>17</v>
      </c>
      <c r="C151" s="36" t="s">
        <v>104</v>
      </c>
      <c r="D151" s="68" t="s">
        <v>105</v>
      </c>
      <c r="E151" s="36" t="s">
        <v>27</v>
      </c>
      <c r="F151" s="81" t="s">
        <v>137</v>
      </c>
      <c r="G151" s="86"/>
      <c r="H151" s="1"/>
      <c r="I151" s="1"/>
      <c r="J151" s="1"/>
      <c r="K151" s="1"/>
      <c r="L151" s="1"/>
      <c r="M151" s="1"/>
      <c r="N151" s="1"/>
      <c r="O151" s="1"/>
      <c r="P151" s="1"/>
      <c r="Q151" s="1"/>
    </row>
    <row r="152" spans="2:17" ht="132.75" x14ac:dyDescent="0.25">
      <c r="B152" s="392" t="s">
        <v>138</v>
      </c>
      <c r="C152" s="87" t="s">
        <v>139</v>
      </c>
      <c r="D152" s="39">
        <v>25</v>
      </c>
      <c r="E152" s="39">
        <v>0</v>
      </c>
      <c r="F152" s="393">
        <v>10</v>
      </c>
      <c r="G152" s="88"/>
      <c r="H152" s="1"/>
      <c r="I152" s="1"/>
      <c r="J152" s="1"/>
      <c r="K152" s="1"/>
      <c r="L152" s="1"/>
      <c r="M152" s="1"/>
      <c r="N152" s="1"/>
      <c r="O152" s="1"/>
      <c r="P152" s="1"/>
      <c r="Q152" s="1"/>
    </row>
    <row r="153" spans="2:17" ht="96.75" x14ac:dyDescent="0.25">
      <c r="B153" s="392"/>
      <c r="C153" s="87" t="s">
        <v>140</v>
      </c>
      <c r="D153" s="77">
        <v>25</v>
      </c>
      <c r="E153" s="39">
        <v>0</v>
      </c>
      <c r="F153" s="394"/>
      <c r="G153" s="88"/>
      <c r="H153" s="1"/>
      <c r="I153" s="1"/>
      <c r="J153" s="1"/>
      <c r="K153" s="1"/>
      <c r="L153" s="1"/>
      <c r="M153" s="1"/>
      <c r="N153" s="1"/>
      <c r="O153" s="1"/>
      <c r="P153" s="1"/>
      <c r="Q153" s="1"/>
    </row>
    <row r="154" spans="2:17" ht="72.75" x14ac:dyDescent="0.25">
      <c r="B154" s="392"/>
      <c r="C154" s="87" t="s">
        <v>141</v>
      </c>
      <c r="D154" s="39">
        <v>10</v>
      </c>
      <c r="E154" s="39">
        <v>10</v>
      </c>
      <c r="F154" s="395"/>
      <c r="G154" s="88"/>
      <c r="H154" s="1"/>
      <c r="I154" s="1"/>
      <c r="J154" s="1"/>
      <c r="K154" s="1"/>
      <c r="L154" s="1"/>
      <c r="M154" s="1"/>
      <c r="N154" s="1"/>
      <c r="O154" s="1"/>
      <c r="P154" s="1"/>
      <c r="Q154" s="1"/>
    </row>
    <row r="155" spans="2:17" x14ac:dyDescent="0.25">
      <c r="B155" s="1"/>
      <c r="C155" s="1"/>
      <c r="D155" s="1"/>
      <c r="E155" s="1"/>
      <c r="F155" s="1"/>
      <c r="G155" s="1"/>
      <c r="H155" s="1"/>
      <c r="I155" s="1"/>
      <c r="J155" s="1"/>
      <c r="K155" s="1"/>
      <c r="L155" s="1"/>
      <c r="M155" s="1"/>
      <c r="N155" s="1"/>
      <c r="O155" s="1"/>
      <c r="P155" s="1"/>
      <c r="Q155" s="1"/>
    </row>
    <row r="158" spans="2:17" x14ac:dyDescent="0.25">
      <c r="B158" s="33" t="s">
        <v>142</v>
      </c>
      <c r="C158" s="1"/>
      <c r="D158" s="1"/>
      <c r="E158" s="1"/>
      <c r="F158" s="1"/>
      <c r="G158" s="1"/>
      <c r="H158" s="1"/>
      <c r="I158" s="1"/>
      <c r="J158" s="1"/>
      <c r="K158" s="1"/>
      <c r="L158" s="1"/>
      <c r="M158" s="1"/>
      <c r="N158" s="1"/>
      <c r="O158" s="1"/>
      <c r="P158" s="1"/>
      <c r="Q158" s="1"/>
    </row>
    <row r="161" spans="2:17" x14ac:dyDescent="0.25">
      <c r="B161" s="34" t="s">
        <v>17</v>
      </c>
      <c r="C161" s="34" t="s">
        <v>26</v>
      </c>
      <c r="D161" s="36" t="s">
        <v>27</v>
      </c>
      <c r="E161" s="36" t="s">
        <v>28</v>
      </c>
      <c r="F161" s="1"/>
      <c r="G161" s="1"/>
      <c r="H161" s="1"/>
      <c r="I161" s="1"/>
      <c r="J161" s="1"/>
      <c r="K161" s="1"/>
      <c r="L161" s="1"/>
      <c r="M161" s="1"/>
      <c r="N161" s="1"/>
      <c r="O161" s="1"/>
      <c r="P161" s="1"/>
      <c r="Q161" s="1"/>
    </row>
    <row r="162" spans="2:17" ht="28.5" x14ac:dyDescent="0.25">
      <c r="B162" s="37" t="s">
        <v>143</v>
      </c>
      <c r="C162" s="38">
        <v>40</v>
      </c>
      <c r="D162" s="39">
        <v>20</v>
      </c>
      <c r="E162" s="371">
        <v>20</v>
      </c>
    </row>
    <row r="163" spans="2:17" ht="57" x14ac:dyDescent="0.25">
      <c r="B163" s="37" t="s">
        <v>144</v>
      </c>
      <c r="C163" s="38">
        <v>60</v>
      </c>
      <c r="D163" s="39">
        <v>0</v>
      </c>
      <c r="E163" s="373"/>
    </row>
  </sheetData>
  <mergeCells count="125">
    <mergeCell ref="N97:N100"/>
    <mergeCell ref="O97:O100"/>
    <mergeCell ref="P97:Q100"/>
    <mergeCell ref="B97:B100"/>
    <mergeCell ref="C97:C100"/>
    <mergeCell ref="D97:D100"/>
    <mergeCell ref="E97:E100"/>
    <mergeCell ref="F97:F100"/>
    <mergeCell ref="G97:G100"/>
    <mergeCell ref="H97:H100"/>
    <mergeCell ref="I97:I100"/>
    <mergeCell ref="M87:M90"/>
    <mergeCell ref="N87:N90"/>
    <mergeCell ref="O87:O90"/>
    <mergeCell ref="P87:Q90"/>
    <mergeCell ref="B87:B90"/>
    <mergeCell ref="C87:C90"/>
    <mergeCell ref="D87:D90"/>
    <mergeCell ref="E87:E90"/>
    <mergeCell ref="F87:F90"/>
    <mergeCell ref="G87:G90"/>
    <mergeCell ref="C10:E10"/>
    <mergeCell ref="B14:C21"/>
    <mergeCell ref="B22:C22"/>
    <mergeCell ref="E40:E41"/>
    <mergeCell ref="M45:N45"/>
    <mergeCell ref="B59:B60"/>
    <mergeCell ref="C59:C60"/>
    <mergeCell ref="D59:E59"/>
    <mergeCell ref="B2:P2"/>
    <mergeCell ref="B4:P4"/>
    <mergeCell ref="C6:N6"/>
    <mergeCell ref="C7:N7"/>
    <mergeCell ref="C8:N8"/>
    <mergeCell ref="C9:N9"/>
    <mergeCell ref="O72:P72"/>
    <mergeCell ref="O73:P73"/>
    <mergeCell ref="O74:P74"/>
    <mergeCell ref="O75:P75"/>
    <mergeCell ref="B81:N81"/>
    <mergeCell ref="J86:L86"/>
    <mergeCell ref="P86:Q86"/>
    <mergeCell ref="C63:N63"/>
    <mergeCell ref="B65:N65"/>
    <mergeCell ref="O68:P68"/>
    <mergeCell ref="O69:P69"/>
    <mergeCell ref="O70:P70"/>
    <mergeCell ref="O71:P71"/>
    <mergeCell ref="C94:C96"/>
    <mergeCell ref="D94:D96"/>
    <mergeCell ref="E94:E96"/>
    <mergeCell ref="F94:F96"/>
    <mergeCell ref="H87:H89"/>
    <mergeCell ref="I87:I89"/>
    <mergeCell ref="B91:B93"/>
    <mergeCell ref="C91:C93"/>
    <mergeCell ref="D91:D93"/>
    <mergeCell ref="E91:E93"/>
    <mergeCell ref="F91:F93"/>
    <mergeCell ref="G91:G93"/>
    <mergeCell ref="G94:G96"/>
    <mergeCell ref="H94:H96"/>
    <mergeCell ref="I94:I96"/>
    <mergeCell ref="H91:H93"/>
    <mergeCell ref="I91:I93"/>
    <mergeCell ref="M91:M93"/>
    <mergeCell ref="N91:N93"/>
    <mergeCell ref="O91:O93"/>
    <mergeCell ref="P91:Q93"/>
    <mergeCell ref="M94:M96"/>
    <mergeCell ref="N94:N96"/>
    <mergeCell ref="O94:O96"/>
    <mergeCell ref="P94:Q96"/>
    <mergeCell ref="M141:M142"/>
    <mergeCell ref="N141:N142"/>
    <mergeCell ref="B102:N102"/>
    <mergeCell ref="D105:E105"/>
    <mergeCell ref="D106:E106"/>
    <mergeCell ref="B109:P109"/>
    <mergeCell ref="B112:N112"/>
    <mergeCell ref="E130:E132"/>
    <mergeCell ref="B135:N135"/>
    <mergeCell ref="J137:L137"/>
    <mergeCell ref="P137:Q137"/>
    <mergeCell ref="M97:M100"/>
    <mergeCell ref="M138:M140"/>
    <mergeCell ref="N138:N140"/>
    <mergeCell ref="O138:O140"/>
    <mergeCell ref="B94:B96"/>
    <mergeCell ref="E162:E163"/>
    <mergeCell ref="G143:G147"/>
    <mergeCell ref="O141:O142"/>
    <mergeCell ref="P141:Q142"/>
    <mergeCell ref="B143:B147"/>
    <mergeCell ref="C143:C147"/>
    <mergeCell ref="D143:D147"/>
    <mergeCell ref="E143:E147"/>
    <mergeCell ref="F143:F147"/>
    <mergeCell ref="B152:B154"/>
    <mergeCell ref="F152:F154"/>
    <mergeCell ref="H143:H147"/>
    <mergeCell ref="I143:I147"/>
    <mergeCell ref="P143:Q143"/>
    <mergeCell ref="P146:Q146"/>
    <mergeCell ref="P147:Q147"/>
    <mergeCell ref="B141:B142"/>
    <mergeCell ref="C141:C142"/>
    <mergeCell ref="D141:D142"/>
    <mergeCell ref="E141:E142"/>
    <mergeCell ref="F141:F142"/>
    <mergeCell ref="G141:G142"/>
    <mergeCell ref="H141:H142"/>
    <mergeCell ref="I141:I142"/>
    <mergeCell ref="M143:M147"/>
    <mergeCell ref="N143:N147"/>
    <mergeCell ref="O143:O147"/>
    <mergeCell ref="P138:Q140"/>
    <mergeCell ref="B138:B140"/>
    <mergeCell ref="C138:C140"/>
    <mergeCell ref="D138:D140"/>
    <mergeCell ref="E138:E140"/>
    <mergeCell ref="F138:F140"/>
    <mergeCell ref="G138:G140"/>
    <mergeCell ref="H138:H140"/>
    <mergeCell ref="I138:I14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9"/>
  <sheetViews>
    <sheetView topLeftCell="I130" zoomScale="80" zoomScaleNormal="80" workbookViewId="0">
      <selection activeCell="J151" sqref="J151"/>
    </sheetView>
  </sheetViews>
  <sheetFormatPr baseColWidth="10" defaultRowHeight="15" x14ac:dyDescent="0.25"/>
  <cols>
    <col min="1" max="1" width="4.28515625" style="2" customWidth="1"/>
    <col min="2" max="2" width="79.140625" style="2"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4.85546875" style="2" customWidth="1"/>
    <col min="11" max="11" width="23.140625" style="2" customWidth="1"/>
    <col min="12" max="13" width="18.7109375" style="2" customWidth="1"/>
    <col min="14" max="14" width="22.140625" style="2" customWidth="1"/>
    <col min="15" max="15" width="26.140625" style="2" customWidth="1"/>
    <col min="16" max="16" width="14.5703125" style="2" customWidth="1"/>
    <col min="17" max="17" width="37.7109375" style="2" customWidth="1"/>
    <col min="18" max="18" width="9.7109375" style="2" customWidth="1"/>
    <col min="19"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2" spans="2:16" ht="26.25" x14ac:dyDescent="0.25">
      <c r="B2" s="416" t="s">
        <v>0</v>
      </c>
      <c r="C2" s="417"/>
      <c r="D2" s="417"/>
      <c r="E2" s="417"/>
      <c r="F2" s="417"/>
      <c r="G2" s="417"/>
      <c r="H2" s="417"/>
      <c r="I2" s="417"/>
      <c r="J2" s="417"/>
      <c r="K2" s="417"/>
      <c r="L2" s="417"/>
      <c r="M2" s="417"/>
      <c r="N2" s="417"/>
      <c r="O2" s="417"/>
      <c r="P2" s="417"/>
    </row>
    <row r="4" spans="2:16" ht="26.25" x14ac:dyDescent="0.25">
      <c r="B4" s="416" t="s">
        <v>1</v>
      </c>
      <c r="C4" s="417"/>
      <c r="D4" s="417"/>
      <c r="E4" s="417"/>
      <c r="F4" s="417"/>
      <c r="G4" s="417"/>
      <c r="H4" s="417"/>
      <c r="I4" s="417"/>
      <c r="J4" s="417"/>
      <c r="K4" s="417"/>
      <c r="L4" s="417"/>
      <c r="M4" s="417"/>
      <c r="N4" s="417"/>
      <c r="O4" s="417"/>
      <c r="P4" s="417"/>
    </row>
    <row r="5" spans="2:16" ht="15.75" thickBot="1" x14ac:dyDescent="0.3"/>
    <row r="6" spans="2:16" ht="21.75" thickBot="1" x14ac:dyDescent="0.3">
      <c r="B6" s="3" t="s">
        <v>2</v>
      </c>
      <c r="C6" s="443" t="s">
        <v>203</v>
      </c>
      <c r="D6" s="443"/>
      <c r="E6" s="443"/>
      <c r="F6" s="443"/>
      <c r="G6" s="443"/>
      <c r="H6" s="443"/>
      <c r="I6" s="443"/>
      <c r="J6" s="443"/>
      <c r="K6" s="443"/>
      <c r="L6" s="443"/>
      <c r="M6" s="443"/>
      <c r="N6" s="444"/>
    </row>
    <row r="7" spans="2:16" ht="16.5" thickBot="1" x14ac:dyDescent="0.3">
      <c r="B7" s="4" t="s">
        <v>4</v>
      </c>
      <c r="C7" s="443"/>
      <c r="D7" s="443"/>
      <c r="E7" s="443"/>
      <c r="F7" s="443"/>
      <c r="G7" s="443"/>
      <c r="H7" s="443"/>
      <c r="I7" s="443"/>
      <c r="J7" s="443"/>
      <c r="K7" s="443"/>
      <c r="L7" s="443"/>
      <c r="M7" s="443"/>
      <c r="N7" s="444"/>
    </row>
    <row r="8" spans="2:16" ht="16.5" thickBot="1" x14ac:dyDescent="0.3">
      <c r="B8" s="4" t="s">
        <v>5</v>
      </c>
      <c r="C8" s="437"/>
      <c r="D8" s="437"/>
      <c r="E8" s="437"/>
      <c r="F8" s="437"/>
      <c r="G8" s="437"/>
      <c r="H8" s="437"/>
      <c r="I8" s="437"/>
      <c r="J8" s="437"/>
      <c r="K8" s="437"/>
      <c r="L8" s="437"/>
      <c r="M8" s="437"/>
      <c r="N8" s="438"/>
    </row>
    <row r="9" spans="2:16" ht="16.5" thickBot="1" x14ac:dyDescent="0.3">
      <c r="B9" s="4" t="s">
        <v>6</v>
      </c>
      <c r="C9" s="437"/>
      <c r="D9" s="437"/>
      <c r="E9" s="437"/>
      <c r="F9" s="437"/>
      <c r="G9" s="437"/>
      <c r="H9" s="437"/>
      <c r="I9" s="437"/>
      <c r="J9" s="437"/>
      <c r="K9" s="437"/>
      <c r="L9" s="437"/>
      <c r="M9" s="437"/>
      <c r="N9" s="438"/>
    </row>
    <row r="10" spans="2:16" ht="16.5" thickBot="1" x14ac:dyDescent="0.3">
      <c r="B10" s="4" t="s">
        <v>7</v>
      </c>
      <c r="C10" s="428">
        <v>23</v>
      </c>
      <c r="D10" s="428"/>
      <c r="E10" s="429"/>
      <c r="F10" s="5"/>
      <c r="G10" s="5"/>
      <c r="H10" s="5"/>
      <c r="I10" s="5"/>
      <c r="J10" s="5"/>
      <c r="K10" s="5"/>
      <c r="L10" s="5"/>
      <c r="M10" s="5"/>
      <c r="N10" s="6"/>
    </row>
    <row r="11" spans="2:16" ht="16.5" thickBot="1" x14ac:dyDescent="0.3">
      <c r="B11" s="7" t="s">
        <v>8</v>
      </c>
      <c r="C11" s="90">
        <v>41983</v>
      </c>
      <c r="D11" s="8"/>
      <c r="E11" s="8"/>
      <c r="F11" s="8"/>
      <c r="G11" s="8"/>
      <c r="H11" s="8"/>
      <c r="I11" s="8"/>
      <c r="J11" s="8"/>
      <c r="K11" s="8"/>
      <c r="L11" s="8"/>
      <c r="M11" s="8"/>
      <c r="N11" s="9"/>
    </row>
    <row r="12" spans="2:16" ht="15.75" x14ac:dyDescent="0.25">
      <c r="B12" s="10"/>
      <c r="C12" s="11"/>
      <c r="D12" s="12"/>
      <c r="E12" s="12"/>
      <c r="F12" s="12"/>
      <c r="G12" s="12"/>
      <c r="H12" s="12"/>
      <c r="I12" s="13"/>
      <c r="J12" s="13"/>
      <c r="K12" s="13"/>
      <c r="L12" s="13"/>
      <c r="M12" s="13"/>
      <c r="N12" s="12"/>
    </row>
    <row r="13" spans="2:16" x14ac:dyDescent="0.25">
      <c r="I13" s="13"/>
      <c r="J13" s="13"/>
      <c r="K13" s="13"/>
      <c r="L13" s="13"/>
      <c r="M13" s="13"/>
      <c r="N13" s="14"/>
    </row>
    <row r="14" spans="2:16" x14ac:dyDescent="0.25">
      <c r="B14" s="430" t="s">
        <v>9</v>
      </c>
      <c r="C14" s="430"/>
      <c r="D14" s="118" t="s">
        <v>10</v>
      </c>
      <c r="E14" s="118" t="s">
        <v>11</v>
      </c>
      <c r="F14" s="118" t="s">
        <v>12</v>
      </c>
      <c r="G14" s="16"/>
      <c r="I14" s="17"/>
      <c r="J14" s="17"/>
      <c r="K14" s="17"/>
      <c r="L14" s="17"/>
      <c r="M14" s="17"/>
      <c r="N14" s="14"/>
    </row>
    <row r="15" spans="2:16" x14ac:dyDescent="0.25">
      <c r="B15" s="430"/>
      <c r="C15" s="430"/>
      <c r="D15" s="118">
        <v>23</v>
      </c>
      <c r="E15" s="130">
        <v>1764597445</v>
      </c>
      <c r="F15" s="131">
        <v>845</v>
      </c>
      <c r="G15" s="18"/>
      <c r="I15" s="19"/>
      <c r="J15" s="19"/>
      <c r="K15" s="19"/>
      <c r="L15" s="19"/>
      <c r="M15" s="19"/>
      <c r="N15" s="14"/>
    </row>
    <row r="16" spans="2:16" x14ac:dyDescent="0.25">
      <c r="B16" s="430"/>
      <c r="C16" s="430"/>
      <c r="D16" s="118"/>
      <c r="E16" s="130"/>
      <c r="F16" s="131"/>
      <c r="G16" s="18"/>
      <c r="I16" s="19"/>
      <c r="J16" s="19"/>
      <c r="K16" s="19"/>
      <c r="L16" s="19"/>
      <c r="M16" s="19"/>
      <c r="N16" s="14"/>
    </row>
    <row r="17" spans="1:14" x14ac:dyDescent="0.25">
      <c r="B17" s="430"/>
      <c r="C17" s="430"/>
      <c r="D17" s="118"/>
      <c r="E17" s="130"/>
      <c r="F17" s="131"/>
      <c r="G17" s="18"/>
      <c r="I17" s="19"/>
      <c r="J17" s="19"/>
      <c r="K17" s="19"/>
      <c r="L17" s="19"/>
      <c r="M17" s="19"/>
      <c r="N17" s="14"/>
    </row>
    <row r="18" spans="1:14" x14ac:dyDescent="0.25">
      <c r="B18" s="430"/>
      <c r="C18" s="430"/>
      <c r="D18" s="118"/>
      <c r="E18" s="132"/>
      <c r="F18" s="131"/>
      <c r="G18" s="18"/>
      <c r="H18" s="20"/>
      <c r="I18" s="19"/>
      <c r="J18" s="19"/>
      <c r="K18" s="19"/>
      <c r="L18" s="19"/>
      <c r="M18" s="19"/>
      <c r="N18" s="21"/>
    </row>
    <row r="19" spans="1:14" x14ac:dyDescent="0.25">
      <c r="B19" s="430"/>
      <c r="C19" s="430"/>
      <c r="D19" s="118"/>
      <c r="E19" s="132"/>
      <c r="F19" s="131"/>
      <c r="G19" s="18"/>
      <c r="H19" s="20"/>
      <c r="I19" s="22"/>
      <c r="J19" s="22"/>
      <c r="K19" s="22"/>
      <c r="L19" s="22"/>
      <c r="M19" s="22"/>
      <c r="N19" s="21"/>
    </row>
    <row r="20" spans="1:14" x14ac:dyDescent="0.25">
      <c r="B20" s="430"/>
      <c r="C20" s="430"/>
      <c r="D20" s="118"/>
      <c r="E20" s="132"/>
      <c r="F20" s="131"/>
      <c r="G20" s="18"/>
      <c r="H20" s="20"/>
      <c r="I20" s="13"/>
      <c r="J20" s="13"/>
      <c r="K20" s="13"/>
      <c r="L20" s="13"/>
      <c r="M20" s="13"/>
      <c r="N20" s="21"/>
    </row>
    <row r="21" spans="1:14" x14ac:dyDescent="0.25">
      <c r="B21" s="430"/>
      <c r="C21" s="430"/>
      <c r="D21" s="118"/>
      <c r="E21" s="132"/>
      <c r="F21" s="131"/>
      <c r="G21" s="18"/>
      <c r="H21" s="20"/>
      <c r="I21" s="13"/>
      <c r="J21" s="13"/>
      <c r="K21" s="13"/>
      <c r="L21" s="13"/>
      <c r="M21" s="13"/>
      <c r="N21" s="21"/>
    </row>
    <row r="22" spans="1:14" ht="15.75" thickBot="1" x14ac:dyDescent="0.3">
      <c r="B22" s="431" t="s">
        <v>13</v>
      </c>
      <c r="C22" s="432"/>
      <c r="D22" s="118"/>
      <c r="E22" s="133"/>
      <c r="F22" s="131">
        <v>845</v>
      </c>
      <c r="G22" s="18"/>
      <c r="H22" s="20"/>
      <c r="I22" s="13"/>
      <c r="J22" s="13"/>
      <c r="K22" s="13"/>
      <c r="L22" s="13"/>
      <c r="M22" s="13"/>
      <c r="N22" s="21"/>
    </row>
    <row r="23" spans="1:14" ht="45.75" thickBot="1" x14ac:dyDescent="0.3">
      <c r="A23" s="23"/>
      <c r="B23" s="24" t="s">
        <v>14</v>
      </c>
      <c r="C23" s="24" t="s">
        <v>15</v>
      </c>
      <c r="E23" s="17"/>
      <c r="F23" s="17"/>
      <c r="G23" s="17"/>
      <c r="H23" s="17"/>
      <c r="I23" s="25"/>
      <c r="J23" s="25"/>
      <c r="K23" s="25"/>
      <c r="L23" s="25"/>
      <c r="M23" s="25"/>
    </row>
    <row r="24" spans="1:14" ht="15.75" thickBot="1" x14ac:dyDescent="0.3">
      <c r="A24" s="26">
        <v>1</v>
      </c>
      <c r="C24" s="134">
        <f>F22*0.8</f>
        <v>676</v>
      </c>
      <c r="D24" s="27"/>
      <c r="E24" s="130">
        <v>1764597445</v>
      </c>
      <c r="F24" s="28"/>
      <c r="G24" s="28"/>
      <c r="H24" s="28"/>
      <c r="I24" s="29"/>
      <c r="J24" s="29"/>
      <c r="K24" s="29"/>
      <c r="L24" s="29"/>
      <c r="M24" s="29"/>
    </row>
    <row r="25" spans="1:14" x14ac:dyDescent="0.25">
      <c r="A25" s="30"/>
      <c r="C25" s="31"/>
      <c r="D25" s="19"/>
      <c r="E25" s="32"/>
      <c r="F25" s="28"/>
      <c r="G25" s="28"/>
      <c r="H25" s="28"/>
      <c r="I25" s="29"/>
      <c r="J25" s="29"/>
      <c r="K25" s="29"/>
      <c r="L25" s="29"/>
      <c r="M25" s="29"/>
    </row>
    <row r="26" spans="1:14" x14ac:dyDescent="0.25">
      <c r="A26" s="30"/>
      <c r="C26" s="31"/>
      <c r="D26" s="19"/>
      <c r="E26" s="32"/>
      <c r="F26" s="28"/>
      <c r="G26" s="28"/>
      <c r="H26" s="28"/>
      <c r="I26" s="29"/>
      <c r="J26" s="29"/>
      <c r="K26" s="29"/>
      <c r="L26" s="29"/>
      <c r="M26" s="29"/>
    </row>
    <row r="27" spans="1:14" x14ac:dyDescent="0.25">
      <c r="A27" s="30"/>
      <c r="B27" s="33" t="s">
        <v>16</v>
      </c>
      <c r="C27" s="1"/>
      <c r="D27" s="1"/>
      <c r="E27" s="1"/>
      <c r="F27" s="1"/>
      <c r="G27" s="1"/>
      <c r="H27" s="1"/>
      <c r="I27" s="13"/>
      <c r="J27" s="13"/>
      <c r="K27" s="13"/>
      <c r="L27" s="13"/>
      <c r="M27" s="13"/>
      <c r="N27" s="14"/>
    </row>
    <row r="28" spans="1:14" x14ac:dyDescent="0.25">
      <c r="A28" s="30"/>
      <c r="B28" s="1"/>
      <c r="C28" s="1"/>
      <c r="D28" s="1"/>
      <c r="E28" s="1"/>
      <c r="F28" s="1"/>
      <c r="G28" s="1"/>
      <c r="H28" s="1"/>
      <c r="I28" s="13"/>
      <c r="J28" s="13"/>
      <c r="K28" s="13"/>
      <c r="L28" s="13"/>
      <c r="M28" s="13"/>
      <c r="N28" s="14"/>
    </row>
    <row r="29" spans="1:14" x14ac:dyDescent="0.25">
      <c r="A29" s="30"/>
      <c r="B29" s="34" t="s">
        <v>17</v>
      </c>
      <c r="C29" s="34" t="s">
        <v>18</v>
      </c>
      <c r="D29" s="34" t="s">
        <v>19</v>
      </c>
      <c r="E29" s="1"/>
      <c r="F29" s="1"/>
      <c r="G29" s="1"/>
      <c r="H29" s="1"/>
      <c r="I29" s="13"/>
      <c r="J29" s="13"/>
      <c r="K29" s="13"/>
      <c r="L29" s="13"/>
      <c r="M29" s="13"/>
      <c r="N29" s="14"/>
    </row>
    <row r="30" spans="1:14" x14ac:dyDescent="0.25">
      <c r="A30" s="30"/>
      <c r="B30" s="35" t="s">
        <v>20</v>
      </c>
      <c r="C30" s="117"/>
      <c r="D30" s="117" t="s">
        <v>21</v>
      </c>
      <c r="E30" s="1"/>
      <c r="F30" s="1"/>
      <c r="G30" s="1"/>
      <c r="H30" s="1"/>
      <c r="I30" s="13"/>
      <c r="J30" s="13"/>
      <c r="K30" s="13"/>
      <c r="L30" s="13"/>
      <c r="M30" s="13"/>
      <c r="N30" s="14"/>
    </row>
    <row r="31" spans="1:14" x14ac:dyDescent="0.25">
      <c r="A31" s="30"/>
      <c r="B31" s="35" t="s">
        <v>22</v>
      </c>
      <c r="C31" s="117"/>
      <c r="D31" s="117" t="s">
        <v>21</v>
      </c>
      <c r="E31" s="1"/>
      <c r="F31" s="1"/>
      <c r="G31" s="1"/>
      <c r="H31" s="1"/>
      <c r="I31" s="13"/>
      <c r="J31" s="13"/>
      <c r="K31" s="13"/>
      <c r="L31" s="13"/>
      <c r="M31" s="13"/>
      <c r="N31" s="14"/>
    </row>
    <row r="32" spans="1:14" x14ac:dyDescent="0.25">
      <c r="A32" s="30"/>
      <c r="B32" s="35" t="s">
        <v>23</v>
      </c>
      <c r="C32" s="117"/>
      <c r="D32" s="117" t="s">
        <v>21</v>
      </c>
      <c r="E32" s="1"/>
      <c r="F32" s="1"/>
      <c r="G32" s="1"/>
      <c r="H32" s="1"/>
      <c r="I32" s="13"/>
      <c r="J32" s="13"/>
      <c r="K32" s="13"/>
      <c r="L32" s="13"/>
      <c r="M32" s="13"/>
      <c r="N32" s="14"/>
    </row>
    <row r="33" spans="1:17" x14ac:dyDescent="0.25">
      <c r="A33" s="30"/>
      <c r="B33" s="35" t="s">
        <v>24</v>
      </c>
      <c r="C33" s="117"/>
      <c r="D33" s="117" t="s">
        <v>21</v>
      </c>
      <c r="E33" s="1"/>
      <c r="F33" s="1"/>
      <c r="G33" s="1"/>
      <c r="H33" s="1"/>
      <c r="I33" s="13"/>
      <c r="J33" s="13"/>
      <c r="K33" s="13"/>
      <c r="L33" s="13"/>
      <c r="M33" s="13"/>
      <c r="N33" s="14"/>
    </row>
    <row r="34" spans="1:17" x14ac:dyDescent="0.25">
      <c r="A34" s="30"/>
      <c r="B34" s="1"/>
      <c r="C34" s="1"/>
      <c r="D34" s="1"/>
      <c r="E34" s="1"/>
      <c r="F34" s="1"/>
      <c r="G34" s="1"/>
      <c r="H34" s="1"/>
      <c r="I34" s="13"/>
      <c r="J34" s="13"/>
      <c r="K34" s="13"/>
      <c r="L34" s="13"/>
      <c r="M34" s="13"/>
      <c r="N34" s="14"/>
    </row>
    <row r="35" spans="1:17" x14ac:dyDescent="0.25">
      <c r="A35" s="30"/>
      <c r="B35" s="1"/>
      <c r="C35" s="1"/>
      <c r="D35" s="1"/>
      <c r="E35" s="1"/>
      <c r="F35" s="1"/>
      <c r="G35" s="1"/>
      <c r="H35" s="1"/>
      <c r="I35" s="13"/>
      <c r="J35" s="13"/>
      <c r="K35" s="13"/>
      <c r="L35" s="13"/>
      <c r="M35" s="13"/>
      <c r="N35" s="14"/>
    </row>
    <row r="36" spans="1:17" x14ac:dyDescent="0.25">
      <c r="A36" s="30"/>
      <c r="B36" s="33" t="s">
        <v>25</v>
      </c>
      <c r="C36" s="1"/>
      <c r="D36" s="1"/>
      <c r="E36" s="1"/>
      <c r="F36" s="1"/>
      <c r="G36" s="1"/>
      <c r="H36" s="1"/>
      <c r="I36" s="13"/>
      <c r="J36" s="13"/>
      <c r="K36" s="13"/>
      <c r="L36" s="13"/>
      <c r="M36" s="13"/>
      <c r="N36" s="14"/>
    </row>
    <row r="37" spans="1:17" x14ac:dyDescent="0.25">
      <c r="A37" s="30"/>
      <c r="B37" s="1"/>
      <c r="C37" s="1"/>
      <c r="D37" s="1"/>
      <c r="E37" s="1"/>
      <c r="F37" s="1"/>
      <c r="G37" s="1"/>
      <c r="H37" s="1"/>
      <c r="I37" s="13"/>
      <c r="J37" s="13"/>
      <c r="K37" s="13"/>
      <c r="L37" s="13"/>
      <c r="M37" s="13"/>
      <c r="N37" s="14"/>
    </row>
    <row r="38" spans="1:17" x14ac:dyDescent="0.25">
      <c r="A38" s="30"/>
      <c r="B38" s="1"/>
      <c r="C38" s="1"/>
      <c r="D38" s="1"/>
      <c r="E38" s="1"/>
      <c r="F38" s="1"/>
      <c r="G38" s="1"/>
      <c r="H38" s="1"/>
      <c r="I38" s="13"/>
      <c r="J38" s="13"/>
      <c r="K38" s="13"/>
      <c r="L38" s="13"/>
      <c r="M38" s="13"/>
      <c r="N38" s="14"/>
    </row>
    <row r="39" spans="1:17" x14ac:dyDescent="0.25">
      <c r="A39" s="30"/>
      <c r="B39" s="34" t="s">
        <v>17</v>
      </c>
      <c r="C39" s="34" t="s">
        <v>26</v>
      </c>
      <c r="D39" s="36" t="s">
        <v>27</v>
      </c>
      <c r="E39" s="36" t="s">
        <v>28</v>
      </c>
      <c r="F39" s="1"/>
      <c r="G39" s="1"/>
      <c r="H39" s="1"/>
      <c r="I39" s="13"/>
      <c r="J39" s="13"/>
      <c r="K39" s="13"/>
      <c r="L39" s="13"/>
      <c r="M39" s="13"/>
      <c r="N39" s="14"/>
    </row>
    <row r="40" spans="1:17" ht="28.5" x14ac:dyDescent="0.25">
      <c r="A40" s="30"/>
      <c r="B40" s="37" t="s">
        <v>29</v>
      </c>
      <c r="C40" s="38">
        <v>40</v>
      </c>
      <c r="D40" s="117">
        <v>0</v>
      </c>
      <c r="E40" s="371">
        <v>0</v>
      </c>
      <c r="F40" s="1"/>
      <c r="G40" s="1"/>
      <c r="H40" s="1"/>
      <c r="I40" s="13"/>
      <c r="J40" s="13"/>
      <c r="K40" s="13"/>
      <c r="L40" s="13"/>
      <c r="M40" s="13"/>
      <c r="N40" s="14"/>
    </row>
    <row r="41" spans="1:17" ht="64.5" customHeight="1" x14ac:dyDescent="0.25">
      <c r="A41" s="30"/>
      <c r="B41" s="37" t="s">
        <v>30</v>
      </c>
      <c r="C41" s="38">
        <v>60</v>
      </c>
      <c r="D41" s="117">
        <v>0</v>
      </c>
      <c r="E41" s="373"/>
      <c r="F41" s="1"/>
      <c r="G41" s="1"/>
      <c r="H41" s="1"/>
      <c r="I41" s="13"/>
      <c r="J41" s="13"/>
      <c r="K41" s="13"/>
      <c r="L41" s="13"/>
      <c r="M41" s="13"/>
      <c r="N41" s="14"/>
    </row>
    <row r="42" spans="1:17" x14ac:dyDescent="0.25">
      <c r="A42" s="30"/>
      <c r="C42" s="31"/>
      <c r="D42" s="19"/>
      <c r="E42" s="32"/>
      <c r="F42" s="28"/>
      <c r="G42" s="28"/>
      <c r="H42" s="28"/>
      <c r="I42" s="29"/>
      <c r="J42" s="29"/>
      <c r="K42" s="29"/>
      <c r="L42" s="29"/>
      <c r="M42" s="29"/>
    </row>
    <row r="43" spans="1:17" x14ac:dyDescent="0.25">
      <c r="A43" s="30"/>
      <c r="C43" s="31"/>
      <c r="D43" s="19"/>
      <c r="E43" s="32"/>
      <c r="F43" s="28"/>
      <c r="G43" s="28"/>
      <c r="H43" s="28"/>
      <c r="I43" s="29"/>
      <c r="J43" s="29"/>
      <c r="K43" s="29"/>
      <c r="L43" s="29"/>
      <c r="M43" s="29"/>
    </row>
    <row r="44" spans="1:17" x14ac:dyDescent="0.25">
      <c r="A44" s="30"/>
      <c r="C44" s="31"/>
      <c r="D44" s="19"/>
      <c r="E44" s="32"/>
      <c r="F44" s="28"/>
      <c r="G44" s="28"/>
      <c r="H44" s="28"/>
      <c r="I44" s="29"/>
      <c r="J44" s="29"/>
      <c r="K44" s="29"/>
      <c r="L44" s="29"/>
      <c r="M44" s="29"/>
    </row>
    <row r="45" spans="1:17" ht="15.75" thickBot="1" x14ac:dyDescent="0.3">
      <c r="M45" s="433" t="s">
        <v>31</v>
      </c>
      <c r="N45" s="433"/>
    </row>
    <row r="46" spans="1:17" x14ac:dyDescent="0.25">
      <c r="B46" s="33" t="s">
        <v>32</v>
      </c>
      <c r="M46" s="40"/>
      <c r="N46" s="40"/>
    </row>
    <row r="47" spans="1:17" ht="15.75" thickBot="1" x14ac:dyDescent="0.3">
      <c r="M47" s="40"/>
      <c r="N47" s="40"/>
    </row>
    <row r="48" spans="1:17" s="13" customFormat="1" ht="60" x14ac:dyDescent="0.25">
      <c r="B48" s="41" t="s">
        <v>33</v>
      </c>
      <c r="C48" s="41" t="s">
        <v>34</v>
      </c>
      <c r="D48" s="41" t="s">
        <v>35</v>
      </c>
      <c r="E48" s="41" t="s">
        <v>36</v>
      </c>
      <c r="F48" s="41" t="s">
        <v>37</v>
      </c>
      <c r="G48" s="41" t="s">
        <v>38</v>
      </c>
      <c r="H48" s="41" t="s">
        <v>39</v>
      </c>
      <c r="I48" s="41" t="s">
        <v>40</v>
      </c>
      <c r="J48" s="41" t="s">
        <v>41</v>
      </c>
      <c r="K48" s="41" t="s">
        <v>42</v>
      </c>
      <c r="L48" s="41" t="s">
        <v>43</v>
      </c>
      <c r="M48" s="42" t="s">
        <v>44</v>
      </c>
      <c r="N48" s="41" t="s">
        <v>45</v>
      </c>
      <c r="O48" s="41" t="s">
        <v>46</v>
      </c>
      <c r="P48" s="43" t="s">
        <v>47</v>
      </c>
      <c r="Q48" s="43" t="s">
        <v>48</v>
      </c>
    </row>
    <row r="49" spans="1:26" s="46" customFormat="1" ht="45" customHeight="1" x14ac:dyDescent="0.25">
      <c r="A49" s="44">
        <v>1</v>
      </c>
      <c r="B49" s="48" t="s">
        <v>203</v>
      </c>
      <c r="C49" s="49" t="s">
        <v>203</v>
      </c>
      <c r="D49" s="49" t="s">
        <v>204</v>
      </c>
      <c r="E49" s="53" t="s">
        <v>205</v>
      </c>
      <c r="F49" s="50" t="s">
        <v>18</v>
      </c>
      <c r="G49" s="91">
        <v>1</v>
      </c>
      <c r="H49" s="92">
        <v>40291</v>
      </c>
      <c r="I49" s="92">
        <v>40528</v>
      </c>
      <c r="J49" s="51" t="s">
        <v>19</v>
      </c>
      <c r="K49" s="52">
        <v>0</v>
      </c>
      <c r="L49" s="52">
        <v>7.76</v>
      </c>
      <c r="M49" s="135">
        <v>759</v>
      </c>
      <c r="N49" s="93">
        <v>1</v>
      </c>
      <c r="O49" s="54">
        <v>270600000</v>
      </c>
      <c r="P49" s="136" t="s">
        <v>206</v>
      </c>
      <c r="Q49" s="449" t="s">
        <v>239</v>
      </c>
      <c r="R49" s="45"/>
      <c r="S49" s="45"/>
      <c r="T49" s="45"/>
      <c r="U49" s="45"/>
      <c r="V49" s="45"/>
      <c r="W49" s="45"/>
      <c r="X49" s="45"/>
      <c r="Y49" s="45"/>
      <c r="Z49" s="45"/>
    </row>
    <row r="50" spans="1:26" s="46" customFormat="1" ht="191.25" customHeight="1" x14ac:dyDescent="0.25">
      <c r="A50" s="44">
        <f>+A49+1</f>
        <v>2</v>
      </c>
      <c r="B50" s="48" t="s">
        <v>203</v>
      </c>
      <c r="C50" s="49" t="s">
        <v>203</v>
      </c>
      <c r="D50" s="49" t="s">
        <v>207</v>
      </c>
      <c r="E50" s="53" t="s">
        <v>208</v>
      </c>
      <c r="F50" s="50" t="s">
        <v>18</v>
      </c>
      <c r="G50" s="93">
        <v>1</v>
      </c>
      <c r="H50" s="92">
        <v>40235</v>
      </c>
      <c r="I50" s="92">
        <v>40511</v>
      </c>
      <c r="J50" s="51" t="s">
        <v>19</v>
      </c>
      <c r="K50" s="52">
        <v>0</v>
      </c>
      <c r="L50" s="52">
        <v>9.0299999999999994</v>
      </c>
      <c r="M50" s="135">
        <v>1310</v>
      </c>
      <c r="N50" s="93">
        <v>1</v>
      </c>
      <c r="O50" s="54">
        <v>244071883</v>
      </c>
      <c r="P50" s="137" t="s">
        <v>209</v>
      </c>
      <c r="Q50" s="450"/>
      <c r="R50" s="45"/>
      <c r="S50" s="45"/>
      <c r="T50" s="45"/>
      <c r="U50" s="45"/>
      <c r="V50" s="45"/>
      <c r="W50" s="45"/>
      <c r="X50" s="45"/>
      <c r="Y50" s="45"/>
      <c r="Z50" s="45"/>
    </row>
    <row r="51" spans="1:26" s="46" customFormat="1" ht="30" x14ac:dyDescent="0.25">
      <c r="A51" s="44"/>
      <c r="B51" s="48" t="s">
        <v>203</v>
      </c>
      <c r="C51" s="49" t="s">
        <v>203</v>
      </c>
      <c r="D51" s="49" t="s">
        <v>204</v>
      </c>
      <c r="E51" s="53" t="s">
        <v>210</v>
      </c>
      <c r="F51" s="50" t="s">
        <v>18</v>
      </c>
      <c r="G51" s="93">
        <v>1</v>
      </c>
      <c r="H51" s="92">
        <v>41024</v>
      </c>
      <c r="I51" s="92">
        <v>41258</v>
      </c>
      <c r="J51" s="51" t="s">
        <v>19</v>
      </c>
      <c r="K51" s="52">
        <v>0</v>
      </c>
      <c r="L51" s="52">
        <v>7.67</v>
      </c>
      <c r="M51" s="135">
        <v>759</v>
      </c>
      <c r="N51" s="93">
        <v>1</v>
      </c>
      <c r="O51" s="54">
        <v>296800000</v>
      </c>
      <c r="P51" s="137" t="s">
        <v>211</v>
      </c>
      <c r="Q51" s="450"/>
      <c r="R51" s="45"/>
      <c r="S51" s="45"/>
      <c r="T51" s="45"/>
      <c r="U51" s="45"/>
      <c r="V51" s="45"/>
      <c r="W51" s="45"/>
      <c r="X51" s="45"/>
      <c r="Y51" s="45"/>
      <c r="Z51" s="45"/>
    </row>
    <row r="52" spans="1:26" s="46" customFormat="1" ht="30" x14ac:dyDescent="0.25">
      <c r="A52" s="44">
        <f t="shared" ref="A52" si="0">+A50+1</f>
        <v>3</v>
      </c>
      <c r="B52" s="48" t="s">
        <v>203</v>
      </c>
      <c r="C52" s="49" t="s">
        <v>203</v>
      </c>
      <c r="D52" s="48" t="s">
        <v>204</v>
      </c>
      <c r="E52" s="53" t="s">
        <v>210</v>
      </c>
      <c r="F52" s="50" t="s">
        <v>18</v>
      </c>
      <c r="G52" s="93">
        <v>1</v>
      </c>
      <c r="H52" s="92">
        <v>41353</v>
      </c>
      <c r="I52" s="92">
        <v>41453</v>
      </c>
      <c r="J52" s="51" t="s">
        <v>19</v>
      </c>
      <c r="K52" s="52">
        <v>0</v>
      </c>
      <c r="L52" s="52">
        <v>3.26</v>
      </c>
      <c r="M52" s="135">
        <v>1592</v>
      </c>
      <c r="N52" s="93">
        <v>1</v>
      </c>
      <c r="O52" s="138">
        <v>275900000</v>
      </c>
      <c r="P52" s="136" t="s">
        <v>211</v>
      </c>
      <c r="Q52" s="451"/>
      <c r="R52" s="45"/>
      <c r="S52" s="45"/>
      <c r="T52" s="45"/>
      <c r="U52" s="45"/>
      <c r="V52" s="45"/>
      <c r="W52" s="45"/>
      <c r="X52" s="45"/>
      <c r="Y52" s="45"/>
      <c r="Z52" s="45"/>
    </row>
    <row r="53" spans="1:26" s="46" customFormat="1" x14ac:dyDescent="0.25">
      <c r="A53" s="44"/>
      <c r="B53" s="55" t="s">
        <v>28</v>
      </c>
      <c r="C53" s="49"/>
      <c r="D53" s="48"/>
      <c r="E53" s="93"/>
      <c r="F53" s="50"/>
      <c r="G53" s="50"/>
      <c r="H53" s="50"/>
      <c r="I53" s="51"/>
      <c r="J53" s="51"/>
      <c r="K53" s="139">
        <f>SUM(K49:K52)</f>
        <v>0</v>
      </c>
      <c r="L53" s="139">
        <f t="shared" ref="L53:N53" si="1">SUM(L49:L52)</f>
        <v>27.72</v>
      </c>
      <c r="M53" s="140">
        <v>2069</v>
      </c>
      <c r="N53" s="140">
        <f t="shared" si="1"/>
        <v>4</v>
      </c>
      <c r="O53" s="54">
        <f>SUM(O49:O52)</f>
        <v>1087371883</v>
      </c>
      <c r="P53" s="54"/>
      <c r="Q53" s="58"/>
    </row>
    <row r="54" spans="1:26" s="59" customFormat="1" x14ac:dyDescent="0.25">
      <c r="E54" s="60"/>
    </row>
    <row r="55" spans="1:26" s="59" customFormat="1" x14ac:dyDescent="0.25">
      <c r="B55" s="434" t="s">
        <v>52</v>
      </c>
      <c r="C55" s="434" t="s">
        <v>53</v>
      </c>
      <c r="D55" s="436" t="s">
        <v>54</v>
      </c>
      <c r="E55" s="436"/>
    </row>
    <row r="56" spans="1:26" s="59" customFormat="1" x14ac:dyDescent="0.25">
      <c r="B56" s="435"/>
      <c r="C56" s="435"/>
      <c r="D56" s="119" t="s">
        <v>55</v>
      </c>
      <c r="E56" s="62" t="s">
        <v>56</v>
      </c>
    </row>
    <row r="57" spans="1:26" s="59" customFormat="1" ht="18.75" x14ac:dyDescent="0.25">
      <c r="B57" s="63" t="s">
        <v>57</v>
      </c>
      <c r="C57" s="141">
        <v>0</v>
      </c>
      <c r="D57" s="84"/>
      <c r="E57" s="84" t="s">
        <v>21</v>
      </c>
      <c r="F57" s="66"/>
      <c r="G57" s="66"/>
      <c r="H57" s="66"/>
      <c r="I57" s="66"/>
      <c r="J57" s="66"/>
      <c r="K57" s="66"/>
      <c r="L57" s="66"/>
      <c r="M57" s="66"/>
    </row>
    <row r="58" spans="1:26" s="59" customFormat="1" x14ac:dyDescent="0.25">
      <c r="B58" s="63" t="s">
        <v>58</v>
      </c>
      <c r="C58" s="142" t="s">
        <v>51</v>
      </c>
      <c r="D58" s="84"/>
      <c r="E58" s="84" t="s">
        <v>21</v>
      </c>
    </row>
    <row r="59" spans="1:26" s="59" customFormat="1" x14ac:dyDescent="0.25">
      <c r="B59" s="67"/>
      <c r="C59" s="426"/>
      <c r="D59" s="426"/>
      <c r="E59" s="426"/>
      <c r="F59" s="426"/>
      <c r="G59" s="426"/>
      <c r="H59" s="426"/>
      <c r="I59" s="426"/>
      <c r="J59" s="426"/>
      <c r="K59" s="426"/>
      <c r="L59" s="426"/>
      <c r="M59" s="426"/>
      <c r="N59" s="426"/>
    </row>
    <row r="60" spans="1:26" ht="15.75" thickBot="1" x14ac:dyDescent="0.3"/>
    <row r="61" spans="1:26" ht="27" thickBot="1" x14ac:dyDescent="0.3">
      <c r="B61" s="427" t="s">
        <v>59</v>
      </c>
      <c r="C61" s="427"/>
      <c r="D61" s="427"/>
      <c r="E61" s="427"/>
      <c r="F61" s="427"/>
      <c r="G61" s="427"/>
      <c r="H61" s="427"/>
      <c r="I61" s="427"/>
      <c r="J61" s="427"/>
      <c r="K61" s="427"/>
      <c r="L61" s="427"/>
      <c r="M61" s="427"/>
      <c r="N61" s="427"/>
    </row>
    <row r="64" spans="1:26" ht="90" x14ac:dyDescent="0.25">
      <c r="B64" s="68" t="s">
        <v>60</v>
      </c>
      <c r="C64" s="69" t="s">
        <v>61</v>
      </c>
      <c r="D64" s="69" t="s">
        <v>62</v>
      </c>
      <c r="E64" s="69" t="s">
        <v>63</v>
      </c>
      <c r="F64" s="69" t="s">
        <v>64</v>
      </c>
      <c r="G64" s="69" t="s">
        <v>65</v>
      </c>
      <c r="H64" s="69" t="s">
        <v>66</v>
      </c>
      <c r="I64" s="69" t="s">
        <v>67</v>
      </c>
      <c r="J64" s="69" t="s">
        <v>68</v>
      </c>
      <c r="K64" s="69" t="s">
        <v>69</v>
      </c>
      <c r="L64" s="69" t="s">
        <v>70</v>
      </c>
      <c r="M64" s="70" t="s">
        <v>71</v>
      </c>
      <c r="N64" s="70" t="s">
        <v>212</v>
      </c>
      <c r="O64" s="413" t="s">
        <v>73</v>
      </c>
      <c r="P64" s="414"/>
      <c r="Q64" s="69" t="s">
        <v>74</v>
      </c>
    </row>
    <row r="65" spans="2:17" ht="123" customHeight="1" x14ac:dyDescent="0.25">
      <c r="B65" s="117" t="s">
        <v>213</v>
      </c>
      <c r="C65" s="117" t="s">
        <v>214</v>
      </c>
      <c r="D65" s="143" t="s">
        <v>215</v>
      </c>
      <c r="E65" s="84">
        <v>845</v>
      </c>
      <c r="F65" s="144" t="s">
        <v>75</v>
      </c>
      <c r="G65" s="144" t="s">
        <v>75</v>
      </c>
      <c r="H65" s="84" t="s">
        <v>75</v>
      </c>
      <c r="I65" s="84" t="s">
        <v>19</v>
      </c>
      <c r="J65" s="84" t="s">
        <v>18</v>
      </c>
      <c r="K65" s="117" t="s">
        <v>18</v>
      </c>
      <c r="L65" s="117" t="s">
        <v>18</v>
      </c>
      <c r="M65" s="145" t="s">
        <v>18</v>
      </c>
      <c r="N65" s="117" t="s">
        <v>18</v>
      </c>
      <c r="O65" s="445" t="s">
        <v>236</v>
      </c>
      <c r="P65" s="446"/>
      <c r="Q65" s="117" t="s">
        <v>19</v>
      </c>
    </row>
    <row r="66" spans="2:17" x14ac:dyDescent="0.25">
      <c r="B66" s="35"/>
      <c r="C66" s="35"/>
      <c r="D66" s="35"/>
      <c r="E66" s="35"/>
      <c r="F66" s="35"/>
      <c r="G66" s="35"/>
      <c r="H66" s="35"/>
      <c r="I66" s="35"/>
      <c r="J66" s="35"/>
      <c r="K66" s="35"/>
      <c r="L66" s="35"/>
      <c r="M66" s="35"/>
      <c r="N66" s="35"/>
      <c r="O66" s="424"/>
      <c r="P66" s="425"/>
      <c r="Q66" s="35"/>
    </row>
    <row r="67" spans="2:17" x14ac:dyDescent="0.25">
      <c r="B67" s="2" t="s">
        <v>76</v>
      </c>
    </row>
    <row r="68" spans="2:17" x14ac:dyDescent="0.25">
      <c r="B68" s="2" t="s">
        <v>77</v>
      </c>
    </row>
    <row r="69" spans="2:17" x14ac:dyDescent="0.25">
      <c r="B69" s="2" t="s">
        <v>78</v>
      </c>
    </row>
    <row r="71" spans="2:17" ht="15.75" thickBot="1" x14ac:dyDescent="0.3"/>
    <row r="72" spans="2:17" ht="27" thickBot="1" x14ac:dyDescent="0.3">
      <c r="B72" s="410" t="s">
        <v>79</v>
      </c>
      <c r="C72" s="411"/>
      <c r="D72" s="411"/>
      <c r="E72" s="411"/>
      <c r="F72" s="411"/>
      <c r="G72" s="411"/>
      <c r="H72" s="411"/>
      <c r="I72" s="411"/>
      <c r="J72" s="411"/>
      <c r="K72" s="411"/>
      <c r="L72" s="411"/>
      <c r="M72" s="411"/>
      <c r="N72" s="412"/>
    </row>
    <row r="77" spans="2:17" ht="75" x14ac:dyDescent="0.25">
      <c r="B77" s="68" t="s">
        <v>81</v>
      </c>
      <c r="C77" s="68" t="s">
        <v>82</v>
      </c>
      <c r="D77" s="68" t="s">
        <v>83</v>
      </c>
      <c r="E77" s="68" t="s">
        <v>84</v>
      </c>
      <c r="F77" s="68" t="s">
        <v>85</v>
      </c>
      <c r="G77" s="68" t="s">
        <v>86</v>
      </c>
      <c r="H77" s="68" t="s">
        <v>87</v>
      </c>
      <c r="I77" s="68" t="s">
        <v>88</v>
      </c>
      <c r="J77" s="413" t="s">
        <v>89</v>
      </c>
      <c r="K77" s="420"/>
      <c r="L77" s="414"/>
      <c r="M77" s="68" t="s">
        <v>90</v>
      </c>
      <c r="N77" s="68" t="s">
        <v>91</v>
      </c>
      <c r="O77" s="68" t="s">
        <v>92</v>
      </c>
      <c r="P77" s="413" t="s">
        <v>73</v>
      </c>
      <c r="Q77" s="414"/>
    </row>
    <row r="78" spans="2:17" ht="15" customHeight="1" x14ac:dyDescent="0.25">
      <c r="B78" s="38" t="s">
        <v>216</v>
      </c>
      <c r="C78" s="38" t="s">
        <v>217</v>
      </c>
      <c r="D78" s="146"/>
      <c r="E78" s="147"/>
      <c r="F78" s="146"/>
      <c r="G78" s="38"/>
      <c r="H78" s="148"/>
      <c r="I78" s="149"/>
      <c r="J78" s="146"/>
      <c r="K78" s="150"/>
      <c r="L78" s="151"/>
      <c r="M78" s="147"/>
      <c r="N78" s="147"/>
      <c r="O78" s="147"/>
      <c r="P78" s="452" t="s">
        <v>240</v>
      </c>
      <c r="Q78" s="453"/>
    </row>
    <row r="79" spans="2:17" s="59" customFormat="1" ht="15" customHeight="1" x14ac:dyDescent="0.25">
      <c r="B79" s="151" t="s">
        <v>216</v>
      </c>
      <c r="C79" s="151" t="s">
        <v>217</v>
      </c>
      <c r="D79" s="151"/>
      <c r="E79" s="151"/>
      <c r="F79" s="151"/>
      <c r="G79" s="151"/>
      <c r="H79" s="152"/>
      <c r="I79" s="151"/>
      <c r="J79" s="153"/>
      <c r="K79" s="154"/>
      <c r="L79" s="151"/>
      <c r="M79" s="151"/>
      <c r="N79" s="151"/>
      <c r="O79" s="151"/>
      <c r="P79" s="454"/>
      <c r="Q79" s="455"/>
    </row>
    <row r="80" spans="2:17" s="59" customFormat="1" ht="15" customHeight="1" x14ac:dyDescent="0.25">
      <c r="B80" s="151" t="s">
        <v>216</v>
      </c>
      <c r="C80" s="151" t="s">
        <v>237</v>
      </c>
      <c r="D80" s="151"/>
      <c r="E80" s="155"/>
      <c r="F80" s="151"/>
      <c r="G80" s="151"/>
      <c r="H80" s="152"/>
      <c r="I80" s="151"/>
      <c r="J80" s="151"/>
      <c r="K80" s="154"/>
      <c r="L80" s="151"/>
      <c r="M80" s="151"/>
      <c r="N80" s="151"/>
      <c r="O80" s="151"/>
      <c r="P80" s="454"/>
      <c r="Q80" s="455"/>
    </row>
    <row r="81" spans="2:17" s="59" customFormat="1" ht="15" customHeight="1" x14ac:dyDescent="0.25">
      <c r="B81" s="151" t="s">
        <v>216</v>
      </c>
      <c r="C81" s="151" t="s">
        <v>218</v>
      </c>
      <c r="D81" s="151"/>
      <c r="E81" s="155"/>
      <c r="F81" s="151"/>
      <c r="G81" s="155"/>
      <c r="H81" s="152"/>
      <c r="I81" s="151"/>
      <c r="J81" s="151"/>
      <c r="K81" s="154"/>
      <c r="L81" s="151"/>
      <c r="M81" s="151"/>
      <c r="N81" s="151"/>
      <c r="O81" s="151"/>
      <c r="P81" s="454"/>
      <c r="Q81" s="455"/>
    </row>
    <row r="82" spans="2:17" ht="15" customHeight="1" x14ac:dyDescent="0.25">
      <c r="B82" s="151" t="s">
        <v>234</v>
      </c>
      <c r="C82" s="38" t="s">
        <v>235</v>
      </c>
      <c r="D82" s="146"/>
      <c r="E82" s="156"/>
      <c r="F82" s="146"/>
      <c r="G82" s="38"/>
      <c r="H82" s="148"/>
      <c r="I82" s="157"/>
      <c r="J82" s="146"/>
      <c r="K82" s="150"/>
      <c r="L82" s="158"/>
      <c r="M82" s="147"/>
      <c r="N82" s="147"/>
      <c r="O82" s="147"/>
      <c r="P82" s="454"/>
      <c r="Q82" s="455"/>
    </row>
    <row r="83" spans="2:17" ht="15" customHeight="1" x14ac:dyDescent="0.25">
      <c r="B83" s="151" t="s">
        <v>234</v>
      </c>
      <c r="C83" s="38" t="s">
        <v>235</v>
      </c>
      <c r="D83" s="146"/>
      <c r="E83" s="156"/>
      <c r="F83" s="156"/>
      <c r="G83" s="38"/>
      <c r="H83" s="159"/>
      <c r="I83" s="158"/>
      <c r="J83" s="146"/>
      <c r="K83" s="150"/>
      <c r="L83" s="158"/>
      <c r="M83" s="147"/>
      <c r="N83" s="147"/>
      <c r="O83" s="147"/>
      <c r="P83" s="454"/>
      <c r="Q83" s="455"/>
    </row>
    <row r="84" spans="2:17" ht="15" customHeight="1" x14ac:dyDescent="0.25">
      <c r="B84" s="151" t="s">
        <v>234</v>
      </c>
      <c r="C84" s="175" t="s">
        <v>235</v>
      </c>
      <c r="D84" s="146"/>
      <c r="E84" s="156"/>
      <c r="F84" s="156"/>
      <c r="G84" s="38"/>
      <c r="H84" s="159"/>
      <c r="I84" s="158"/>
      <c r="J84" s="146"/>
      <c r="K84" s="150"/>
      <c r="L84" s="158"/>
      <c r="M84" s="147"/>
      <c r="N84" s="147"/>
      <c r="O84" s="147"/>
      <c r="P84" s="454"/>
      <c r="Q84" s="455"/>
    </row>
    <row r="85" spans="2:17" ht="28.5" customHeight="1" x14ac:dyDescent="0.25">
      <c r="B85" s="151" t="s">
        <v>234</v>
      </c>
      <c r="C85" s="38" t="s">
        <v>238</v>
      </c>
      <c r="D85" s="146"/>
      <c r="E85" s="156"/>
      <c r="F85" s="156"/>
      <c r="G85" s="38"/>
      <c r="H85" s="159"/>
      <c r="I85" s="158"/>
      <c r="J85" s="146"/>
      <c r="K85" s="150"/>
      <c r="L85" s="158"/>
      <c r="M85" s="147"/>
      <c r="N85" s="147"/>
      <c r="O85" s="147"/>
      <c r="P85" s="456"/>
      <c r="Q85" s="457"/>
    </row>
    <row r="86" spans="2:17" ht="15.75" thickBot="1" x14ac:dyDescent="0.3">
      <c r="B86" s="75"/>
      <c r="C86" s="13"/>
      <c r="D86" s="160"/>
      <c r="G86" s="161"/>
      <c r="H86" s="162"/>
      <c r="J86" s="160"/>
      <c r="K86" s="162"/>
      <c r="L86" s="160"/>
      <c r="M86" s="13"/>
      <c r="N86" s="13"/>
      <c r="O86" s="13"/>
    </row>
    <row r="87" spans="2:17" ht="27" thickBot="1" x14ac:dyDescent="0.3">
      <c r="B87" s="410" t="s">
        <v>99</v>
      </c>
      <c r="C87" s="411"/>
      <c r="D87" s="411"/>
      <c r="E87" s="411"/>
      <c r="F87" s="411"/>
      <c r="G87" s="411"/>
      <c r="H87" s="411"/>
      <c r="I87" s="411"/>
      <c r="J87" s="411"/>
      <c r="K87" s="411"/>
      <c r="L87" s="411"/>
      <c r="M87" s="411"/>
      <c r="N87" s="412"/>
    </row>
    <row r="90" spans="2:17" ht="30" x14ac:dyDescent="0.25">
      <c r="B90" s="69" t="s">
        <v>17</v>
      </c>
      <c r="C90" s="69" t="s">
        <v>100</v>
      </c>
      <c r="D90" s="413" t="s">
        <v>73</v>
      </c>
      <c r="E90" s="414"/>
    </row>
    <row r="91" spans="2:17" ht="30" x14ac:dyDescent="0.25">
      <c r="B91" s="78" t="s">
        <v>219</v>
      </c>
      <c r="C91" s="117" t="s">
        <v>19</v>
      </c>
      <c r="D91" s="462" t="s">
        <v>220</v>
      </c>
      <c r="E91" s="462"/>
    </row>
    <row r="94" spans="2:17" ht="26.25" x14ac:dyDescent="0.25">
      <c r="B94" s="416" t="s">
        <v>101</v>
      </c>
      <c r="C94" s="417"/>
      <c r="D94" s="417"/>
      <c r="E94" s="417"/>
      <c r="F94" s="417"/>
      <c r="G94" s="417"/>
      <c r="H94" s="417"/>
      <c r="I94" s="417"/>
      <c r="J94" s="417"/>
      <c r="K94" s="417"/>
      <c r="L94" s="417"/>
      <c r="M94" s="417"/>
      <c r="N94" s="417"/>
      <c r="O94" s="417"/>
      <c r="P94" s="417"/>
    </row>
    <row r="96" spans="2:17" ht="15.75" thickBot="1" x14ac:dyDescent="0.3"/>
    <row r="97" spans="1:26" ht="27" thickBot="1" x14ac:dyDescent="0.3">
      <c r="B97" s="410" t="s">
        <v>102</v>
      </c>
      <c r="C97" s="411"/>
      <c r="D97" s="411"/>
      <c r="E97" s="411"/>
      <c r="F97" s="411"/>
      <c r="G97" s="411"/>
      <c r="H97" s="411"/>
      <c r="I97" s="411"/>
      <c r="J97" s="411"/>
      <c r="K97" s="411"/>
      <c r="L97" s="411"/>
      <c r="M97" s="411"/>
      <c r="N97" s="412"/>
    </row>
    <row r="99" spans="1:26" ht="15.75" thickBot="1" x14ac:dyDescent="0.3">
      <c r="M99" s="40"/>
      <c r="N99" s="40"/>
    </row>
    <row r="100" spans="1:26" s="13" customFormat="1" ht="60.75" thickBot="1" x14ac:dyDescent="0.3">
      <c r="B100" s="41" t="s">
        <v>33</v>
      </c>
      <c r="C100" s="41" t="s">
        <v>34</v>
      </c>
      <c r="D100" s="41" t="s">
        <v>35</v>
      </c>
      <c r="E100" s="41" t="s">
        <v>36</v>
      </c>
      <c r="F100" s="41" t="s">
        <v>37</v>
      </c>
      <c r="G100" s="41" t="s">
        <v>38</v>
      </c>
      <c r="H100" s="41" t="s">
        <v>39</v>
      </c>
      <c r="I100" s="41" t="s">
        <v>40</v>
      </c>
      <c r="J100" s="41" t="s">
        <v>41</v>
      </c>
      <c r="K100" s="41" t="s">
        <v>42</v>
      </c>
      <c r="L100" s="41" t="s">
        <v>43</v>
      </c>
      <c r="M100" s="42" t="s">
        <v>44</v>
      </c>
      <c r="N100" s="41" t="s">
        <v>45</v>
      </c>
      <c r="O100" s="41" t="s">
        <v>46</v>
      </c>
      <c r="P100" s="43" t="s">
        <v>47</v>
      </c>
      <c r="Q100" s="43" t="s">
        <v>48</v>
      </c>
    </row>
    <row r="101" spans="1:26" s="46" customFormat="1" ht="15.75" thickBot="1" x14ac:dyDescent="0.3">
      <c r="A101" s="44">
        <v>1</v>
      </c>
      <c r="B101" s="443"/>
      <c r="C101" s="443"/>
      <c r="D101" s="443"/>
      <c r="E101" s="443"/>
      <c r="F101" s="443"/>
      <c r="G101" s="443"/>
      <c r="H101" s="443"/>
      <c r="I101" s="443"/>
      <c r="J101" s="443"/>
      <c r="K101" s="443"/>
      <c r="L101" s="443"/>
      <c r="M101" s="444"/>
      <c r="N101" s="52">
        <f>+M101*G101</f>
        <v>0</v>
      </c>
      <c r="O101" s="54"/>
      <c r="P101" s="54"/>
      <c r="Q101" s="47"/>
      <c r="R101" s="45"/>
      <c r="S101" s="45"/>
      <c r="T101" s="45"/>
      <c r="U101" s="45"/>
      <c r="V101" s="45"/>
      <c r="W101" s="45"/>
      <c r="X101" s="45"/>
      <c r="Y101" s="45"/>
      <c r="Z101" s="45"/>
    </row>
    <row r="102" spans="1:26" s="46" customFormat="1" ht="45" customHeight="1" x14ac:dyDescent="0.25">
      <c r="A102" s="44">
        <f>+A101+1</f>
        <v>2</v>
      </c>
      <c r="B102" s="48" t="s">
        <v>203</v>
      </c>
      <c r="C102" s="49" t="s">
        <v>203</v>
      </c>
      <c r="D102" s="49" t="s">
        <v>221</v>
      </c>
      <c r="E102" s="53" t="s">
        <v>222</v>
      </c>
      <c r="F102" s="50" t="s">
        <v>19</v>
      </c>
      <c r="G102" s="91">
        <v>1</v>
      </c>
      <c r="H102" s="92" t="s">
        <v>223</v>
      </c>
      <c r="I102" s="92">
        <v>40529</v>
      </c>
      <c r="J102" s="51" t="s">
        <v>19</v>
      </c>
      <c r="K102" s="52">
        <v>0</v>
      </c>
      <c r="L102" s="52">
        <v>4.46</v>
      </c>
      <c r="M102" s="135">
        <v>1500</v>
      </c>
      <c r="N102" s="93">
        <v>1</v>
      </c>
      <c r="O102" s="54">
        <v>52885000</v>
      </c>
      <c r="P102" s="54" t="s">
        <v>224</v>
      </c>
      <c r="Q102" s="449" t="s">
        <v>239</v>
      </c>
      <c r="R102" s="45"/>
      <c r="S102" s="45"/>
      <c r="T102" s="45"/>
      <c r="U102" s="45"/>
      <c r="V102" s="45"/>
      <c r="W102" s="45"/>
      <c r="X102" s="45"/>
      <c r="Y102" s="45"/>
      <c r="Z102" s="45"/>
    </row>
    <row r="103" spans="1:26" s="46" customFormat="1" ht="30" x14ac:dyDescent="0.25">
      <c r="A103" s="44"/>
      <c r="B103" s="48" t="s">
        <v>203</v>
      </c>
      <c r="C103" s="49" t="s">
        <v>203</v>
      </c>
      <c r="D103" s="49" t="s">
        <v>225</v>
      </c>
      <c r="E103" s="53" t="s">
        <v>226</v>
      </c>
      <c r="F103" s="50" t="s">
        <v>19</v>
      </c>
      <c r="G103" s="91">
        <v>1</v>
      </c>
      <c r="H103" s="92">
        <v>40410</v>
      </c>
      <c r="I103" s="92">
        <v>40518</v>
      </c>
      <c r="J103" s="51" t="s">
        <v>19</v>
      </c>
      <c r="K103" s="52">
        <v>0</v>
      </c>
      <c r="L103" s="52">
        <v>4.1399999999999997</v>
      </c>
      <c r="M103" s="135">
        <v>300</v>
      </c>
      <c r="N103" s="93">
        <v>1</v>
      </c>
      <c r="O103" s="54">
        <v>27900000</v>
      </c>
      <c r="P103" s="54" t="s">
        <v>227</v>
      </c>
      <c r="Q103" s="450"/>
      <c r="R103" s="45"/>
      <c r="S103" s="45"/>
      <c r="T103" s="45"/>
      <c r="U103" s="45"/>
      <c r="V103" s="45"/>
      <c r="W103" s="45"/>
      <c r="X103" s="45"/>
      <c r="Y103" s="45"/>
      <c r="Z103" s="45"/>
    </row>
    <row r="104" spans="1:26" s="46" customFormat="1" ht="45" x14ac:dyDescent="0.25">
      <c r="A104" s="44"/>
      <c r="B104" s="48" t="s">
        <v>203</v>
      </c>
      <c r="C104" s="49" t="s">
        <v>203</v>
      </c>
      <c r="D104" s="49" t="s">
        <v>228</v>
      </c>
      <c r="E104" s="53" t="s">
        <v>229</v>
      </c>
      <c r="F104" s="50" t="s">
        <v>18</v>
      </c>
      <c r="G104" s="91">
        <v>1</v>
      </c>
      <c r="H104" s="92">
        <v>40619</v>
      </c>
      <c r="I104" s="92">
        <v>40886</v>
      </c>
      <c r="J104" s="51" t="s">
        <v>19</v>
      </c>
      <c r="K104" s="52">
        <v>0</v>
      </c>
      <c r="L104" s="52">
        <v>9.73</v>
      </c>
      <c r="M104" s="135">
        <v>1200</v>
      </c>
      <c r="N104" s="93">
        <v>1</v>
      </c>
      <c r="O104" s="54">
        <v>227185373</v>
      </c>
      <c r="P104" s="54" t="s">
        <v>230</v>
      </c>
      <c r="Q104" s="450"/>
      <c r="R104" s="45"/>
      <c r="S104" s="45"/>
      <c r="T104" s="45"/>
      <c r="U104" s="45"/>
      <c r="V104" s="45"/>
      <c r="W104" s="45"/>
      <c r="X104" s="45"/>
      <c r="Y104" s="45"/>
      <c r="Z104" s="45"/>
    </row>
    <row r="105" spans="1:26" s="46" customFormat="1" ht="150" customHeight="1" x14ac:dyDescent="0.25">
      <c r="A105" s="44"/>
      <c r="B105" s="48" t="s">
        <v>203</v>
      </c>
      <c r="C105" s="49" t="s">
        <v>203</v>
      </c>
      <c r="D105" s="49" t="s">
        <v>231</v>
      </c>
      <c r="E105" s="53" t="s">
        <v>232</v>
      </c>
      <c r="F105" s="50" t="s">
        <v>19</v>
      </c>
      <c r="G105" s="91">
        <v>1</v>
      </c>
      <c r="H105" s="92">
        <v>40673</v>
      </c>
      <c r="I105" s="92">
        <v>40887</v>
      </c>
      <c r="J105" s="51" t="s">
        <v>19</v>
      </c>
      <c r="K105" s="52">
        <v>0</v>
      </c>
      <c r="L105" s="52">
        <v>7</v>
      </c>
      <c r="M105" s="135">
        <v>3084</v>
      </c>
      <c r="N105" s="93">
        <v>1</v>
      </c>
      <c r="O105" s="54">
        <v>587935744</v>
      </c>
      <c r="P105" s="54" t="s">
        <v>233</v>
      </c>
      <c r="Q105" s="451"/>
      <c r="R105" s="45"/>
      <c r="S105" s="45"/>
      <c r="T105" s="45"/>
      <c r="U105" s="45"/>
      <c r="V105" s="45"/>
      <c r="W105" s="45"/>
      <c r="X105" s="45"/>
      <c r="Y105" s="45"/>
      <c r="Z105" s="45"/>
    </row>
    <row r="106" spans="1:26" s="46" customFormat="1" x14ac:dyDescent="0.25">
      <c r="A106" s="44"/>
      <c r="B106" s="55" t="s">
        <v>28</v>
      </c>
      <c r="C106" s="49"/>
      <c r="D106" s="48"/>
      <c r="E106" s="93"/>
      <c r="F106" s="50"/>
      <c r="G106" s="50"/>
      <c r="H106" s="50"/>
      <c r="I106" s="51"/>
      <c r="J106" s="51"/>
      <c r="K106" s="56">
        <f>SUM(K102:K105)</f>
        <v>0</v>
      </c>
      <c r="L106" s="56">
        <f>SUM(L102:L105)</f>
        <v>25.33</v>
      </c>
      <c r="M106" s="163"/>
      <c r="N106" s="56"/>
      <c r="O106" s="54"/>
      <c r="P106" s="54"/>
      <c r="Q106" s="58"/>
    </row>
    <row r="107" spans="1:26" x14ac:dyDescent="0.25">
      <c r="B107" s="59"/>
      <c r="C107" s="59"/>
      <c r="D107" s="59"/>
      <c r="E107" s="60"/>
      <c r="F107" s="59"/>
      <c r="G107" s="59"/>
      <c r="H107" s="59"/>
      <c r="I107" s="59"/>
      <c r="J107" s="59"/>
      <c r="K107" s="59"/>
      <c r="L107" s="59"/>
      <c r="M107" s="59"/>
      <c r="N107" s="59"/>
      <c r="O107" s="59"/>
      <c r="P107" s="59"/>
    </row>
    <row r="108" spans="1:26" ht="18.75" x14ac:dyDescent="0.25">
      <c r="B108" s="63" t="s">
        <v>103</v>
      </c>
      <c r="C108" s="79" t="s">
        <v>51</v>
      </c>
      <c r="H108" s="66"/>
      <c r="I108" s="66"/>
      <c r="J108" s="66"/>
      <c r="K108" s="66"/>
      <c r="L108" s="66"/>
      <c r="M108" s="66"/>
      <c r="N108" s="59"/>
      <c r="O108" s="59"/>
      <c r="P108" s="59"/>
    </row>
    <row r="110" spans="1:26" ht="15.75" thickBot="1" x14ac:dyDescent="0.3"/>
    <row r="111" spans="1:26" ht="30.75" thickBot="1" x14ac:dyDescent="0.3">
      <c r="B111" s="80" t="s">
        <v>104</v>
      </c>
      <c r="C111" s="81" t="s">
        <v>105</v>
      </c>
      <c r="D111" s="80" t="s">
        <v>27</v>
      </c>
      <c r="E111" s="81" t="s">
        <v>106</v>
      </c>
    </row>
    <row r="112" spans="1:26" x14ac:dyDescent="0.25">
      <c r="B112" s="82" t="s">
        <v>107</v>
      </c>
      <c r="C112" s="83">
        <v>20</v>
      </c>
      <c r="D112" s="83">
        <v>0</v>
      </c>
      <c r="E112" s="418">
        <v>0</v>
      </c>
    </row>
    <row r="113" spans="1:17" x14ac:dyDescent="0.25">
      <c r="B113" s="82" t="s">
        <v>108</v>
      </c>
      <c r="C113" s="84">
        <v>30</v>
      </c>
      <c r="D113" s="117">
        <v>30</v>
      </c>
      <c r="E113" s="372"/>
    </row>
    <row r="114" spans="1:17" ht="15.75" thickBot="1" x14ac:dyDescent="0.3">
      <c r="B114" s="82" t="s">
        <v>109</v>
      </c>
      <c r="C114" s="85">
        <v>40</v>
      </c>
      <c r="D114" s="85">
        <v>0</v>
      </c>
      <c r="E114" s="419"/>
    </row>
    <row r="116" spans="1:17" ht="15.75" thickBot="1" x14ac:dyDescent="0.3"/>
    <row r="117" spans="1:17" ht="27" thickBot="1" x14ac:dyDescent="0.3">
      <c r="B117" s="410" t="s">
        <v>110</v>
      </c>
      <c r="C117" s="411"/>
      <c r="D117" s="411"/>
      <c r="E117" s="411"/>
      <c r="F117" s="411"/>
      <c r="G117" s="411"/>
      <c r="H117" s="411"/>
      <c r="I117" s="411"/>
      <c r="J117" s="411"/>
      <c r="K117" s="411"/>
      <c r="L117" s="411"/>
      <c r="M117" s="411"/>
      <c r="N117" s="412"/>
    </row>
    <row r="119" spans="1:17" ht="75" x14ac:dyDescent="0.25">
      <c r="B119" s="68" t="s">
        <v>81</v>
      </c>
      <c r="C119" s="68" t="s">
        <v>82</v>
      </c>
      <c r="D119" s="68" t="s">
        <v>83</v>
      </c>
      <c r="E119" s="68" t="s">
        <v>84</v>
      </c>
      <c r="F119" s="68" t="s">
        <v>85</v>
      </c>
      <c r="G119" s="68" t="s">
        <v>86</v>
      </c>
      <c r="H119" s="68" t="s">
        <v>87</v>
      </c>
      <c r="I119" s="68" t="s">
        <v>88</v>
      </c>
      <c r="J119" s="413" t="s">
        <v>89</v>
      </c>
      <c r="K119" s="420"/>
      <c r="L119" s="414"/>
      <c r="M119" s="68" t="s">
        <v>90</v>
      </c>
      <c r="N119" s="68" t="s">
        <v>91</v>
      </c>
      <c r="O119" s="68" t="s">
        <v>92</v>
      </c>
      <c r="P119" s="413" t="s">
        <v>73</v>
      </c>
      <c r="Q119" s="414"/>
    </row>
    <row r="120" spans="1:17" ht="144.75" customHeight="1" x14ac:dyDescent="0.25">
      <c r="B120" s="146"/>
      <c r="C120" s="38"/>
      <c r="D120" s="146"/>
      <c r="E120" s="146"/>
      <c r="F120" s="146"/>
      <c r="G120" s="38"/>
      <c r="H120" s="159"/>
      <c r="I120" s="158"/>
      <c r="J120" s="146"/>
      <c r="K120" s="150"/>
      <c r="L120" s="158"/>
      <c r="M120" s="38"/>
      <c r="N120" s="38"/>
      <c r="O120" s="38"/>
      <c r="P120" s="458" t="s">
        <v>241</v>
      </c>
      <c r="Q120" s="458"/>
    </row>
    <row r="121" spans="1:17" x14ac:dyDescent="0.25">
      <c r="B121" s="146"/>
      <c r="C121" s="38"/>
      <c r="D121" s="146"/>
      <c r="E121" s="146"/>
      <c r="F121" s="146"/>
      <c r="G121" s="38"/>
      <c r="H121" s="159"/>
      <c r="I121" s="158"/>
      <c r="J121" s="146"/>
      <c r="K121" s="150"/>
      <c r="L121" s="158"/>
      <c r="M121" s="38"/>
      <c r="N121" s="38"/>
      <c r="O121" s="38"/>
      <c r="P121" s="459"/>
      <c r="Q121" s="460"/>
    </row>
    <row r="122" spans="1:17" x14ac:dyDescent="0.25">
      <c r="B122" s="164"/>
      <c r="C122" s="165"/>
      <c r="D122" s="164"/>
      <c r="E122" s="164"/>
      <c r="F122" s="164"/>
      <c r="G122" s="165"/>
      <c r="H122" s="166"/>
      <c r="I122" s="167"/>
      <c r="J122" s="164"/>
      <c r="K122" s="168"/>
      <c r="L122" s="167"/>
      <c r="M122" s="165"/>
      <c r="N122" s="165"/>
      <c r="O122" s="165"/>
      <c r="P122" s="459"/>
      <c r="Q122" s="460"/>
    </row>
    <row r="123" spans="1:17" x14ac:dyDescent="0.25">
      <c r="A123" s="35"/>
      <c r="B123" s="146"/>
      <c r="C123" s="38"/>
      <c r="D123" s="146"/>
      <c r="E123" s="146"/>
      <c r="F123" s="146"/>
      <c r="G123" s="146"/>
      <c r="H123" s="159"/>
      <c r="I123" s="146"/>
      <c r="J123" s="146"/>
      <c r="K123" s="159"/>
      <c r="L123" s="146"/>
      <c r="M123" s="38"/>
      <c r="N123" s="38"/>
      <c r="O123" s="38"/>
      <c r="P123" s="447"/>
      <c r="Q123" s="461"/>
    </row>
    <row r="124" spans="1:17" x14ac:dyDescent="0.25">
      <c r="A124" s="35"/>
      <c r="B124" s="146"/>
      <c r="C124" s="38"/>
      <c r="D124" s="146"/>
      <c r="E124" s="146"/>
      <c r="F124" s="146"/>
      <c r="G124" s="146"/>
      <c r="H124" s="159"/>
      <c r="I124" s="146"/>
      <c r="J124" s="146"/>
      <c r="K124" s="159"/>
      <c r="L124" s="146"/>
      <c r="M124" s="38"/>
      <c r="N124" s="38"/>
      <c r="O124" s="38"/>
      <c r="P124" s="447"/>
      <c r="Q124" s="448"/>
    </row>
    <row r="125" spans="1:17" x14ac:dyDescent="0.25">
      <c r="A125" s="25"/>
      <c r="B125" s="169"/>
      <c r="C125" s="170"/>
      <c r="D125" s="169"/>
      <c r="E125" s="169"/>
      <c r="F125" s="169"/>
      <c r="G125" s="169"/>
      <c r="H125" s="171"/>
      <c r="I125" s="169"/>
      <c r="J125" s="169"/>
      <c r="K125" s="171"/>
      <c r="L125" s="169"/>
      <c r="M125" s="170"/>
      <c r="N125" s="170"/>
      <c r="O125" s="170"/>
      <c r="P125" s="169"/>
      <c r="Q125" s="172"/>
    </row>
    <row r="126" spans="1:17" ht="15.75" thickBot="1" x14ac:dyDescent="0.3">
      <c r="B126" s="173"/>
      <c r="C126" s="174"/>
      <c r="D126" s="173"/>
      <c r="E126" s="173"/>
      <c r="F126" s="173"/>
      <c r="G126" s="173"/>
      <c r="H126" s="173"/>
      <c r="I126" s="173"/>
      <c r="J126" s="173"/>
      <c r="K126" s="173"/>
      <c r="L126" s="173"/>
      <c r="M126" s="173"/>
      <c r="N126" s="173"/>
      <c r="O126" s="173"/>
      <c r="P126" s="173"/>
      <c r="Q126" s="173"/>
    </row>
    <row r="127" spans="1:17" ht="30" x14ac:dyDescent="0.25">
      <c r="B127" s="36" t="s">
        <v>17</v>
      </c>
      <c r="C127" s="36" t="s">
        <v>104</v>
      </c>
      <c r="D127" s="68" t="s">
        <v>105</v>
      </c>
      <c r="E127" s="36" t="s">
        <v>27</v>
      </c>
      <c r="F127" s="81" t="s">
        <v>137</v>
      </c>
      <c r="G127" s="86"/>
    </row>
    <row r="128" spans="1:17" ht="108" x14ac:dyDescent="0.2">
      <c r="B128" s="392" t="s">
        <v>138</v>
      </c>
      <c r="C128" s="87" t="s">
        <v>139</v>
      </c>
      <c r="D128" s="117">
        <v>25</v>
      </c>
      <c r="E128" s="117">
        <v>0</v>
      </c>
      <c r="F128" s="393">
        <f>+E128+E129+E130</f>
        <v>0</v>
      </c>
      <c r="G128" s="88"/>
    </row>
    <row r="129" spans="2:7" ht="96" x14ac:dyDescent="0.2">
      <c r="B129" s="392"/>
      <c r="C129" s="87" t="s">
        <v>140</v>
      </c>
      <c r="D129" s="77">
        <v>25</v>
      </c>
      <c r="E129" s="117">
        <v>0</v>
      </c>
      <c r="F129" s="394"/>
      <c r="G129" s="88"/>
    </row>
    <row r="130" spans="2:7" ht="60" x14ac:dyDescent="0.2">
      <c r="B130" s="392"/>
      <c r="C130" s="87" t="s">
        <v>141</v>
      </c>
      <c r="D130" s="117">
        <v>10</v>
      </c>
      <c r="E130" s="117">
        <v>0</v>
      </c>
      <c r="F130" s="395"/>
      <c r="G130" s="88"/>
    </row>
    <row r="131" spans="2:7" x14ac:dyDescent="0.25">
      <c r="C131" s="1"/>
    </row>
    <row r="134" spans="2:7" x14ac:dyDescent="0.25">
      <c r="B134" s="33" t="s">
        <v>142</v>
      </c>
    </row>
    <row r="137" spans="2:7" x14ac:dyDescent="0.25">
      <c r="B137" s="34" t="s">
        <v>17</v>
      </c>
      <c r="C137" s="34" t="s">
        <v>26</v>
      </c>
      <c r="D137" s="36" t="s">
        <v>27</v>
      </c>
      <c r="E137" s="36" t="s">
        <v>28</v>
      </c>
    </row>
    <row r="138" spans="2:7" ht="28.5" x14ac:dyDescent="0.25">
      <c r="B138" s="37" t="s">
        <v>143</v>
      </c>
      <c r="C138" s="38">
        <v>40</v>
      </c>
      <c r="D138" s="117">
        <v>40</v>
      </c>
      <c r="E138" s="371">
        <f>+D138+D139</f>
        <v>40</v>
      </c>
    </row>
    <row r="139" spans="2:7" ht="42.75" x14ac:dyDescent="0.25">
      <c r="B139" s="37" t="s">
        <v>144</v>
      </c>
      <c r="C139" s="38">
        <v>60</v>
      </c>
      <c r="D139" s="117">
        <f>+F128</f>
        <v>0</v>
      </c>
      <c r="E139" s="373"/>
    </row>
  </sheetData>
  <mergeCells count="43">
    <mergeCell ref="P124:Q124"/>
    <mergeCell ref="B128:B130"/>
    <mergeCell ref="F128:F130"/>
    <mergeCell ref="E138:E139"/>
    <mergeCell ref="Q49:Q52"/>
    <mergeCell ref="P78:Q85"/>
    <mergeCell ref="Q102:Q105"/>
    <mergeCell ref="J119:L119"/>
    <mergeCell ref="P119:Q119"/>
    <mergeCell ref="P120:Q120"/>
    <mergeCell ref="P121:Q121"/>
    <mergeCell ref="P122:Q122"/>
    <mergeCell ref="P123:Q123"/>
    <mergeCell ref="D91:E91"/>
    <mergeCell ref="B94:P94"/>
    <mergeCell ref="B97:N97"/>
    <mergeCell ref="B101:M101"/>
    <mergeCell ref="E112:E114"/>
    <mergeCell ref="B117:N117"/>
    <mergeCell ref="B87:N87"/>
    <mergeCell ref="D90:E90"/>
    <mergeCell ref="J77:L77"/>
    <mergeCell ref="P77:Q77"/>
    <mergeCell ref="C59:N59"/>
    <mergeCell ref="B61:N61"/>
    <mergeCell ref="O64:P64"/>
    <mergeCell ref="O65:P65"/>
    <mergeCell ref="O66:P66"/>
    <mergeCell ref="B72:N72"/>
    <mergeCell ref="B55:B56"/>
    <mergeCell ref="C55:C56"/>
    <mergeCell ref="D55:E55"/>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55 A65551 IS65551 SO65551 ACK65551 AMG65551 AWC65551 BFY65551 BPU65551 BZQ65551 CJM65551 CTI65551 DDE65551 DNA65551 DWW65551 EGS65551 EQO65551 FAK65551 FKG65551 FUC65551 GDY65551 GNU65551 GXQ65551 HHM65551 HRI65551 IBE65551 ILA65551 IUW65551 JES65551 JOO65551 JYK65551 KIG65551 KSC65551 LBY65551 LLU65551 LVQ65551 MFM65551 MPI65551 MZE65551 NJA65551 NSW65551 OCS65551 OMO65551 OWK65551 PGG65551 PQC65551 PZY65551 QJU65551 QTQ65551 RDM65551 RNI65551 RXE65551 SHA65551 SQW65551 TAS65551 TKO65551 TUK65551 UEG65551 UOC65551 UXY65551 VHU65551 VRQ65551 WBM65551 WLI65551 WVE65551 A131087 IS131087 SO131087 ACK131087 AMG131087 AWC131087 BFY131087 BPU131087 BZQ131087 CJM131087 CTI131087 DDE131087 DNA131087 DWW131087 EGS131087 EQO131087 FAK131087 FKG131087 FUC131087 GDY131087 GNU131087 GXQ131087 HHM131087 HRI131087 IBE131087 ILA131087 IUW131087 JES131087 JOO131087 JYK131087 KIG131087 KSC131087 LBY131087 LLU131087 LVQ131087 MFM131087 MPI131087 MZE131087 NJA131087 NSW131087 OCS131087 OMO131087 OWK131087 PGG131087 PQC131087 PZY131087 QJU131087 QTQ131087 RDM131087 RNI131087 RXE131087 SHA131087 SQW131087 TAS131087 TKO131087 TUK131087 UEG131087 UOC131087 UXY131087 VHU131087 VRQ131087 WBM131087 WLI131087 WVE131087 A196623 IS196623 SO196623 ACK196623 AMG196623 AWC196623 BFY196623 BPU196623 BZQ196623 CJM196623 CTI196623 DDE196623 DNA196623 DWW196623 EGS196623 EQO196623 FAK196623 FKG196623 FUC196623 GDY196623 GNU196623 GXQ196623 HHM196623 HRI196623 IBE196623 ILA196623 IUW196623 JES196623 JOO196623 JYK196623 KIG196623 KSC196623 LBY196623 LLU196623 LVQ196623 MFM196623 MPI196623 MZE196623 NJA196623 NSW196623 OCS196623 OMO196623 OWK196623 PGG196623 PQC196623 PZY196623 QJU196623 QTQ196623 RDM196623 RNI196623 RXE196623 SHA196623 SQW196623 TAS196623 TKO196623 TUK196623 UEG196623 UOC196623 UXY196623 VHU196623 VRQ196623 WBM196623 WLI196623 WVE196623 A262159 IS262159 SO262159 ACK262159 AMG262159 AWC262159 BFY262159 BPU262159 BZQ262159 CJM262159 CTI262159 DDE262159 DNA262159 DWW262159 EGS262159 EQO262159 FAK262159 FKG262159 FUC262159 GDY262159 GNU262159 GXQ262159 HHM262159 HRI262159 IBE262159 ILA262159 IUW262159 JES262159 JOO262159 JYK262159 KIG262159 KSC262159 LBY262159 LLU262159 LVQ262159 MFM262159 MPI262159 MZE262159 NJA262159 NSW262159 OCS262159 OMO262159 OWK262159 PGG262159 PQC262159 PZY262159 QJU262159 QTQ262159 RDM262159 RNI262159 RXE262159 SHA262159 SQW262159 TAS262159 TKO262159 TUK262159 UEG262159 UOC262159 UXY262159 VHU262159 VRQ262159 WBM262159 WLI262159 WVE262159 A327695 IS327695 SO327695 ACK327695 AMG327695 AWC327695 BFY327695 BPU327695 BZQ327695 CJM327695 CTI327695 DDE327695 DNA327695 DWW327695 EGS327695 EQO327695 FAK327695 FKG327695 FUC327695 GDY327695 GNU327695 GXQ327695 HHM327695 HRI327695 IBE327695 ILA327695 IUW327695 JES327695 JOO327695 JYK327695 KIG327695 KSC327695 LBY327695 LLU327695 LVQ327695 MFM327695 MPI327695 MZE327695 NJA327695 NSW327695 OCS327695 OMO327695 OWK327695 PGG327695 PQC327695 PZY327695 QJU327695 QTQ327695 RDM327695 RNI327695 RXE327695 SHA327695 SQW327695 TAS327695 TKO327695 TUK327695 UEG327695 UOC327695 UXY327695 VHU327695 VRQ327695 WBM327695 WLI327695 WVE327695 A393231 IS393231 SO393231 ACK393231 AMG393231 AWC393231 BFY393231 BPU393231 BZQ393231 CJM393231 CTI393231 DDE393231 DNA393231 DWW393231 EGS393231 EQO393231 FAK393231 FKG393231 FUC393231 GDY393231 GNU393231 GXQ393231 HHM393231 HRI393231 IBE393231 ILA393231 IUW393231 JES393231 JOO393231 JYK393231 KIG393231 KSC393231 LBY393231 LLU393231 LVQ393231 MFM393231 MPI393231 MZE393231 NJA393231 NSW393231 OCS393231 OMO393231 OWK393231 PGG393231 PQC393231 PZY393231 QJU393231 QTQ393231 RDM393231 RNI393231 RXE393231 SHA393231 SQW393231 TAS393231 TKO393231 TUK393231 UEG393231 UOC393231 UXY393231 VHU393231 VRQ393231 WBM393231 WLI393231 WVE393231 A458767 IS458767 SO458767 ACK458767 AMG458767 AWC458767 BFY458767 BPU458767 BZQ458767 CJM458767 CTI458767 DDE458767 DNA458767 DWW458767 EGS458767 EQO458767 FAK458767 FKG458767 FUC458767 GDY458767 GNU458767 GXQ458767 HHM458767 HRI458767 IBE458767 ILA458767 IUW458767 JES458767 JOO458767 JYK458767 KIG458767 KSC458767 LBY458767 LLU458767 LVQ458767 MFM458767 MPI458767 MZE458767 NJA458767 NSW458767 OCS458767 OMO458767 OWK458767 PGG458767 PQC458767 PZY458767 QJU458767 QTQ458767 RDM458767 RNI458767 RXE458767 SHA458767 SQW458767 TAS458767 TKO458767 TUK458767 UEG458767 UOC458767 UXY458767 VHU458767 VRQ458767 WBM458767 WLI458767 WVE458767 A524303 IS524303 SO524303 ACK524303 AMG524303 AWC524303 BFY524303 BPU524303 BZQ524303 CJM524303 CTI524303 DDE524303 DNA524303 DWW524303 EGS524303 EQO524303 FAK524303 FKG524303 FUC524303 GDY524303 GNU524303 GXQ524303 HHM524303 HRI524303 IBE524303 ILA524303 IUW524303 JES524303 JOO524303 JYK524303 KIG524303 KSC524303 LBY524303 LLU524303 LVQ524303 MFM524303 MPI524303 MZE524303 NJA524303 NSW524303 OCS524303 OMO524303 OWK524303 PGG524303 PQC524303 PZY524303 QJU524303 QTQ524303 RDM524303 RNI524303 RXE524303 SHA524303 SQW524303 TAS524303 TKO524303 TUK524303 UEG524303 UOC524303 UXY524303 VHU524303 VRQ524303 WBM524303 WLI524303 WVE524303 A589839 IS589839 SO589839 ACK589839 AMG589839 AWC589839 BFY589839 BPU589839 BZQ589839 CJM589839 CTI589839 DDE589839 DNA589839 DWW589839 EGS589839 EQO589839 FAK589839 FKG589839 FUC589839 GDY589839 GNU589839 GXQ589839 HHM589839 HRI589839 IBE589839 ILA589839 IUW589839 JES589839 JOO589839 JYK589839 KIG589839 KSC589839 LBY589839 LLU589839 LVQ589839 MFM589839 MPI589839 MZE589839 NJA589839 NSW589839 OCS589839 OMO589839 OWK589839 PGG589839 PQC589839 PZY589839 QJU589839 QTQ589839 RDM589839 RNI589839 RXE589839 SHA589839 SQW589839 TAS589839 TKO589839 TUK589839 UEG589839 UOC589839 UXY589839 VHU589839 VRQ589839 WBM589839 WLI589839 WVE589839 A655375 IS655375 SO655375 ACK655375 AMG655375 AWC655375 BFY655375 BPU655375 BZQ655375 CJM655375 CTI655375 DDE655375 DNA655375 DWW655375 EGS655375 EQO655375 FAK655375 FKG655375 FUC655375 GDY655375 GNU655375 GXQ655375 HHM655375 HRI655375 IBE655375 ILA655375 IUW655375 JES655375 JOO655375 JYK655375 KIG655375 KSC655375 LBY655375 LLU655375 LVQ655375 MFM655375 MPI655375 MZE655375 NJA655375 NSW655375 OCS655375 OMO655375 OWK655375 PGG655375 PQC655375 PZY655375 QJU655375 QTQ655375 RDM655375 RNI655375 RXE655375 SHA655375 SQW655375 TAS655375 TKO655375 TUK655375 UEG655375 UOC655375 UXY655375 VHU655375 VRQ655375 WBM655375 WLI655375 WVE655375 A720911 IS720911 SO720911 ACK720911 AMG720911 AWC720911 BFY720911 BPU720911 BZQ720911 CJM720911 CTI720911 DDE720911 DNA720911 DWW720911 EGS720911 EQO720911 FAK720911 FKG720911 FUC720911 GDY720911 GNU720911 GXQ720911 HHM720911 HRI720911 IBE720911 ILA720911 IUW720911 JES720911 JOO720911 JYK720911 KIG720911 KSC720911 LBY720911 LLU720911 LVQ720911 MFM720911 MPI720911 MZE720911 NJA720911 NSW720911 OCS720911 OMO720911 OWK720911 PGG720911 PQC720911 PZY720911 QJU720911 QTQ720911 RDM720911 RNI720911 RXE720911 SHA720911 SQW720911 TAS720911 TKO720911 TUK720911 UEG720911 UOC720911 UXY720911 VHU720911 VRQ720911 WBM720911 WLI720911 WVE720911 A786447 IS786447 SO786447 ACK786447 AMG786447 AWC786447 BFY786447 BPU786447 BZQ786447 CJM786447 CTI786447 DDE786447 DNA786447 DWW786447 EGS786447 EQO786447 FAK786447 FKG786447 FUC786447 GDY786447 GNU786447 GXQ786447 HHM786447 HRI786447 IBE786447 ILA786447 IUW786447 JES786447 JOO786447 JYK786447 KIG786447 KSC786447 LBY786447 LLU786447 LVQ786447 MFM786447 MPI786447 MZE786447 NJA786447 NSW786447 OCS786447 OMO786447 OWK786447 PGG786447 PQC786447 PZY786447 QJU786447 QTQ786447 RDM786447 RNI786447 RXE786447 SHA786447 SQW786447 TAS786447 TKO786447 TUK786447 UEG786447 UOC786447 UXY786447 VHU786447 VRQ786447 WBM786447 WLI786447 WVE786447 A851983 IS851983 SO851983 ACK851983 AMG851983 AWC851983 BFY851983 BPU851983 BZQ851983 CJM851983 CTI851983 DDE851983 DNA851983 DWW851983 EGS851983 EQO851983 FAK851983 FKG851983 FUC851983 GDY851983 GNU851983 GXQ851983 HHM851983 HRI851983 IBE851983 ILA851983 IUW851983 JES851983 JOO851983 JYK851983 KIG851983 KSC851983 LBY851983 LLU851983 LVQ851983 MFM851983 MPI851983 MZE851983 NJA851983 NSW851983 OCS851983 OMO851983 OWK851983 PGG851983 PQC851983 PZY851983 QJU851983 QTQ851983 RDM851983 RNI851983 RXE851983 SHA851983 SQW851983 TAS851983 TKO851983 TUK851983 UEG851983 UOC851983 UXY851983 VHU851983 VRQ851983 WBM851983 WLI851983 WVE851983 A917519 IS917519 SO917519 ACK917519 AMG917519 AWC917519 BFY917519 BPU917519 BZQ917519 CJM917519 CTI917519 DDE917519 DNA917519 DWW917519 EGS917519 EQO917519 FAK917519 FKG917519 FUC917519 GDY917519 GNU917519 GXQ917519 HHM917519 HRI917519 IBE917519 ILA917519 IUW917519 JES917519 JOO917519 JYK917519 KIG917519 KSC917519 LBY917519 LLU917519 LVQ917519 MFM917519 MPI917519 MZE917519 NJA917519 NSW917519 OCS917519 OMO917519 OWK917519 PGG917519 PQC917519 PZY917519 QJU917519 QTQ917519 RDM917519 RNI917519 RXE917519 SHA917519 SQW917519 TAS917519 TKO917519 TUK917519 UEG917519 UOC917519 UXY917519 VHU917519 VRQ917519 WBM917519 WLI917519 WVE917519 A983055 IS983055 SO983055 ACK983055 AMG983055 AWC983055 BFY983055 BPU983055 BZQ983055 CJM983055 CTI983055 DDE983055 DNA983055 DWW983055 EGS983055 EQO983055 FAK983055 FKG983055 FUC983055 GDY983055 GNU983055 GXQ983055 HHM983055 HRI983055 IBE983055 ILA983055 IUW983055 JES983055 JOO983055 JYK983055 KIG983055 KSC983055 LBY983055 LLU983055 LVQ983055 MFM983055 MPI983055 MZE983055 NJA983055 NSW983055 OCS983055 OMO983055 OWK983055 PGG983055 PQC983055 PZY983055 QJU983055 QTQ983055 RDM983055 RNI983055 RXE983055 SHA983055 SQW983055 TAS983055 TKO983055 TUK983055 UEG983055 UOC983055 UXY983055 VHU983055 VRQ983055 WBM983055 WLI98305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55 WLL983055 C65551 IV65551 SR65551 ACN65551 AMJ65551 AWF65551 BGB65551 BPX65551 BZT65551 CJP65551 CTL65551 DDH65551 DND65551 DWZ65551 EGV65551 EQR65551 FAN65551 FKJ65551 FUF65551 GEB65551 GNX65551 GXT65551 HHP65551 HRL65551 IBH65551 ILD65551 IUZ65551 JEV65551 JOR65551 JYN65551 KIJ65551 KSF65551 LCB65551 LLX65551 LVT65551 MFP65551 MPL65551 MZH65551 NJD65551 NSZ65551 OCV65551 OMR65551 OWN65551 PGJ65551 PQF65551 QAB65551 QJX65551 QTT65551 RDP65551 RNL65551 RXH65551 SHD65551 SQZ65551 TAV65551 TKR65551 TUN65551 UEJ65551 UOF65551 UYB65551 VHX65551 VRT65551 WBP65551 WLL65551 WVH65551 C131087 IV131087 SR131087 ACN131087 AMJ131087 AWF131087 BGB131087 BPX131087 BZT131087 CJP131087 CTL131087 DDH131087 DND131087 DWZ131087 EGV131087 EQR131087 FAN131087 FKJ131087 FUF131087 GEB131087 GNX131087 GXT131087 HHP131087 HRL131087 IBH131087 ILD131087 IUZ131087 JEV131087 JOR131087 JYN131087 KIJ131087 KSF131087 LCB131087 LLX131087 LVT131087 MFP131087 MPL131087 MZH131087 NJD131087 NSZ131087 OCV131087 OMR131087 OWN131087 PGJ131087 PQF131087 QAB131087 QJX131087 QTT131087 RDP131087 RNL131087 RXH131087 SHD131087 SQZ131087 TAV131087 TKR131087 TUN131087 UEJ131087 UOF131087 UYB131087 VHX131087 VRT131087 WBP131087 WLL131087 WVH131087 C196623 IV196623 SR196623 ACN196623 AMJ196623 AWF196623 BGB196623 BPX196623 BZT196623 CJP196623 CTL196623 DDH196623 DND196623 DWZ196623 EGV196623 EQR196623 FAN196623 FKJ196623 FUF196623 GEB196623 GNX196623 GXT196623 HHP196623 HRL196623 IBH196623 ILD196623 IUZ196623 JEV196623 JOR196623 JYN196623 KIJ196623 KSF196623 LCB196623 LLX196623 LVT196623 MFP196623 MPL196623 MZH196623 NJD196623 NSZ196623 OCV196623 OMR196623 OWN196623 PGJ196623 PQF196623 QAB196623 QJX196623 QTT196623 RDP196623 RNL196623 RXH196623 SHD196623 SQZ196623 TAV196623 TKR196623 TUN196623 UEJ196623 UOF196623 UYB196623 VHX196623 VRT196623 WBP196623 WLL196623 WVH196623 C262159 IV262159 SR262159 ACN262159 AMJ262159 AWF262159 BGB262159 BPX262159 BZT262159 CJP262159 CTL262159 DDH262159 DND262159 DWZ262159 EGV262159 EQR262159 FAN262159 FKJ262159 FUF262159 GEB262159 GNX262159 GXT262159 HHP262159 HRL262159 IBH262159 ILD262159 IUZ262159 JEV262159 JOR262159 JYN262159 KIJ262159 KSF262159 LCB262159 LLX262159 LVT262159 MFP262159 MPL262159 MZH262159 NJD262159 NSZ262159 OCV262159 OMR262159 OWN262159 PGJ262159 PQF262159 QAB262159 QJX262159 QTT262159 RDP262159 RNL262159 RXH262159 SHD262159 SQZ262159 TAV262159 TKR262159 TUN262159 UEJ262159 UOF262159 UYB262159 VHX262159 VRT262159 WBP262159 WLL262159 WVH262159 C327695 IV327695 SR327695 ACN327695 AMJ327695 AWF327695 BGB327695 BPX327695 BZT327695 CJP327695 CTL327695 DDH327695 DND327695 DWZ327695 EGV327695 EQR327695 FAN327695 FKJ327695 FUF327695 GEB327695 GNX327695 GXT327695 HHP327695 HRL327695 IBH327695 ILD327695 IUZ327695 JEV327695 JOR327695 JYN327695 KIJ327695 KSF327695 LCB327695 LLX327695 LVT327695 MFP327695 MPL327695 MZH327695 NJD327695 NSZ327695 OCV327695 OMR327695 OWN327695 PGJ327695 PQF327695 QAB327695 QJX327695 QTT327695 RDP327695 RNL327695 RXH327695 SHD327695 SQZ327695 TAV327695 TKR327695 TUN327695 UEJ327695 UOF327695 UYB327695 VHX327695 VRT327695 WBP327695 WLL327695 WVH327695 C393231 IV393231 SR393231 ACN393231 AMJ393231 AWF393231 BGB393231 BPX393231 BZT393231 CJP393231 CTL393231 DDH393231 DND393231 DWZ393231 EGV393231 EQR393231 FAN393231 FKJ393231 FUF393231 GEB393231 GNX393231 GXT393231 HHP393231 HRL393231 IBH393231 ILD393231 IUZ393231 JEV393231 JOR393231 JYN393231 KIJ393231 KSF393231 LCB393231 LLX393231 LVT393231 MFP393231 MPL393231 MZH393231 NJD393231 NSZ393231 OCV393231 OMR393231 OWN393231 PGJ393231 PQF393231 QAB393231 QJX393231 QTT393231 RDP393231 RNL393231 RXH393231 SHD393231 SQZ393231 TAV393231 TKR393231 TUN393231 UEJ393231 UOF393231 UYB393231 VHX393231 VRT393231 WBP393231 WLL393231 WVH393231 C458767 IV458767 SR458767 ACN458767 AMJ458767 AWF458767 BGB458767 BPX458767 BZT458767 CJP458767 CTL458767 DDH458767 DND458767 DWZ458767 EGV458767 EQR458767 FAN458767 FKJ458767 FUF458767 GEB458767 GNX458767 GXT458767 HHP458767 HRL458767 IBH458767 ILD458767 IUZ458767 JEV458767 JOR458767 JYN458767 KIJ458767 KSF458767 LCB458767 LLX458767 LVT458767 MFP458767 MPL458767 MZH458767 NJD458767 NSZ458767 OCV458767 OMR458767 OWN458767 PGJ458767 PQF458767 QAB458767 QJX458767 QTT458767 RDP458767 RNL458767 RXH458767 SHD458767 SQZ458767 TAV458767 TKR458767 TUN458767 UEJ458767 UOF458767 UYB458767 VHX458767 VRT458767 WBP458767 WLL458767 WVH458767 C524303 IV524303 SR524303 ACN524303 AMJ524303 AWF524303 BGB524303 BPX524303 BZT524303 CJP524303 CTL524303 DDH524303 DND524303 DWZ524303 EGV524303 EQR524303 FAN524303 FKJ524303 FUF524303 GEB524303 GNX524303 GXT524303 HHP524303 HRL524303 IBH524303 ILD524303 IUZ524303 JEV524303 JOR524303 JYN524303 KIJ524303 KSF524303 LCB524303 LLX524303 LVT524303 MFP524303 MPL524303 MZH524303 NJD524303 NSZ524303 OCV524303 OMR524303 OWN524303 PGJ524303 PQF524303 QAB524303 QJX524303 QTT524303 RDP524303 RNL524303 RXH524303 SHD524303 SQZ524303 TAV524303 TKR524303 TUN524303 UEJ524303 UOF524303 UYB524303 VHX524303 VRT524303 WBP524303 WLL524303 WVH524303 C589839 IV589839 SR589839 ACN589839 AMJ589839 AWF589839 BGB589839 BPX589839 BZT589839 CJP589839 CTL589839 DDH589839 DND589839 DWZ589839 EGV589839 EQR589839 FAN589839 FKJ589839 FUF589839 GEB589839 GNX589839 GXT589839 HHP589839 HRL589839 IBH589839 ILD589839 IUZ589839 JEV589839 JOR589839 JYN589839 KIJ589839 KSF589839 LCB589839 LLX589839 LVT589839 MFP589839 MPL589839 MZH589839 NJD589839 NSZ589839 OCV589839 OMR589839 OWN589839 PGJ589839 PQF589839 QAB589839 QJX589839 QTT589839 RDP589839 RNL589839 RXH589839 SHD589839 SQZ589839 TAV589839 TKR589839 TUN589839 UEJ589839 UOF589839 UYB589839 VHX589839 VRT589839 WBP589839 WLL589839 WVH589839 C655375 IV655375 SR655375 ACN655375 AMJ655375 AWF655375 BGB655375 BPX655375 BZT655375 CJP655375 CTL655375 DDH655375 DND655375 DWZ655375 EGV655375 EQR655375 FAN655375 FKJ655375 FUF655375 GEB655375 GNX655375 GXT655375 HHP655375 HRL655375 IBH655375 ILD655375 IUZ655375 JEV655375 JOR655375 JYN655375 KIJ655375 KSF655375 LCB655375 LLX655375 LVT655375 MFP655375 MPL655375 MZH655375 NJD655375 NSZ655375 OCV655375 OMR655375 OWN655375 PGJ655375 PQF655375 QAB655375 QJX655375 QTT655375 RDP655375 RNL655375 RXH655375 SHD655375 SQZ655375 TAV655375 TKR655375 TUN655375 UEJ655375 UOF655375 UYB655375 VHX655375 VRT655375 WBP655375 WLL655375 WVH655375 C720911 IV720911 SR720911 ACN720911 AMJ720911 AWF720911 BGB720911 BPX720911 BZT720911 CJP720911 CTL720911 DDH720911 DND720911 DWZ720911 EGV720911 EQR720911 FAN720911 FKJ720911 FUF720911 GEB720911 GNX720911 GXT720911 HHP720911 HRL720911 IBH720911 ILD720911 IUZ720911 JEV720911 JOR720911 JYN720911 KIJ720911 KSF720911 LCB720911 LLX720911 LVT720911 MFP720911 MPL720911 MZH720911 NJD720911 NSZ720911 OCV720911 OMR720911 OWN720911 PGJ720911 PQF720911 QAB720911 QJX720911 QTT720911 RDP720911 RNL720911 RXH720911 SHD720911 SQZ720911 TAV720911 TKR720911 TUN720911 UEJ720911 UOF720911 UYB720911 VHX720911 VRT720911 WBP720911 WLL720911 WVH720911 C786447 IV786447 SR786447 ACN786447 AMJ786447 AWF786447 BGB786447 BPX786447 BZT786447 CJP786447 CTL786447 DDH786447 DND786447 DWZ786447 EGV786447 EQR786447 FAN786447 FKJ786447 FUF786447 GEB786447 GNX786447 GXT786447 HHP786447 HRL786447 IBH786447 ILD786447 IUZ786447 JEV786447 JOR786447 JYN786447 KIJ786447 KSF786447 LCB786447 LLX786447 LVT786447 MFP786447 MPL786447 MZH786447 NJD786447 NSZ786447 OCV786447 OMR786447 OWN786447 PGJ786447 PQF786447 QAB786447 QJX786447 QTT786447 RDP786447 RNL786447 RXH786447 SHD786447 SQZ786447 TAV786447 TKR786447 TUN786447 UEJ786447 UOF786447 UYB786447 VHX786447 VRT786447 WBP786447 WLL786447 WVH786447 C851983 IV851983 SR851983 ACN851983 AMJ851983 AWF851983 BGB851983 BPX851983 BZT851983 CJP851983 CTL851983 DDH851983 DND851983 DWZ851983 EGV851983 EQR851983 FAN851983 FKJ851983 FUF851983 GEB851983 GNX851983 GXT851983 HHP851983 HRL851983 IBH851983 ILD851983 IUZ851983 JEV851983 JOR851983 JYN851983 KIJ851983 KSF851983 LCB851983 LLX851983 LVT851983 MFP851983 MPL851983 MZH851983 NJD851983 NSZ851983 OCV851983 OMR851983 OWN851983 PGJ851983 PQF851983 QAB851983 QJX851983 QTT851983 RDP851983 RNL851983 RXH851983 SHD851983 SQZ851983 TAV851983 TKR851983 TUN851983 UEJ851983 UOF851983 UYB851983 VHX851983 VRT851983 WBP851983 WLL851983 WVH851983 C917519 IV917519 SR917519 ACN917519 AMJ917519 AWF917519 BGB917519 BPX917519 BZT917519 CJP917519 CTL917519 DDH917519 DND917519 DWZ917519 EGV917519 EQR917519 FAN917519 FKJ917519 FUF917519 GEB917519 GNX917519 GXT917519 HHP917519 HRL917519 IBH917519 ILD917519 IUZ917519 JEV917519 JOR917519 JYN917519 KIJ917519 KSF917519 LCB917519 LLX917519 LVT917519 MFP917519 MPL917519 MZH917519 NJD917519 NSZ917519 OCV917519 OMR917519 OWN917519 PGJ917519 PQF917519 QAB917519 QJX917519 QTT917519 RDP917519 RNL917519 RXH917519 SHD917519 SQZ917519 TAV917519 TKR917519 TUN917519 UEJ917519 UOF917519 UYB917519 VHX917519 VRT917519 WBP917519 WLL917519 WVH917519 C983055 IV983055 SR983055 ACN983055 AMJ983055 AWF983055 BGB983055 BPX983055 BZT983055 CJP983055 CTL983055 DDH983055 DND983055 DWZ983055 EGV983055 EQR983055 FAN983055 FKJ983055 FUF983055 GEB983055 GNX983055 GXT983055 HHP983055 HRL983055 IBH983055 ILD983055 IUZ983055 JEV983055 JOR983055 JYN983055 KIJ983055 KSF983055 LCB983055 LLX983055 LVT983055 MFP983055 MPL983055 MZH983055 NJD983055 NSZ983055 OCV983055 OMR983055 OWN983055 PGJ983055 PQF983055 QAB983055 QJX983055 QTT983055 RDP983055 RNL983055 RXH983055 SHD983055 SQZ983055 TAV983055 TKR983055 TUN983055 UEJ983055 UOF983055 UYB983055 VHX983055 VRT983055 WBP98305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171"/>
  <sheetViews>
    <sheetView workbookViewId="0">
      <selection activeCell="B14" sqref="B14:C21"/>
    </sheetView>
  </sheetViews>
  <sheetFormatPr baseColWidth="10" defaultRowHeight="15" x14ac:dyDescent="0.25"/>
  <cols>
    <col min="1" max="1" width="3.140625" style="2" bestFit="1" customWidth="1"/>
    <col min="2" max="2" width="65.5703125" style="2" customWidth="1"/>
    <col min="3" max="3" width="40.140625" style="2" customWidth="1"/>
    <col min="4" max="4" width="38.5703125" style="2" customWidth="1"/>
    <col min="5" max="5" width="25" style="2" customWidth="1"/>
    <col min="6" max="6" width="29.7109375" style="2" customWidth="1"/>
    <col min="7" max="7" width="29.85546875" style="2" customWidth="1"/>
    <col min="8" max="8" width="22.28515625" style="2" customWidth="1"/>
    <col min="9" max="9" width="23" style="2" customWidth="1"/>
    <col min="10" max="10" width="29.5703125" style="2" customWidth="1"/>
    <col min="11" max="11" width="48.140625" style="2" customWidth="1"/>
    <col min="12" max="12" width="43.85546875" style="2" customWidth="1"/>
    <col min="13" max="13" width="18.7109375" style="2" customWidth="1"/>
    <col min="14" max="14" width="20.85546875" style="2" customWidth="1"/>
    <col min="15" max="15" width="26.140625" style="2" customWidth="1"/>
    <col min="16" max="16" width="17.140625" style="2" customWidth="1"/>
    <col min="17" max="17" width="31.570312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2" spans="2:17" ht="26.25" x14ac:dyDescent="0.25">
      <c r="B2" s="489" t="s">
        <v>0</v>
      </c>
      <c r="C2" s="490"/>
      <c r="D2" s="490"/>
      <c r="E2" s="490"/>
      <c r="F2" s="490"/>
      <c r="G2" s="490"/>
      <c r="H2" s="490"/>
      <c r="I2" s="490"/>
      <c r="J2" s="490"/>
      <c r="K2" s="490"/>
      <c r="L2" s="490"/>
      <c r="M2" s="490"/>
      <c r="N2" s="490"/>
      <c r="O2" s="490"/>
      <c r="P2" s="490"/>
      <c r="Q2" s="177"/>
    </row>
    <row r="3" spans="2:17" x14ac:dyDescent="0.25">
      <c r="B3" s="177"/>
      <c r="C3" s="177"/>
      <c r="D3" s="177"/>
      <c r="E3" s="177"/>
      <c r="F3" s="177"/>
      <c r="G3" s="177"/>
      <c r="H3" s="177"/>
      <c r="I3" s="177"/>
      <c r="J3" s="177"/>
      <c r="K3" s="177"/>
      <c r="L3" s="177"/>
      <c r="M3" s="177"/>
      <c r="N3" s="177"/>
      <c r="O3" s="177"/>
      <c r="P3" s="177"/>
      <c r="Q3" s="177"/>
    </row>
    <row r="4" spans="2:17" ht="26.25" x14ac:dyDescent="0.25">
      <c r="B4" s="489" t="s">
        <v>1</v>
      </c>
      <c r="C4" s="490"/>
      <c r="D4" s="490"/>
      <c r="E4" s="490"/>
      <c r="F4" s="490"/>
      <c r="G4" s="490"/>
      <c r="H4" s="490"/>
      <c r="I4" s="490"/>
      <c r="J4" s="490"/>
      <c r="K4" s="490"/>
      <c r="L4" s="490"/>
      <c r="M4" s="490"/>
      <c r="N4" s="490"/>
      <c r="O4" s="490"/>
      <c r="P4" s="490"/>
      <c r="Q4" s="177"/>
    </row>
    <row r="5" spans="2:17" ht="15.75" thickBot="1" x14ac:dyDescent="0.3">
      <c r="B5" s="177"/>
      <c r="C5" s="177"/>
      <c r="D5" s="177"/>
      <c r="E5" s="177"/>
      <c r="F5" s="177"/>
      <c r="G5" s="177"/>
      <c r="H5" s="177"/>
      <c r="I5" s="177"/>
      <c r="J5" s="177"/>
      <c r="K5" s="177"/>
      <c r="L5" s="177"/>
      <c r="M5" s="177"/>
      <c r="N5" s="177"/>
      <c r="O5" s="177"/>
      <c r="P5" s="177"/>
      <c r="Q5" s="177"/>
    </row>
    <row r="6" spans="2:17" ht="21" thickBot="1" x14ac:dyDescent="0.3">
      <c r="B6" s="178" t="s">
        <v>2</v>
      </c>
      <c r="C6" s="443" t="s">
        <v>242</v>
      </c>
      <c r="D6" s="443"/>
      <c r="E6" s="443"/>
      <c r="F6" s="443"/>
      <c r="G6" s="443"/>
      <c r="H6" s="443"/>
      <c r="I6" s="443"/>
      <c r="J6" s="443"/>
      <c r="K6" s="443"/>
      <c r="L6" s="443"/>
      <c r="M6" s="443"/>
      <c r="N6" s="444"/>
      <c r="O6" s="177"/>
      <c r="P6" s="177"/>
      <c r="Q6" s="177"/>
    </row>
    <row r="7" spans="2:17" ht="15.75" thickBot="1" x14ac:dyDescent="0.3">
      <c r="B7" s="179" t="s">
        <v>4</v>
      </c>
      <c r="C7" s="443"/>
      <c r="D7" s="443"/>
      <c r="E7" s="443"/>
      <c r="F7" s="443"/>
      <c r="G7" s="443"/>
      <c r="H7" s="443"/>
      <c r="I7" s="443"/>
      <c r="J7" s="443"/>
      <c r="K7" s="443"/>
      <c r="L7" s="443"/>
      <c r="M7" s="443"/>
      <c r="N7" s="444"/>
      <c r="O7" s="177"/>
      <c r="P7" s="177"/>
      <c r="Q7" s="177"/>
    </row>
    <row r="8" spans="2:17" ht="15.75" thickBot="1" x14ac:dyDescent="0.3">
      <c r="B8" s="179" t="s">
        <v>5</v>
      </c>
      <c r="C8" s="443"/>
      <c r="D8" s="443"/>
      <c r="E8" s="443"/>
      <c r="F8" s="443"/>
      <c r="G8" s="443"/>
      <c r="H8" s="443"/>
      <c r="I8" s="443"/>
      <c r="J8" s="443"/>
      <c r="K8" s="443"/>
      <c r="L8" s="443"/>
      <c r="M8" s="443"/>
      <c r="N8" s="444"/>
      <c r="O8" s="177"/>
      <c r="P8" s="177"/>
      <c r="Q8" s="177"/>
    </row>
    <row r="9" spans="2:17" ht="15.75" thickBot="1" x14ac:dyDescent="0.3">
      <c r="B9" s="179" t="s">
        <v>6</v>
      </c>
      <c r="C9" s="443"/>
      <c r="D9" s="443"/>
      <c r="E9" s="443"/>
      <c r="F9" s="443"/>
      <c r="G9" s="443"/>
      <c r="H9" s="443"/>
      <c r="I9" s="443"/>
      <c r="J9" s="443"/>
      <c r="K9" s="443"/>
      <c r="L9" s="443"/>
      <c r="M9" s="443"/>
      <c r="N9" s="444"/>
      <c r="O9" s="177"/>
      <c r="P9" s="177"/>
      <c r="Q9" s="177"/>
    </row>
    <row r="10" spans="2:17" ht="15.75" thickBot="1" x14ac:dyDescent="0.3">
      <c r="B10" s="179" t="s">
        <v>7</v>
      </c>
      <c r="C10" s="528">
        <v>23</v>
      </c>
      <c r="D10" s="528"/>
      <c r="E10" s="529"/>
      <c r="F10" s="180"/>
      <c r="G10" s="180"/>
      <c r="H10" s="180"/>
      <c r="I10" s="180"/>
      <c r="J10" s="180"/>
      <c r="K10" s="180"/>
      <c r="L10" s="180"/>
      <c r="M10" s="180"/>
      <c r="N10" s="181"/>
      <c r="O10" s="177"/>
      <c r="P10" s="177"/>
      <c r="Q10" s="177"/>
    </row>
    <row r="11" spans="2:17" ht="15.75" thickBot="1" x14ac:dyDescent="0.3">
      <c r="B11" s="182" t="s">
        <v>8</v>
      </c>
      <c r="C11" s="183">
        <v>41989</v>
      </c>
      <c r="D11" s="184"/>
      <c r="E11" s="184"/>
      <c r="F11" s="184"/>
      <c r="G11" s="184"/>
      <c r="H11" s="184"/>
      <c r="I11" s="184"/>
      <c r="J11" s="184"/>
      <c r="K11" s="184"/>
      <c r="L11" s="184"/>
      <c r="M11" s="184"/>
      <c r="N11" s="185"/>
      <c r="O11" s="177"/>
      <c r="P11" s="177"/>
      <c r="Q11" s="177"/>
    </row>
    <row r="12" spans="2:17" ht="15.75" x14ac:dyDescent="0.25">
      <c r="B12" s="186"/>
      <c r="C12" s="187"/>
      <c r="D12" s="188"/>
      <c r="E12" s="188"/>
      <c r="F12" s="188"/>
      <c r="G12" s="188"/>
      <c r="H12" s="188"/>
      <c r="I12" s="189"/>
      <c r="J12" s="189"/>
      <c r="K12" s="189"/>
      <c r="L12" s="189"/>
      <c r="M12" s="189"/>
      <c r="N12" s="188"/>
      <c r="O12" s="177"/>
      <c r="P12" s="177"/>
      <c r="Q12" s="177"/>
    </row>
    <row r="13" spans="2:17" x14ac:dyDescent="0.25">
      <c r="B13" s="177"/>
      <c r="C13" s="177"/>
      <c r="D13" s="177"/>
      <c r="E13" s="177"/>
      <c r="F13" s="177"/>
      <c r="G13" s="177"/>
      <c r="H13" s="177"/>
      <c r="I13" s="189"/>
      <c r="J13" s="189"/>
      <c r="K13" s="189"/>
      <c r="L13" s="189"/>
      <c r="M13" s="189"/>
      <c r="N13" s="190"/>
      <c r="O13" s="177"/>
      <c r="P13" s="177"/>
      <c r="Q13" s="177"/>
    </row>
    <row r="14" spans="2:17" x14ac:dyDescent="0.25">
      <c r="B14" s="530" t="s">
        <v>9</v>
      </c>
      <c r="C14" s="530"/>
      <c r="D14" s="191" t="s">
        <v>10</v>
      </c>
      <c r="E14" s="191" t="s">
        <v>11</v>
      </c>
      <c r="F14" s="191" t="s">
        <v>12</v>
      </c>
      <c r="G14" s="192"/>
      <c r="H14" s="177"/>
      <c r="I14" s="193"/>
      <c r="J14" s="193"/>
      <c r="K14" s="193"/>
      <c r="L14" s="193"/>
      <c r="M14" s="193"/>
      <c r="N14" s="190"/>
      <c r="O14" s="177"/>
      <c r="P14" s="177"/>
      <c r="Q14" s="177"/>
    </row>
    <row r="15" spans="2:17" x14ac:dyDescent="0.25">
      <c r="B15" s="530"/>
      <c r="C15" s="530"/>
      <c r="D15" s="191">
        <v>23</v>
      </c>
      <c r="E15" s="194">
        <v>1764597445</v>
      </c>
      <c r="F15" s="195">
        <v>845</v>
      </c>
      <c r="G15" s="196"/>
      <c r="H15" s="177"/>
      <c r="I15" s="197"/>
      <c r="J15" s="197"/>
      <c r="K15" s="197"/>
      <c r="L15" s="197"/>
      <c r="M15" s="197"/>
      <c r="N15" s="190"/>
      <c r="O15" s="177"/>
      <c r="P15" s="177"/>
      <c r="Q15" s="177"/>
    </row>
    <row r="16" spans="2:17" x14ac:dyDescent="0.25">
      <c r="B16" s="530"/>
      <c r="C16" s="530"/>
      <c r="D16" s="191"/>
      <c r="E16" s="194"/>
      <c r="F16" s="194"/>
      <c r="G16" s="196"/>
      <c r="H16" s="177"/>
      <c r="I16" s="197"/>
      <c r="J16" s="197"/>
      <c r="K16" s="197"/>
      <c r="L16" s="197"/>
      <c r="M16" s="197"/>
      <c r="N16" s="190"/>
      <c r="O16" s="177"/>
      <c r="P16" s="177"/>
      <c r="Q16" s="177"/>
    </row>
    <row r="17" spans="1:17" x14ac:dyDescent="0.25">
      <c r="B17" s="530"/>
      <c r="C17" s="530"/>
      <c r="D17" s="191"/>
      <c r="E17" s="194"/>
      <c r="F17" s="194"/>
      <c r="G17" s="196"/>
      <c r="H17" s="177"/>
      <c r="I17" s="197"/>
      <c r="J17" s="197"/>
      <c r="K17" s="197"/>
      <c r="L17" s="197"/>
      <c r="M17" s="197"/>
      <c r="N17" s="190"/>
      <c r="O17" s="177"/>
      <c r="P17" s="177"/>
      <c r="Q17" s="177"/>
    </row>
    <row r="18" spans="1:17" x14ac:dyDescent="0.25">
      <c r="B18" s="530"/>
      <c r="C18" s="530"/>
      <c r="D18" s="191"/>
      <c r="E18" s="198"/>
      <c r="F18" s="194"/>
      <c r="G18" s="196"/>
      <c r="H18" s="199"/>
      <c r="I18" s="197"/>
      <c r="J18" s="197"/>
      <c r="K18" s="197"/>
      <c r="L18" s="197"/>
      <c r="M18" s="197"/>
      <c r="N18" s="200"/>
      <c r="O18" s="177"/>
      <c r="P18" s="177"/>
      <c r="Q18" s="177"/>
    </row>
    <row r="19" spans="1:17" x14ac:dyDescent="0.25">
      <c r="B19" s="530"/>
      <c r="C19" s="530"/>
      <c r="D19" s="191"/>
      <c r="E19" s="198"/>
      <c r="F19" s="194"/>
      <c r="G19" s="196"/>
      <c r="H19" s="199"/>
      <c r="I19" s="201"/>
      <c r="J19" s="201"/>
      <c r="K19" s="201"/>
      <c r="L19" s="201"/>
      <c r="M19" s="201"/>
      <c r="N19" s="200"/>
      <c r="O19" s="177"/>
      <c r="P19" s="177"/>
      <c r="Q19" s="177"/>
    </row>
    <row r="20" spans="1:17" x14ac:dyDescent="0.25">
      <c r="B20" s="530"/>
      <c r="C20" s="530"/>
      <c r="D20" s="191"/>
      <c r="E20" s="198"/>
      <c r="F20" s="194"/>
      <c r="G20" s="196"/>
      <c r="H20" s="199"/>
      <c r="I20" s="189"/>
      <c r="J20" s="189"/>
      <c r="K20" s="189"/>
      <c r="L20" s="189"/>
      <c r="M20" s="189"/>
      <c r="N20" s="200"/>
      <c r="O20" s="177"/>
      <c r="P20" s="177"/>
      <c r="Q20" s="177"/>
    </row>
    <row r="21" spans="1:17" x14ac:dyDescent="0.25">
      <c r="B21" s="530"/>
      <c r="C21" s="530"/>
      <c r="D21" s="191"/>
      <c r="E21" s="198"/>
      <c r="F21" s="194"/>
      <c r="G21" s="196"/>
      <c r="H21" s="199"/>
      <c r="I21" s="189"/>
      <c r="J21" s="189"/>
      <c r="K21" s="189"/>
      <c r="L21" s="189"/>
      <c r="M21" s="189"/>
      <c r="N21" s="200"/>
      <c r="O21" s="177"/>
      <c r="P21" s="177"/>
      <c r="Q21" s="177"/>
    </row>
    <row r="22" spans="1:17" ht="15.75" thickBot="1" x14ac:dyDescent="0.3">
      <c r="B22" s="531" t="s">
        <v>13</v>
      </c>
      <c r="C22" s="532"/>
      <c r="D22" s="191">
        <v>23</v>
      </c>
      <c r="E22" s="194">
        <v>1764597445</v>
      </c>
      <c r="F22" s="202">
        <v>845</v>
      </c>
      <c r="G22" s="196"/>
      <c r="H22" s="199"/>
      <c r="I22" s="189"/>
      <c r="J22" s="189"/>
      <c r="K22" s="189"/>
      <c r="L22" s="189"/>
      <c r="M22" s="189"/>
      <c r="N22" s="200"/>
      <c r="O22" s="177"/>
      <c r="P22" s="177"/>
      <c r="Q22" s="177"/>
    </row>
    <row r="23" spans="1:17" ht="29.25" thickBot="1" x14ac:dyDescent="0.3">
      <c r="A23" s="23"/>
      <c r="B23" s="203" t="s">
        <v>14</v>
      </c>
      <c r="C23" s="203" t="s">
        <v>15</v>
      </c>
      <c r="D23" s="177"/>
      <c r="E23" s="193"/>
      <c r="F23" s="193"/>
      <c r="G23" s="193"/>
      <c r="H23" s="193"/>
      <c r="I23" s="204"/>
      <c r="J23" s="204"/>
      <c r="K23" s="204"/>
      <c r="L23" s="204"/>
      <c r="M23" s="204"/>
      <c r="N23" s="177"/>
      <c r="O23" s="177"/>
      <c r="P23" s="177"/>
      <c r="Q23" s="177"/>
    </row>
    <row r="24" spans="1:17" ht="15.75" thickBot="1" x14ac:dyDescent="0.3">
      <c r="A24" s="26">
        <v>1</v>
      </c>
      <c r="B24" s="177"/>
      <c r="C24" s="205">
        <f>+F22*0.8</f>
        <v>676</v>
      </c>
      <c r="D24" s="206"/>
      <c r="E24" s="207">
        <f>E22</f>
        <v>1764597445</v>
      </c>
      <c r="F24" s="208"/>
      <c r="G24" s="208"/>
      <c r="H24" s="208"/>
      <c r="I24" s="209"/>
      <c r="J24" s="209"/>
      <c r="K24" s="209"/>
      <c r="L24" s="209"/>
      <c r="M24" s="209"/>
      <c r="N24" s="177"/>
      <c r="O24" s="177"/>
      <c r="P24" s="177"/>
      <c r="Q24" s="177"/>
    </row>
    <row r="25" spans="1:17" x14ac:dyDescent="0.25">
      <c r="A25" s="30"/>
      <c r="B25" s="177"/>
      <c r="C25" s="210"/>
      <c r="D25" s="197"/>
      <c r="E25" s="211"/>
      <c r="F25" s="208"/>
      <c r="G25" s="208"/>
      <c r="H25" s="208"/>
      <c r="I25" s="209"/>
      <c r="J25" s="209"/>
      <c r="K25" s="209"/>
      <c r="L25" s="209"/>
      <c r="M25" s="209"/>
      <c r="N25" s="177"/>
      <c r="O25" s="177"/>
      <c r="P25" s="177"/>
      <c r="Q25" s="177"/>
    </row>
    <row r="26" spans="1:17" x14ac:dyDescent="0.25">
      <c r="A26" s="30"/>
      <c r="B26" s="177"/>
      <c r="C26" s="210"/>
      <c r="D26" s="197"/>
      <c r="E26" s="211"/>
      <c r="F26" s="208"/>
      <c r="G26" s="208"/>
      <c r="H26" s="208"/>
      <c r="I26" s="209"/>
      <c r="J26" s="209"/>
      <c r="K26" s="209"/>
      <c r="L26" s="209"/>
      <c r="M26" s="209"/>
      <c r="N26" s="177"/>
      <c r="O26" s="177"/>
      <c r="P26" s="177"/>
      <c r="Q26" s="177"/>
    </row>
    <row r="27" spans="1:17" x14ac:dyDescent="0.2">
      <c r="A27" s="30"/>
      <c r="B27" s="212" t="s">
        <v>16</v>
      </c>
      <c r="C27" s="213"/>
      <c r="D27" s="213"/>
      <c r="E27" s="213"/>
      <c r="F27" s="213"/>
      <c r="G27" s="213"/>
      <c r="H27" s="213"/>
      <c r="I27" s="189"/>
      <c r="J27" s="189"/>
      <c r="K27" s="189"/>
      <c r="L27" s="189"/>
      <c r="M27" s="189"/>
      <c r="N27" s="190"/>
      <c r="O27" s="177"/>
      <c r="P27" s="177"/>
      <c r="Q27" s="177"/>
    </row>
    <row r="28" spans="1:17" x14ac:dyDescent="0.2">
      <c r="A28" s="30"/>
      <c r="B28" s="213"/>
      <c r="C28" s="213"/>
      <c r="D28" s="213"/>
      <c r="E28" s="213"/>
      <c r="F28" s="213"/>
      <c r="G28" s="213"/>
      <c r="H28" s="213"/>
      <c r="I28" s="189"/>
      <c r="J28" s="189"/>
      <c r="K28" s="189"/>
      <c r="L28" s="189"/>
      <c r="M28" s="189"/>
      <c r="N28" s="190"/>
      <c r="O28" s="177"/>
      <c r="P28" s="177"/>
      <c r="Q28" s="177"/>
    </row>
    <row r="29" spans="1:17" x14ac:dyDescent="0.2">
      <c r="A29" s="30"/>
      <c r="B29" s="34" t="s">
        <v>17</v>
      </c>
      <c r="C29" s="34" t="s">
        <v>18</v>
      </c>
      <c r="D29" s="34" t="s">
        <v>19</v>
      </c>
      <c r="E29" s="213"/>
      <c r="F29" s="213"/>
      <c r="G29" s="213"/>
      <c r="H29" s="213"/>
      <c r="I29" s="189"/>
      <c r="J29" s="189"/>
      <c r="K29" s="189"/>
      <c r="L29" s="189"/>
      <c r="M29" s="189"/>
      <c r="N29" s="190"/>
      <c r="O29" s="177"/>
      <c r="P29" s="177"/>
      <c r="Q29" s="177"/>
    </row>
    <row r="30" spans="1:17" x14ac:dyDescent="0.2">
      <c r="A30" s="30"/>
      <c r="B30" s="156" t="s">
        <v>20</v>
      </c>
      <c r="C30" s="147" t="s">
        <v>21</v>
      </c>
      <c r="D30" s="147"/>
      <c r="E30" s="213"/>
      <c r="F30" s="213"/>
      <c r="G30" s="213"/>
      <c r="H30" s="213"/>
      <c r="I30" s="189"/>
      <c r="J30" s="189"/>
      <c r="K30" s="189"/>
      <c r="L30" s="189"/>
      <c r="M30" s="189"/>
      <c r="N30" s="190"/>
      <c r="O30" s="177"/>
      <c r="P30" s="177"/>
      <c r="Q30" s="177"/>
    </row>
    <row r="31" spans="1:17" x14ac:dyDescent="0.2">
      <c r="A31" s="30"/>
      <c r="B31" s="156" t="s">
        <v>22</v>
      </c>
      <c r="C31" s="147" t="s">
        <v>21</v>
      </c>
      <c r="D31" s="147"/>
      <c r="E31" s="213"/>
      <c r="F31" s="213"/>
      <c r="G31" s="213"/>
      <c r="H31" s="213"/>
      <c r="I31" s="189"/>
      <c r="J31" s="189"/>
      <c r="K31" s="189"/>
      <c r="L31" s="189"/>
      <c r="M31" s="189"/>
      <c r="N31" s="190"/>
      <c r="O31" s="177"/>
      <c r="P31" s="177"/>
      <c r="Q31" s="177"/>
    </row>
    <row r="32" spans="1:17" x14ac:dyDescent="0.2">
      <c r="A32" s="30"/>
      <c r="B32" s="156" t="s">
        <v>23</v>
      </c>
      <c r="C32" s="147" t="s">
        <v>21</v>
      </c>
      <c r="D32" s="156"/>
      <c r="E32" s="213"/>
      <c r="F32" s="213"/>
      <c r="G32" s="213"/>
      <c r="H32" s="213"/>
      <c r="I32" s="189"/>
      <c r="J32" s="189"/>
      <c r="K32" s="189"/>
      <c r="L32" s="189"/>
      <c r="M32" s="189"/>
      <c r="N32" s="190"/>
      <c r="O32" s="177"/>
      <c r="P32" s="177"/>
      <c r="Q32" s="177"/>
    </row>
    <row r="33" spans="1:17" x14ac:dyDescent="0.2">
      <c r="A33" s="30"/>
      <c r="B33" s="156" t="s">
        <v>24</v>
      </c>
      <c r="C33" s="147" t="s">
        <v>21</v>
      </c>
      <c r="D33" s="156"/>
      <c r="E33" s="213"/>
      <c r="F33" s="213"/>
      <c r="G33" s="213"/>
      <c r="H33" s="213"/>
      <c r="I33" s="189"/>
      <c r="J33" s="189"/>
      <c r="K33" s="189"/>
      <c r="L33" s="189"/>
      <c r="M33" s="189"/>
      <c r="N33" s="190"/>
      <c r="O33" s="177"/>
      <c r="P33" s="177"/>
      <c r="Q33" s="177"/>
    </row>
    <row r="34" spans="1:17" x14ac:dyDescent="0.2">
      <c r="A34" s="30"/>
      <c r="B34" s="213"/>
      <c r="C34" s="213"/>
      <c r="D34" s="213"/>
      <c r="E34" s="213"/>
      <c r="F34" s="213"/>
      <c r="G34" s="213"/>
      <c r="H34" s="213"/>
      <c r="I34" s="189"/>
      <c r="J34" s="189"/>
      <c r="K34" s="189"/>
      <c r="L34" s="189"/>
      <c r="M34" s="189"/>
      <c r="N34" s="190"/>
      <c r="O34" s="177"/>
      <c r="P34" s="177"/>
      <c r="Q34" s="177"/>
    </row>
    <row r="35" spans="1:17" x14ac:dyDescent="0.2">
      <c r="A35" s="30"/>
      <c r="B35" s="213"/>
      <c r="C35" s="213"/>
      <c r="D35" s="213"/>
      <c r="E35" s="213"/>
      <c r="F35" s="213"/>
      <c r="G35" s="213"/>
      <c r="H35" s="213"/>
      <c r="I35" s="189"/>
      <c r="J35" s="189"/>
      <c r="K35" s="189"/>
      <c r="L35" s="189"/>
      <c r="M35" s="189"/>
      <c r="N35" s="190"/>
      <c r="O35" s="177"/>
      <c r="P35" s="177"/>
      <c r="Q35" s="177"/>
    </row>
    <row r="36" spans="1:17" x14ac:dyDescent="0.2">
      <c r="A36" s="30"/>
      <c r="B36" s="212" t="s">
        <v>25</v>
      </c>
      <c r="C36" s="213"/>
      <c r="D36" s="213"/>
      <c r="E36" s="213"/>
      <c r="F36" s="213"/>
      <c r="G36" s="213"/>
      <c r="H36" s="213"/>
      <c r="I36" s="189"/>
      <c r="J36" s="189"/>
      <c r="K36" s="189"/>
      <c r="L36" s="189"/>
      <c r="M36" s="189"/>
      <c r="N36" s="190"/>
      <c r="O36" s="177"/>
      <c r="P36" s="177"/>
      <c r="Q36" s="177"/>
    </row>
    <row r="37" spans="1:17" x14ac:dyDescent="0.2">
      <c r="A37" s="30"/>
      <c r="B37" s="213"/>
      <c r="C37" s="213"/>
      <c r="D37" s="213"/>
      <c r="E37" s="213"/>
      <c r="F37" s="213"/>
      <c r="G37" s="213"/>
      <c r="H37" s="213"/>
      <c r="I37" s="189"/>
      <c r="J37" s="189"/>
      <c r="K37" s="189"/>
      <c r="L37" s="189"/>
      <c r="M37" s="189"/>
      <c r="N37" s="190"/>
      <c r="O37" s="177"/>
      <c r="P37" s="177"/>
      <c r="Q37" s="177"/>
    </row>
    <row r="38" spans="1:17" x14ac:dyDescent="0.2">
      <c r="A38" s="30"/>
      <c r="B38" s="213"/>
      <c r="C38" s="213"/>
      <c r="D38" s="213"/>
      <c r="E38" s="213"/>
      <c r="F38" s="213"/>
      <c r="G38" s="213"/>
      <c r="H38" s="213"/>
      <c r="I38" s="189"/>
      <c r="J38" s="189"/>
      <c r="K38" s="189"/>
      <c r="L38" s="189"/>
      <c r="M38" s="189"/>
      <c r="N38" s="190"/>
      <c r="O38" s="177"/>
      <c r="P38" s="177"/>
      <c r="Q38" s="177"/>
    </row>
    <row r="39" spans="1:17" x14ac:dyDescent="0.2">
      <c r="A39" s="30"/>
      <c r="B39" s="34" t="s">
        <v>17</v>
      </c>
      <c r="C39" s="34" t="s">
        <v>26</v>
      </c>
      <c r="D39" s="214" t="s">
        <v>27</v>
      </c>
      <c r="E39" s="214" t="s">
        <v>28</v>
      </c>
      <c r="F39" s="213"/>
      <c r="G39" s="213"/>
      <c r="H39" s="213"/>
      <c r="I39" s="189"/>
      <c r="J39" s="189"/>
      <c r="K39" s="189"/>
      <c r="L39" s="189"/>
      <c r="M39" s="189"/>
      <c r="N39" s="190"/>
      <c r="O39" s="177"/>
      <c r="P39" s="177"/>
      <c r="Q39" s="177"/>
    </row>
    <row r="40" spans="1:17" ht="28.5" x14ac:dyDescent="0.2">
      <c r="A40" s="30"/>
      <c r="B40" s="37" t="s">
        <v>29</v>
      </c>
      <c r="C40" s="38">
        <v>40</v>
      </c>
      <c r="D40" s="147">
        <v>40</v>
      </c>
      <c r="E40" s="533">
        <f>+D40+D41</f>
        <v>50</v>
      </c>
      <c r="F40" s="213"/>
      <c r="G40" s="213"/>
      <c r="H40" s="213"/>
      <c r="I40" s="189"/>
      <c r="J40" s="189"/>
      <c r="K40" s="189"/>
      <c r="L40" s="189"/>
      <c r="M40" s="189"/>
      <c r="N40" s="190"/>
      <c r="O40" s="177"/>
      <c r="P40" s="177"/>
      <c r="Q40" s="177"/>
    </row>
    <row r="41" spans="1:17" ht="57" x14ac:dyDescent="0.2">
      <c r="A41" s="30"/>
      <c r="B41" s="37" t="s">
        <v>30</v>
      </c>
      <c r="C41" s="38">
        <v>60</v>
      </c>
      <c r="D41" s="147">
        <v>10</v>
      </c>
      <c r="E41" s="534"/>
      <c r="F41" s="213"/>
      <c r="G41" s="213"/>
      <c r="H41" s="213"/>
      <c r="I41" s="189"/>
      <c r="J41" s="189"/>
      <c r="K41" s="189"/>
      <c r="L41" s="189"/>
      <c r="M41" s="189"/>
      <c r="N41" s="190"/>
      <c r="O41" s="177"/>
      <c r="P41" s="177"/>
      <c r="Q41" s="177"/>
    </row>
    <row r="42" spans="1:17" x14ac:dyDescent="0.25">
      <c r="A42" s="30"/>
      <c r="B42" s="177"/>
      <c r="C42" s="210"/>
      <c r="D42" s="197"/>
      <c r="E42" s="211"/>
      <c r="F42" s="208"/>
      <c r="G42" s="208"/>
      <c r="H42" s="208"/>
      <c r="I42" s="209"/>
      <c r="J42" s="209"/>
      <c r="K42" s="209"/>
      <c r="L42" s="209"/>
      <c r="M42" s="209"/>
      <c r="N42" s="177"/>
      <c r="O42" s="177"/>
      <c r="P42" s="177"/>
      <c r="Q42" s="177"/>
    </row>
    <row r="43" spans="1:17" x14ac:dyDescent="0.25">
      <c r="A43" s="30"/>
      <c r="B43" s="177"/>
      <c r="C43" s="210"/>
      <c r="D43" s="197"/>
      <c r="E43" s="211"/>
      <c r="F43" s="208"/>
      <c r="G43" s="208"/>
      <c r="H43" s="208"/>
      <c r="I43" s="209"/>
      <c r="J43" s="209"/>
      <c r="K43" s="209"/>
      <c r="L43" s="209"/>
      <c r="M43" s="209"/>
      <c r="N43" s="177"/>
      <c r="O43" s="177"/>
      <c r="P43" s="177"/>
      <c r="Q43" s="177"/>
    </row>
    <row r="44" spans="1:17" x14ac:dyDescent="0.25">
      <c r="A44" s="30"/>
      <c r="B44" s="177"/>
      <c r="C44" s="210"/>
      <c r="D44" s="197"/>
      <c r="E44" s="211"/>
      <c r="F44" s="208"/>
      <c r="G44" s="208"/>
      <c r="H44" s="208"/>
      <c r="I44" s="209"/>
      <c r="J44" s="209"/>
      <c r="K44" s="209"/>
      <c r="L44" s="209"/>
      <c r="M44" s="209"/>
      <c r="N44" s="177"/>
      <c r="O44" s="177"/>
      <c r="P44" s="177"/>
      <c r="Q44" s="177"/>
    </row>
    <row r="45" spans="1:17" ht="15.75" thickBot="1" x14ac:dyDescent="0.3">
      <c r="B45" s="177"/>
      <c r="C45" s="177"/>
      <c r="D45" s="177"/>
      <c r="E45" s="177"/>
      <c r="F45" s="177"/>
      <c r="G45" s="177"/>
      <c r="H45" s="177"/>
      <c r="I45" s="177"/>
      <c r="J45" s="177"/>
      <c r="K45" s="177"/>
      <c r="L45" s="177"/>
      <c r="M45" s="535" t="s">
        <v>31</v>
      </c>
      <c r="N45" s="535"/>
      <c r="O45" s="177"/>
      <c r="P45" s="177"/>
      <c r="Q45" s="177"/>
    </row>
    <row r="46" spans="1:17" x14ac:dyDescent="0.25">
      <c r="B46" s="215"/>
      <c r="C46" s="177"/>
      <c r="D46" s="177"/>
      <c r="E46" s="177"/>
      <c r="F46" s="177"/>
      <c r="G46" s="177"/>
      <c r="H46" s="177"/>
      <c r="I46" s="177"/>
      <c r="J46" s="177"/>
      <c r="K46" s="177"/>
      <c r="L46" s="177"/>
      <c r="M46" s="216"/>
      <c r="N46" s="216"/>
      <c r="O46" s="177"/>
      <c r="P46" s="177"/>
      <c r="Q46" s="177"/>
    </row>
    <row r="47" spans="1:17" ht="15.75" thickBot="1" x14ac:dyDescent="0.3">
      <c r="B47" s="177" t="s">
        <v>243</v>
      </c>
      <c r="C47" s="177"/>
      <c r="D47" s="177"/>
      <c r="E47" s="177"/>
      <c r="F47" s="177"/>
      <c r="G47" s="177"/>
      <c r="H47" s="177"/>
      <c r="I47" s="177"/>
      <c r="J47" s="177"/>
      <c r="K47" s="177"/>
      <c r="L47" s="177"/>
      <c r="M47" s="216"/>
      <c r="N47" s="216"/>
      <c r="O47" s="177"/>
      <c r="P47" s="177"/>
      <c r="Q47" s="177"/>
    </row>
    <row r="48" spans="1:17" s="13" customFormat="1" ht="60" x14ac:dyDescent="0.25">
      <c r="B48" s="217" t="s">
        <v>33</v>
      </c>
      <c r="C48" s="217" t="s">
        <v>34</v>
      </c>
      <c r="D48" s="217" t="s">
        <v>35</v>
      </c>
      <c r="E48" s="217" t="s">
        <v>36</v>
      </c>
      <c r="F48" s="217" t="s">
        <v>37</v>
      </c>
      <c r="G48" s="217" t="s">
        <v>38</v>
      </c>
      <c r="H48" s="217" t="s">
        <v>39</v>
      </c>
      <c r="I48" s="217" t="s">
        <v>40</v>
      </c>
      <c r="J48" s="217" t="s">
        <v>41</v>
      </c>
      <c r="K48" s="217" t="s">
        <v>42</v>
      </c>
      <c r="L48" s="217" t="s">
        <v>43</v>
      </c>
      <c r="M48" s="218" t="s">
        <v>44</v>
      </c>
      <c r="N48" s="217" t="s">
        <v>45</v>
      </c>
      <c r="O48" s="217" t="s">
        <v>46</v>
      </c>
      <c r="P48" s="219" t="s">
        <v>47</v>
      </c>
      <c r="Q48" s="219" t="s">
        <v>48</v>
      </c>
    </row>
    <row r="49" spans="1:26" s="46" customFormat="1" x14ac:dyDescent="0.25">
      <c r="A49" s="44"/>
      <c r="B49" s="220" t="s">
        <v>244</v>
      </c>
      <c r="C49" s="220" t="s">
        <v>242</v>
      </c>
      <c r="D49" s="221" t="s">
        <v>245</v>
      </c>
      <c r="E49" s="222">
        <v>701820120155</v>
      </c>
      <c r="F49" s="221" t="s">
        <v>18</v>
      </c>
      <c r="G49" s="223">
        <v>1</v>
      </c>
      <c r="H49" s="224">
        <v>40932</v>
      </c>
      <c r="I49" s="224">
        <v>41273</v>
      </c>
      <c r="J49" s="225" t="s">
        <v>19</v>
      </c>
      <c r="K49" s="226">
        <v>11.2</v>
      </c>
      <c r="L49" s="227">
        <v>0</v>
      </c>
      <c r="M49" s="222">
        <v>294</v>
      </c>
      <c r="N49" s="222">
        <v>100</v>
      </c>
      <c r="O49" s="228">
        <v>212045955</v>
      </c>
      <c r="P49" s="229">
        <v>53</v>
      </c>
      <c r="Q49" s="230"/>
      <c r="R49" s="45"/>
      <c r="S49" s="45"/>
      <c r="T49" s="45"/>
      <c r="U49" s="45"/>
      <c r="V49" s="45"/>
      <c r="W49" s="45"/>
      <c r="X49" s="45"/>
      <c r="Y49" s="45"/>
      <c r="Z49" s="45"/>
    </row>
    <row r="50" spans="1:26" s="46" customFormat="1" x14ac:dyDescent="0.25">
      <c r="A50" s="44"/>
      <c r="B50" s="220" t="s">
        <v>244</v>
      </c>
      <c r="C50" s="220" t="s">
        <v>242</v>
      </c>
      <c r="D50" s="221" t="s">
        <v>245</v>
      </c>
      <c r="E50" s="222">
        <v>701820130251</v>
      </c>
      <c r="F50" s="221" t="s">
        <v>18</v>
      </c>
      <c r="G50" s="223">
        <v>1</v>
      </c>
      <c r="H50" s="224">
        <v>41332</v>
      </c>
      <c r="I50" s="224">
        <v>41639</v>
      </c>
      <c r="J50" s="225" t="s">
        <v>19</v>
      </c>
      <c r="K50" s="231">
        <v>10.1</v>
      </c>
      <c r="L50" s="227">
        <v>0</v>
      </c>
      <c r="M50" s="232">
        <v>835</v>
      </c>
      <c r="N50" s="222">
        <v>100</v>
      </c>
      <c r="O50" s="233">
        <v>1526030795</v>
      </c>
      <c r="P50" s="229">
        <v>54</v>
      </c>
      <c r="Q50" s="230"/>
      <c r="R50" s="45"/>
      <c r="S50" s="45"/>
      <c r="T50" s="45"/>
      <c r="U50" s="45"/>
      <c r="V50" s="45"/>
      <c r="W50" s="45"/>
      <c r="X50" s="45"/>
      <c r="Y50" s="45"/>
      <c r="Z50" s="45"/>
    </row>
    <row r="51" spans="1:26" s="46" customFormat="1" x14ac:dyDescent="0.25">
      <c r="A51" s="44"/>
      <c r="B51" s="220" t="s">
        <v>244</v>
      </c>
      <c r="C51" s="220" t="s">
        <v>242</v>
      </c>
      <c r="D51" s="221" t="s">
        <v>245</v>
      </c>
      <c r="E51" s="222">
        <v>701820130249</v>
      </c>
      <c r="F51" s="221" t="s">
        <v>18</v>
      </c>
      <c r="G51" s="223">
        <v>1</v>
      </c>
      <c r="H51" s="224">
        <v>41301</v>
      </c>
      <c r="I51" s="224">
        <v>41639</v>
      </c>
      <c r="J51" s="225" t="s">
        <v>19</v>
      </c>
      <c r="K51" s="234">
        <v>1.06</v>
      </c>
      <c r="L51" s="231">
        <v>10.1</v>
      </c>
      <c r="M51" s="232">
        <v>227</v>
      </c>
      <c r="N51" s="222">
        <v>100</v>
      </c>
      <c r="O51" s="235">
        <v>407772651</v>
      </c>
      <c r="P51" s="229">
        <v>54</v>
      </c>
      <c r="Q51" s="230"/>
      <c r="R51" s="45"/>
      <c r="S51" s="45"/>
      <c r="T51" s="45"/>
      <c r="U51" s="45"/>
      <c r="V51" s="45"/>
      <c r="W51" s="45"/>
      <c r="X51" s="45"/>
      <c r="Y51" s="45"/>
      <c r="Z51" s="45"/>
    </row>
    <row r="52" spans="1:26" s="46" customFormat="1" x14ac:dyDescent="0.25">
      <c r="A52" s="44"/>
      <c r="B52" s="220" t="s">
        <v>246</v>
      </c>
      <c r="C52" s="220" t="s">
        <v>242</v>
      </c>
      <c r="D52" s="221" t="s">
        <v>245</v>
      </c>
      <c r="E52" s="222">
        <v>701820140204</v>
      </c>
      <c r="F52" s="221" t="s">
        <v>18</v>
      </c>
      <c r="G52" s="223">
        <v>1</v>
      </c>
      <c r="H52" s="224">
        <v>41661</v>
      </c>
      <c r="I52" s="224">
        <v>41943</v>
      </c>
      <c r="J52" s="225" t="s">
        <v>19</v>
      </c>
      <c r="K52" s="231">
        <v>8.26</v>
      </c>
      <c r="L52" s="227">
        <v>0</v>
      </c>
      <c r="M52" s="222">
        <v>182</v>
      </c>
      <c r="N52" s="222">
        <v>100</v>
      </c>
      <c r="O52" s="236">
        <v>230791707</v>
      </c>
      <c r="P52" s="229">
        <v>54</v>
      </c>
      <c r="Q52" s="230"/>
      <c r="R52" s="45"/>
      <c r="S52" s="45"/>
      <c r="T52" s="45"/>
      <c r="U52" s="45"/>
      <c r="V52" s="45"/>
      <c r="W52" s="45"/>
      <c r="X52" s="45"/>
      <c r="Y52" s="45"/>
      <c r="Z52" s="45"/>
    </row>
    <row r="53" spans="1:26" s="46" customFormat="1" x14ac:dyDescent="0.25">
      <c r="A53" s="44"/>
      <c r="B53" s="237" t="s">
        <v>28</v>
      </c>
      <c r="C53" s="221"/>
      <c r="D53" s="221"/>
      <c r="E53" s="222"/>
      <c r="F53" s="221"/>
      <c r="G53" s="223"/>
      <c r="H53" s="224"/>
      <c r="I53" s="224"/>
      <c r="J53" s="225"/>
      <c r="K53" s="227">
        <f>SUM(K49:K52)</f>
        <v>30.619999999999997</v>
      </c>
      <c r="L53" s="227"/>
      <c r="M53" s="232">
        <v>1062</v>
      </c>
      <c r="N53" s="227"/>
      <c r="O53" s="236"/>
      <c r="P53" s="229"/>
      <c r="Q53" s="230"/>
      <c r="R53" s="45"/>
      <c r="S53" s="45"/>
    </row>
    <row r="54" spans="1:26" s="59" customFormat="1" x14ac:dyDescent="0.25">
      <c r="B54" s="238"/>
      <c r="C54" s="238"/>
      <c r="D54" s="238"/>
      <c r="E54" s="239"/>
      <c r="F54" s="238"/>
      <c r="G54" s="238"/>
      <c r="H54" s="238"/>
      <c r="I54" s="238"/>
      <c r="J54" s="238"/>
      <c r="K54" s="238"/>
      <c r="L54" s="238"/>
      <c r="M54" s="238"/>
      <c r="N54" s="238"/>
      <c r="O54" s="238"/>
      <c r="P54" s="238"/>
      <c r="Q54" s="238"/>
    </row>
    <row r="55" spans="1:26" s="59" customFormat="1" x14ac:dyDescent="0.25">
      <c r="B55" s="536" t="s">
        <v>52</v>
      </c>
      <c r="C55" s="536" t="s">
        <v>53</v>
      </c>
      <c r="D55" s="538" t="s">
        <v>54</v>
      </c>
      <c r="E55" s="538"/>
      <c r="F55" s="238"/>
      <c r="G55" s="238"/>
      <c r="H55" s="238"/>
      <c r="I55" s="238"/>
      <c r="J55" s="238"/>
      <c r="K55" s="238"/>
      <c r="L55" s="238"/>
      <c r="M55" s="238"/>
      <c r="N55" s="238"/>
      <c r="O55" s="238"/>
      <c r="P55" s="238"/>
      <c r="Q55" s="238"/>
    </row>
    <row r="56" spans="1:26" s="59" customFormat="1" x14ac:dyDescent="0.25">
      <c r="B56" s="537"/>
      <c r="C56" s="537"/>
      <c r="D56" s="240" t="s">
        <v>55</v>
      </c>
      <c r="E56" s="241" t="s">
        <v>56</v>
      </c>
      <c r="F56" s="238"/>
      <c r="G56" s="238"/>
      <c r="H56" s="238"/>
      <c r="I56" s="238"/>
      <c r="J56" s="238"/>
      <c r="K56" s="238"/>
      <c r="L56" s="238"/>
      <c r="M56" s="238"/>
      <c r="N56" s="238"/>
      <c r="O56" s="238"/>
      <c r="P56" s="238"/>
      <c r="Q56" s="238"/>
    </row>
    <row r="57" spans="1:26" s="59" customFormat="1" ht="18" x14ac:dyDescent="0.25">
      <c r="B57" s="242" t="s">
        <v>57</v>
      </c>
      <c r="C57" s="243">
        <f>+K53</f>
        <v>30.619999999999997</v>
      </c>
      <c r="D57" s="149" t="s">
        <v>21</v>
      </c>
      <c r="E57" s="149"/>
      <c r="F57" s="244"/>
      <c r="G57" s="244"/>
      <c r="H57" s="244"/>
      <c r="I57" s="244"/>
      <c r="J57" s="244"/>
      <c r="K57" s="244"/>
      <c r="L57" s="244"/>
      <c r="M57" s="244"/>
      <c r="N57" s="238"/>
      <c r="O57" s="238"/>
      <c r="P57" s="238"/>
      <c r="Q57" s="238"/>
    </row>
    <row r="58" spans="1:26" s="59" customFormat="1" x14ac:dyDescent="0.25">
      <c r="B58" s="242" t="s">
        <v>58</v>
      </c>
      <c r="C58" s="245" t="s">
        <v>247</v>
      </c>
      <c r="D58" s="149" t="s">
        <v>21</v>
      </c>
      <c r="E58" s="149"/>
      <c r="F58" s="238"/>
      <c r="G58" s="238"/>
      <c r="H58" s="238"/>
      <c r="I58" s="238"/>
      <c r="J58" s="238"/>
      <c r="K58" s="238"/>
      <c r="L58" s="238"/>
      <c r="M58" s="238"/>
      <c r="N58" s="238"/>
      <c r="O58" s="238"/>
      <c r="P58" s="238"/>
      <c r="Q58" s="238"/>
    </row>
    <row r="59" spans="1:26" s="59" customFormat="1" x14ac:dyDescent="0.25">
      <c r="B59" s="246"/>
      <c r="C59" s="524"/>
      <c r="D59" s="524"/>
      <c r="E59" s="524"/>
      <c r="F59" s="524"/>
      <c r="G59" s="524"/>
      <c r="H59" s="524"/>
      <c r="I59" s="524"/>
      <c r="J59" s="524"/>
      <c r="K59" s="524"/>
      <c r="L59" s="524"/>
      <c r="M59" s="524"/>
      <c r="N59" s="524"/>
      <c r="O59" s="238"/>
      <c r="P59" s="238"/>
      <c r="Q59" s="238"/>
    </row>
    <row r="60" spans="1:26" ht="15.75" thickBot="1" x14ac:dyDescent="0.3">
      <c r="B60" s="177"/>
      <c r="C60" s="177"/>
      <c r="D60" s="177"/>
      <c r="E60" s="177"/>
      <c r="F60" s="177"/>
      <c r="G60" s="177"/>
      <c r="H60" s="177"/>
      <c r="I60" s="177"/>
      <c r="J60" s="177"/>
      <c r="K60" s="177"/>
      <c r="L60" s="177"/>
      <c r="M60" s="177"/>
      <c r="N60" s="177"/>
      <c r="O60" s="177"/>
      <c r="P60" s="177"/>
      <c r="Q60" s="177"/>
    </row>
    <row r="61" spans="1:26" ht="27" thickBot="1" x14ac:dyDescent="0.3">
      <c r="B61" s="525" t="s">
        <v>59</v>
      </c>
      <c r="C61" s="525"/>
      <c r="D61" s="525"/>
      <c r="E61" s="525"/>
      <c r="F61" s="525"/>
      <c r="G61" s="525"/>
      <c r="H61" s="525"/>
      <c r="I61" s="525"/>
      <c r="J61" s="525"/>
      <c r="K61" s="525"/>
      <c r="L61" s="525"/>
      <c r="M61" s="525"/>
      <c r="N61" s="525"/>
      <c r="O61" s="177"/>
      <c r="P61" s="177"/>
      <c r="Q61" s="177"/>
    </row>
    <row r="62" spans="1:26" x14ac:dyDescent="0.25">
      <c r="B62" s="177"/>
      <c r="C62" s="177"/>
      <c r="D62" s="177"/>
      <c r="E62" s="177"/>
      <c r="F62" s="177"/>
      <c r="G62" s="177"/>
      <c r="H62" s="177"/>
      <c r="I62" s="177"/>
      <c r="J62" s="177"/>
      <c r="K62" s="177"/>
      <c r="L62" s="177"/>
      <c r="M62" s="177"/>
      <c r="N62" s="177"/>
      <c r="O62" s="177"/>
      <c r="P62" s="177"/>
      <c r="Q62" s="177"/>
    </row>
    <row r="63" spans="1:26" x14ac:dyDescent="0.25">
      <c r="B63" s="177"/>
      <c r="C63" s="177"/>
      <c r="D63" s="177"/>
      <c r="E63" s="177"/>
      <c r="F63" s="177"/>
      <c r="G63" s="177"/>
      <c r="H63" s="177"/>
      <c r="I63" s="177"/>
      <c r="J63" s="177"/>
      <c r="K63" s="177"/>
      <c r="L63" s="177"/>
      <c r="M63" s="177"/>
      <c r="N63" s="177"/>
      <c r="O63" s="177"/>
      <c r="P63" s="177"/>
      <c r="Q63" s="177"/>
    </row>
    <row r="64" spans="1:26" ht="99.75" x14ac:dyDescent="0.25">
      <c r="B64" s="247" t="s">
        <v>60</v>
      </c>
      <c r="C64" s="247" t="s">
        <v>61</v>
      </c>
      <c r="D64" s="247" t="s">
        <v>62</v>
      </c>
      <c r="E64" s="247" t="s">
        <v>63</v>
      </c>
      <c r="F64" s="247" t="s">
        <v>64</v>
      </c>
      <c r="G64" s="247" t="s">
        <v>65</v>
      </c>
      <c r="H64" s="247" t="s">
        <v>66</v>
      </c>
      <c r="I64" s="247" t="s">
        <v>67</v>
      </c>
      <c r="J64" s="247" t="s">
        <v>68</v>
      </c>
      <c r="K64" s="247" t="s">
        <v>69</v>
      </c>
      <c r="L64" s="247" t="s">
        <v>70</v>
      </c>
      <c r="M64" s="248" t="s">
        <v>71</v>
      </c>
      <c r="N64" s="248" t="s">
        <v>212</v>
      </c>
      <c r="O64" s="526" t="s">
        <v>73</v>
      </c>
      <c r="P64" s="527"/>
      <c r="Q64" s="247" t="s">
        <v>74</v>
      </c>
    </row>
    <row r="65" spans="2:38" ht="28.5" x14ac:dyDescent="0.2">
      <c r="B65" s="249" t="s">
        <v>248</v>
      </c>
      <c r="C65" s="249" t="s">
        <v>249</v>
      </c>
      <c r="D65" s="249" t="s">
        <v>250</v>
      </c>
      <c r="E65" s="250">
        <v>50</v>
      </c>
      <c r="F65" s="251" t="s">
        <v>19</v>
      </c>
      <c r="G65" s="251" t="s">
        <v>19</v>
      </c>
      <c r="H65" s="252" t="s">
        <v>18</v>
      </c>
      <c r="I65" s="252" t="s">
        <v>251</v>
      </c>
      <c r="J65" s="252" t="s">
        <v>18</v>
      </c>
      <c r="K65" s="252" t="s">
        <v>18</v>
      </c>
      <c r="L65" s="149" t="s">
        <v>251</v>
      </c>
      <c r="M65" s="253" t="s">
        <v>251</v>
      </c>
      <c r="N65" s="149" t="s">
        <v>18</v>
      </c>
      <c r="O65" s="521" t="s">
        <v>252</v>
      </c>
      <c r="P65" s="522"/>
      <c r="Q65" s="157" t="s">
        <v>18</v>
      </c>
    </row>
    <row r="66" spans="2:38" ht="28.5" x14ac:dyDescent="0.2">
      <c r="B66" s="249" t="s">
        <v>248</v>
      </c>
      <c r="C66" s="249" t="s">
        <v>249</v>
      </c>
      <c r="D66" s="249" t="s">
        <v>253</v>
      </c>
      <c r="E66" s="250">
        <v>50</v>
      </c>
      <c r="F66" s="252" t="s">
        <v>251</v>
      </c>
      <c r="G66" s="252" t="s">
        <v>251</v>
      </c>
      <c r="H66" s="252" t="s">
        <v>251</v>
      </c>
      <c r="I66" s="252" t="s">
        <v>18</v>
      </c>
      <c r="J66" s="252" t="s">
        <v>251</v>
      </c>
      <c r="K66" s="147" t="s">
        <v>251</v>
      </c>
      <c r="L66" s="147" t="s">
        <v>251</v>
      </c>
      <c r="M66" s="147" t="s">
        <v>251</v>
      </c>
      <c r="N66" s="147" t="s">
        <v>18</v>
      </c>
      <c r="O66" s="521" t="s">
        <v>252</v>
      </c>
      <c r="P66" s="522"/>
      <c r="Q66" s="157" t="s">
        <v>18</v>
      </c>
    </row>
    <row r="67" spans="2:38" ht="28.5" x14ac:dyDescent="0.2">
      <c r="B67" s="249" t="s">
        <v>254</v>
      </c>
      <c r="C67" s="249" t="s">
        <v>249</v>
      </c>
      <c r="D67" s="250" t="s">
        <v>255</v>
      </c>
      <c r="E67" s="250">
        <v>50</v>
      </c>
      <c r="F67" s="252" t="s">
        <v>251</v>
      </c>
      <c r="G67" s="252" t="s">
        <v>251</v>
      </c>
      <c r="H67" s="252" t="s">
        <v>251</v>
      </c>
      <c r="I67" s="252" t="s">
        <v>18</v>
      </c>
      <c r="J67" s="252" t="s">
        <v>251</v>
      </c>
      <c r="K67" s="252" t="s">
        <v>251</v>
      </c>
      <c r="L67" s="252" t="s">
        <v>251</v>
      </c>
      <c r="M67" s="252" t="s">
        <v>251</v>
      </c>
      <c r="N67" s="147" t="s">
        <v>18</v>
      </c>
      <c r="O67" s="521" t="s">
        <v>252</v>
      </c>
      <c r="P67" s="522"/>
      <c r="Q67" s="157" t="s">
        <v>18</v>
      </c>
    </row>
    <row r="68" spans="2:38" ht="28.5" x14ac:dyDescent="0.2">
      <c r="B68" s="249" t="s">
        <v>256</v>
      </c>
      <c r="C68" s="249" t="s">
        <v>249</v>
      </c>
      <c r="D68" s="250" t="s">
        <v>257</v>
      </c>
      <c r="E68" s="250">
        <v>50</v>
      </c>
      <c r="F68" s="252" t="s">
        <v>251</v>
      </c>
      <c r="G68" s="252" t="s">
        <v>251</v>
      </c>
      <c r="H68" s="252" t="s">
        <v>251</v>
      </c>
      <c r="I68" s="252" t="s">
        <v>18</v>
      </c>
      <c r="J68" s="252" t="s">
        <v>251</v>
      </c>
      <c r="K68" s="252" t="s">
        <v>251</v>
      </c>
      <c r="L68" s="252" t="s">
        <v>251</v>
      </c>
      <c r="M68" s="252" t="s">
        <v>251</v>
      </c>
      <c r="N68" s="147" t="s">
        <v>18</v>
      </c>
      <c r="O68" s="521" t="s">
        <v>252</v>
      </c>
      <c r="P68" s="522"/>
      <c r="Q68" s="157" t="s">
        <v>18</v>
      </c>
    </row>
    <row r="69" spans="2:38" ht="28.5" x14ac:dyDescent="0.2">
      <c r="B69" s="249" t="s">
        <v>258</v>
      </c>
      <c r="C69" s="249" t="s">
        <v>249</v>
      </c>
      <c r="D69" s="250" t="s">
        <v>259</v>
      </c>
      <c r="E69" s="250">
        <v>50</v>
      </c>
      <c r="F69" s="252" t="s">
        <v>251</v>
      </c>
      <c r="G69" s="252" t="s">
        <v>251</v>
      </c>
      <c r="H69" s="252" t="s">
        <v>251</v>
      </c>
      <c r="I69" s="252" t="s">
        <v>18</v>
      </c>
      <c r="J69" s="252" t="s">
        <v>251</v>
      </c>
      <c r="K69" s="252" t="s">
        <v>251</v>
      </c>
      <c r="L69" s="252" t="s">
        <v>251</v>
      </c>
      <c r="M69" s="252" t="s">
        <v>251</v>
      </c>
      <c r="N69" s="147" t="s">
        <v>18</v>
      </c>
      <c r="O69" s="521" t="s">
        <v>252</v>
      </c>
      <c r="P69" s="522"/>
      <c r="Q69" s="157" t="s">
        <v>18</v>
      </c>
    </row>
    <row r="70" spans="2:38" ht="28.5" x14ac:dyDescent="0.2">
      <c r="B70" s="249" t="s">
        <v>260</v>
      </c>
      <c r="C70" s="249" t="s">
        <v>249</v>
      </c>
      <c r="D70" s="250" t="s">
        <v>259</v>
      </c>
      <c r="E70" s="250">
        <v>50</v>
      </c>
      <c r="F70" s="252" t="s">
        <v>251</v>
      </c>
      <c r="G70" s="252" t="s">
        <v>251</v>
      </c>
      <c r="H70" s="252" t="s">
        <v>251</v>
      </c>
      <c r="I70" s="252" t="s">
        <v>18</v>
      </c>
      <c r="J70" s="252" t="s">
        <v>251</v>
      </c>
      <c r="K70" s="252" t="s">
        <v>251</v>
      </c>
      <c r="L70" s="252" t="s">
        <v>251</v>
      </c>
      <c r="M70" s="252" t="s">
        <v>251</v>
      </c>
      <c r="N70" s="147" t="s">
        <v>18</v>
      </c>
      <c r="O70" s="521" t="s">
        <v>252</v>
      </c>
      <c r="P70" s="522"/>
      <c r="Q70" s="157" t="s">
        <v>18</v>
      </c>
    </row>
    <row r="71" spans="2:38" ht="28.5" x14ac:dyDescent="0.2">
      <c r="B71" s="249" t="s">
        <v>261</v>
      </c>
      <c r="C71" s="249" t="s">
        <v>249</v>
      </c>
      <c r="D71" s="250" t="s">
        <v>262</v>
      </c>
      <c r="E71" s="250">
        <v>50</v>
      </c>
      <c r="F71" s="252" t="s">
        <v>251</v>
      </c>
      <c r="G71" s="252" t="s">
        <v>251</v>
      </c>
      <c r="H71" s="252" t="s">
        <v>251</v>
      </c>
      <c r="I71" s="252" t="s">
        <v>18</v>
      </c>
      <c r="J71" s="252" t="s">
        <v>251</v>
      </c>
      <c r="K71" s="252" t="s">
        <v>251</v>
      </c>
      <c r="L71" s="252" t="s">
        <v>251</v>
      </c>
      <c r="M71" s="252" t="s">
        <v>251</v>
      </c>
      <c r="N71" s="147" t="s">
        <v>18</v>
      </c>
      <c r="O71" s="521" t="s">
        <v>252</v>
      </c>
      <c r="P71" s="522"/>
      <c r="Q71" s="157" t="s">
        <v>18</v>
      </c>
    </row>
    <row r="72" spans="2:38" ht="28.5" x14ac:dyDescent="0.2">
      <c r="B72" s="249" t="s">
        <v>263</v>
      </c>
      <c r="C72" s="249" t="s">
        <v>249</v>
      </c>
      <c r="D72" s="250" t="s">
        <v>264</v>
      </c>
      <c r="E72" s="250">
        <v>50</v>
      </c>
      <c r="F72" s="252" t="s">
        <v>251</v>
      </c>
      <c r="G72" s="252" t="s">
        <v>251</v>
      </c>
      <c r="H72" s="252" t="s">
        <v>251</v>
      </c>
      <c r="I72" s="252" t="s">
        <v>18</v>
      </c>
      <c r="J72" s="252" t="s">
        <v>251</v>
      </c>
      <c r="K72" s="252" t="s">
        <v>251</v>
      </c>
      <c r="L72" s="252" t="s">
        <v>251</v>
      </c>
      <c r="M72" s="252" t="s">
        <v>251</v>
      </c>
      <c r="N72" s="147" t="s">
        <v>18</v>
      </c>
      <c r="O72" s="521" t="s">
        <v>252</v>
      </c>
      <c r="P72" s="522"/>
      <c r="Q72" s="157" t="s">
        <v>18</v>
      </c>
    </row>
    <row r="73" spans="2:38" ht="28.5" x14ac:dyDescent="0.2">
      <c r="B73" s="249" t="s">
        <v>265</v>
      </c>
      <c r="C73" s="249" t="s">
        <v>249</v>
      </c>
      <c r="D73" s="249" t="s">
        <v>266</v>
      </c>
      <c r="E73" s="250">
        <v>50</v>
      </c>
      <c r="F73" s="252" t="s">
        <v>251</v>
      </c>
      <c r="G73" s="252" t="s">
        <v>251</v>
      </c>
      <c r="H73" s="252" t="s">
        <v>251</v>
      </c>
      <c r="I73" s="252" t="s">
        <v>18</v>
      </c>
      <c r="J73" s="252" t="s">
        <v>251</v>
      </c>
      <c r="K73" s="252" t="s">
        <v>251</v>
      </c>
      <c r="L73" s="252" t="s">
        <v>251</v>
      </c>
      <c r="M73" s="252" t="s">
        <v>251</v>
      </c>
      <c r="N73" s="147" t="s">
        <v>18</v>
      </c>
      <c r="O73" s="521" t="s">
        <v>252</v>
      </c>
      <c r="P73" s="522"/>
      <c r="Q73" s="157" t="s">
        <v>18</v>
      </c>
    </row>
    <row r="74" spans="2:38" ht="28.5" x14ac:dyDescent="0.2">
      <c r="B74" s="249" t="s">
        <v>267</v>
      </c>
      <c r="C74" s="249" t="s">
        <v>249</v>
      </c>
      <c r="D74" s="249" t="s">
        <v>268</v>
      </c>
      <c r="E74" s="250">
        <v>50</v>
      </c>
      <c r="F74" s="252" t="s">
        <v>251</v>
      </c>
      <c r="G74" s="252" t="s">
        <v>251</v>
      </c>
      <c r="H74" s="252" t="s">
        <v>251</v>
      </c>
      <c r="I74" s="252" t="s">
        <v>18</v>
      </c>
      <c r="J74" s="252" t="s">
        <v>251</v>
      </c>
      <c r="K74" s="252" t="s">
        <v>251</v>
      </c>
      <c r="L74" s="252" t="s">
        <v>251</v>
      </c>
      <c r="M74" s="252" t="s">
        <v>251</v>
      </c>
      <c r="N74" s="147" t="s">
        <v>18</v>
      </c>
      <c r="O74" s="521" t="s">
        <v>252</v>
      </c>
      <c r="P74" s="522"/>
      <c r="Q74" s="157" t="s">
        <v>18</v>
      </c>
    </row>
    <row r="75" spans="2:38" ht="28.5" x14ac:dyDescent="0.2">
      <c r="B75" s="249" t="s">
        <v>269</v>
      </c>
      <c r="C75" s="249" t="s">
        <v>249</v>
      </c>
      <c r="D75" s="249" t="s">
        <v>270</v>
      </c>
      <c r="E75" s="250">
        <v>50</v>
      </c>
      <c r="F75" s="252" t="s">
        <v>251</v>
      </c>
      <c r="G75" s="252" t="s">
        <v>251</v>
      </c>
      <c r="H75" s="252" t="s">
        <v>251</v>
      </c>
      <c r="I75" s="252" t="s">
        <v>18</v>
      </c>
      <c r="J75" s="252" t="s">
        <v>251</v>
      </c>
      <c r="K75" s="252" t="s">
        <v>251</v>
      </c>
      <c r="L75" s="252" t="s">
        <v>251</v>
      </c>
      <c r="M75" s="252" t="s">
        <v>251</v>
      </c>
      <c r="N75" s="147" t="s">
        <v>18</v>
      </c>
      <c r="O75" s="521" t="s">
        <v>252</v>
      </c>
      <c r="P75" s="522"/>
      <c r="Q75" s="157" t="s">
        <v>18</v>
      </c>
    </row>
    <row r="76" spans="2:38" ht="28.5" x14ac:dyDescent="0.2">
      <c r="B76" s="249" t="s">
        <v>271</v>
      </c>
      <c r="C76" s="249" t="s">
        <v>249</v>
      </c>
      <c r="D76" s="250" t="s">
        <v>272</v>
      </c>
      <c r="E76" s="250">
        <v>50</v>
      </c>
      <c r="F76" s="252" t="s">
        <v>251</v>
      </c>
      <c r="G76" s="252" t="s">
        <v>251</v>
      </c>
      <c r="H76" s="252" t="s">
        <v>251</v>
      </c>
      <c r="I76" s="252" t="s">
        <v>18</v>
      </c>
      <c r="J76" s="252" t="s">
        <v>251</v>
      </c>
      <c r="K76" s="252" t="s">
        <v>251</v>
      </c>
      <c r="L76" s="252" t="s">
        <v>251</v>
      </c>
      <c r="M76" s="252" t="s">
        <v>251</v>
      </c>
      <c r="N76" s="147" t="s">
        <v>18</v>
      </c>
      <c r="O76" s="521" t="s">
        <v>252</v>
      </c>
      <c r="P76" s="522"/>
      <c r="Q76" s="157" t="s">
        <v>18</v>
      </c>
    </row>
    <row r="77" spans="2:38" ht="28.5" x14ac:dyDescent="0.2">
      <c r="B77" s="249" t="s">
        <v>273</v>
      </c>
      <c r="C77" s="249" t="s">
        <v>249</v>
      </c>
      <c r="D77" s="250" t="s">
        <v>274</v>
      </c>
      <c r="E77" s="250">
        <v>50</v>
      </c>
      <c r="F77" s="252" t="s">
        <v>251</v>
      </c>
      <c r="G77" s="252" t="s">
        <v>251</v>
      </c>
      <c r="H77" s="252" t="s">
        <v>251</v>
      </c>
      <c r="I77" s="252" t="s">
        <v>18</v>
      </c>
      <c r="J77" s="252" t="s">
        <v>251</v>
      </c>
      <c r="K77" s="252" t="s">
        <v>251</v>
      </c>
      <c r="L77" s="252" t="s">
        <v>251</v>
      </c>
      <c r="M77" s="252" t="s">
        <v>251</v>
      </c>
      <c r="N77" s="147" t="s">
        <v>18</v>
      </c>
      <c r="O77" s="521" t="s">
        <v>252</v>
      </c>
      <c r="P77" s="522"/>
      <c r="Q77" s="157" t="s">
        <v>18</v>
      </c>
    </row>
    <row r="78" spans="2:38" ht="28.5" x14ac:dyDescent="0.2">
      <c r="B78" s="249" t="s">
        <v>275</v>
      </c>
      <c r="C78" s="249" t="s">
        <v>249</v>
      </c>
      <c r="D78" s="249" t="s">
        <v>276</v>
      </c>
      <c r="E78" s="250">
        <v>50</v>
      </c>
      <c r="F78" s="252" t="s">
        <v>251</v>
      </c>
      <c r="G78" s="252" t="s">
        <v>251</v>
      </c>
      <c r="H78" s="252" t="s">
        <v>251</v>
      </c>
      <c r="I78" s="252" t="s">
        <v>18</v>
      </c>
      <c r="J78" s="252" t="s">
        <v>251</v>
      </c>
      <c r="K78" s="252" t="s">
        <v>251</v>
      </c>
      <c r="L78" s="252" t="s">
        <v>251</v>
      </c>
      <c r="M78" s="252" t="s">
        <v>251</v>
      </c>
      <c r="N78" s="147" t="s">
        <v>18</v>
      </c>
      <c r="O78" s="521" t="s">
        <v>252</v>
      </c>
      <c r="P78" s="522"/>
      <c r="Q78" s="157" t="s">
        <v>18</v>
      </c>
    </row>
    <row r="79" spans="2:38" ht="28.5" x14ac:dyDescent="0.2">
      <c r="B79" s="249" t="s">
        <v>277</v>
      </c>
      <c r="C79" s="249" t="s">
        <v>249</v>
      </c>
      <c r="D79" s="254" t="s">
        <v>278</v>
      </c>
      <c r="E79" s="250">
        <v>50</v>
      </c>
      <c r="F79" s="252" t="s">
        <v>251</v>
      </c>
      <c r="G79" s="252" t="s">
        <v>251</v>
      </c>
      <c r="H79" s="252" t="s">
        <v>251</v>
      </c>
      <c r="I79" s="252" t="s">
        <v>18</v>
      </c>
      <c r="J79" s="252" t="s">
        <v>251</v>
      </c>
      <c r="K79" s="252" t="s">
        <v>251</v>
      </c>
      <c r="L79" s="252" t="s">
        <v>251</v>
      </c>
      <c r="M79" s="252" t="s">
        <v>251</v>
      </c>
      <c r="N79" s="147" t="s">
        <v>18</v>
      </c>
      <c r="O79" s="521" t="s">
        <v>252</v>
      </c>
      <c r="P79" s="522"/>
      <c r="Q79" s="157" t="s">
        <v>18</v>
      </c>
    </row>
    <row r="80" spans="2:38" s="35" customFormat="1" ht="28.5" x14ac:dyDescent="0.2">
      <c r="B80" s="249" t="s">
        <v>279</v>
      </c>
      <c r="C80" s="249" t="s">
        <v>249</v>
      </c>
      <c r="D80" s="156" t="s">
        <v>280</v>
      </c>
      <c r="E80" s="250">
        <v>50</v>
      </c>
      <c r="F80" s="252" t="s">
        <v>251</v>
      </c>
      <c r="G80" s="252" t="s">
        <v>251</v>
      </c>
      <c r="H80" s="252" t="s">
        <v>251</v>
      </c>
      <c r="I80" s="252" t="s">
        <v>18</v>
      </c>
      <c r="J80" s="252" t="s">
        <v>251</v>
      </c>
      <c r="K80" s="252" t="s">
        <v>251</v>
      </c>
      <c r="L80" s="252" t="s">
        <v>251</v>
      </c>
      <c r="M80" s="252" t="s">
        <v>251</v>
      </c>
      <c r="N80" s="147" t="s">
        <v>18</v>
      </c>
      <c r="O80" s="521" t="s">
        <v>252</v>
      </c>
      <c r="P80" s="522"/>
      <c r="Q80" s="157" t="s">
        <v>18</v>
      </c>
      <c r="R80" s="424"/>
      <c r="S80" s="523"/>
      <c r="T80" s="523"/>
      <c r="U80" s="523"/>
      <c r="V80" s="523"/>
      <c r="W80" s="523"/>
      <c r="X80" s="523"/>
      <c r="Y80" s="523"/>
      <c r="Z80" s="523"/>
      <c r="AA80" s="523"/>
      <c r="AB80" s="523"/>
      <c r="AC80" s="523"/>
      <c r="AD80" s="523"/>
      <c r="AE80" s="523"/>
      <c r="AF80" s="523"/>
      <c r="AG80" s="523"/>
      <c r="AH80" s="523"/>
      <c r="AI80" s="523"/>
      <c r="AJ80" s="523"/>
      <c r="AK80" s="523"/>
      <c r="AL80" s="425"/>
    </row>
    <row r="81" spans="2:17" ht="28.5" x14ac:dyDescent="0.2">
      <c r="B81" s="249" t="s">
        <v>281</v>
      </c>
      <c r="C81" s="249" t="s">
        <v>249</v>
      </c>
      <c r="D81" s="146" t="s">
        <v>282</v>
      </c>
      <c r="E81" s="250">
        <v>45</v>
      </c>
      <c r="F81" s="252" t="s">
        <v>251</v>
      </c>
      <c r="G81" s="252" t="s">
        <v>251</v>
      </c>
      <c r="H81" s="252" t="s">
        <v>251</v>
      </c>
      <c r="I81" s="252" t="s">
        <v>18</v>
      </c>
      <c r="J81" s="252" t="s">
        <v>251</v>
      </c>
      <c r="K81" s="252" t="s">
        <v>251</v>
      </c>
      <c r="L81" s="252" t="s">
        <v>251</v>
      </c>
      <c r="M81" s="252" t="s">
        <v>251</v>
      </c>
      <c r="N81" s="147" t="s">
        <v>18</v>
      </c>
      <c r="O81" s="521" t="s">
        <v>252</v>
      </c>
      <c r="P81" s="522"/>
      <c r="Q81" s="157" t="s">
        <v>18</v>
      </c>
    </row>
    <row r="82" spans="2:17" x14ac:dyDescent="0.25">
      <c r="B82" s="204"/>
      <c r="C82" s="255"/>
      <c r="D82" s="204"/>
      <c r="E82" s="204"/>
      <c r="F82" s="204"/>
      <c r="G82" s="204"/>
      <c r="H82" s="204"/>
      <c r="I82" s="204"/>
      <c r="J82" s="204"/>
      <c r="K82" s="204"/>
      <c r="L82" s="204"/>
      <c r="M82" s="204"/>
      <c r="N82" s="204"/>
      <c r="O82" s="256"/>
      <c r="P82" s="256"/>
      <c r="Q82" s="204"/>
    </row>
    <row r="83" spans="2:17" x14ac:dyDescent="0.25">
      <c r="B83" s="204"/>
      <c r="C83" s="204"/>
      <c r="D83" s="204"/>
      <c r="E83" s="204"/>
      <c r="F83" s="204"/>
      <c r="G83" s="204"/>
      <c r="H83" s="204"/>
      <c r="I83" s="204"/>
      <c r="J83" s="204"/>
      <c r="K83" s="204"/>
      <c r="L83" s="204"/>
      <c r="M83" s="204"/>
      <c r="N83" s="204"/>
      <c r="O83" s="256"/>
      <c r="P83" s="256"/>
      <c r="Q83" s="204"/>
    </row>
    <row r="84" spans="2:17" x14ac:dyDescent="0.25">
      <c r="B84" s="177" t="s">
        <v>76</v>
      </c>
      <c r="C84" s="177"/>
      <c r="D84" s="177"/>
      <c r="E84" s="177"/>
      <c r="F84" s="177"/>
      <c r="G84" s="177"/>
      <c r="H84" s="177"/>
      <c r="I84" s="177"/>
      <c r="J84" s="177"/>
      <c r="K84" s="177"/>
      <c r="L84" s="177"/>
      <c r="M84" s="177"/>
      <c r="N84" s="177"/>
      <c r="O84" s="177"/>
      <c r="P84" s="177"/>
      <c r="Q84" s="177"/>
    </row>
    <row r="85" spans="2:17" x14ac:dyDescent="0.25">
      <c r="B85" s="177" t="s">
        <v>77</v>
      </c>
      <c r="C85" s="177"/>
      <c r="D85" s="177"/>
      <c r="E85" s="177"/>
      <c r="F85" s="177"/>
      <c r="G85" s="177"/>
      <c r="H85" s="177"/>
      <c r="I85" s="177"/>
      <c r="J85" s="177"/>
      <c r="K85" s="177"/>
      <c r="L85" s="177"/>
      <c r="M85" s="177"/>
      <c r="N85" s="177"/>
      <c r="O85" s="177"/>
      <c r="P85" s="177"/>
      <c r="Q85" s="177"/>
    </row>
    <row r="86" spans="2:17" x14ac:dyDescent="0.25">
      <c r="B86" s="177" t="s">
        <v>78</v>
      </c>
      <c r="C86" s="177"/>
      <c r="D86" s="177"/>
      <c r="E86" s="177"/>
      <c r="F86" s="177"/>
      <c r="G86" s="177"/>
      <c r="H86" s="177"/>
      <c r="I86" s="177"/>
      <c r="J86" s="177"/>
      <c r="K86" s="177"/>
      <c r="L86" s="177"/>
      <c r="M86" s="177"/>
      <c r="N86" s="177"/>
      <c r="O86" s="177"/>
      <c r="P86" s="177"/>
      <c r="Q86" s="177"/>
    </row>
    <row r="87" spans="2:17" x14ac:dyDescent="0.25">
      <c r="B87" s="177"/>
      <c r="C87" s="177"/>
      <c r="D87" s="177"/>
      <c r="E87" s="177"/>
      <c r="F87" s="177"/>
      <c r="G87" s="177"/>
      <c r="H87" s="177"/>
      <c r="I87" s="177"/>
      <c r="J87" s="177"/>
      <c r="K87" s="177"/>
      <c r="L87" s="177"/>
      <c r="M87" s="177"/>
      <c r="N87" s="177"/>
      <c r="O87" s="177"/>
      <c r="P87" s="177"/>
      <c r="Q87" s="177"/>
    </row>
    <row r="88" spans="2:17" ht="15.75" thickBot="1" x14ac:dyDescent="0.3">
      <c r="B88" s="177"/>
      <c r="C88" s="177"/>
      <c r="D88" s="177"/>
      <c r="E88" s="177"/>
      <c r="F88" s="177"/>
      <c r="G88" s="177"/>
      <c r="H88" s="177"/>
      <c r="I88" s="177"/>
      <c r="J88" s="177"/>
      <c r="K88" s="177"/>
      <c r="L88" s="177"/>
      <c r="M88" s="177"/>
      <c r="N88" s="177"/>
      <c r="O88" s="177"/>
      <c r="P88" s="177"/>
      <c r="Q88" s="177"/>
    </row>
    <row r="89" spans="2:17" ht="27" thickBot="1" x14ac:dyDescent="0.3">
      <c r="B89" s="475" t="s">
        <v>79</v>
      </c>
      <c r="C89" s="476"/>
      <c r="D89" s="476"/>
      <c r="E89" s="476"/>
      <c r="F89" s="476"/>
      <c r="G89" s="476"/>
      <c r="H89" s="476"/>
      <c r="I89" s="476"/>
      <c r="J89" s="476"/>
      <c r="K89" s="476"/>
      <c r="L89" s="476"/>
      <c r="M89" s="476"/>
      <c r="N89" s="477"/>
      <c r="O89" s="177"/>
      <c r="P89" s="177"/>
      <c r="Q89" s="177"/>
    </row>
    <row r="90" spans="2:17" x14ac:dyDescent="0.25">
      <c r="B90" s="177"/>
      <c r="C90" s="177"/>
      <c r="D90" s="177"/>
      <c r="E90" s="177"/>
      <c r="F90" s="177"/>
      <c r="G90" s="177"/>
      <c r="H90" s="177"/>
      <c r="I90" s="177"/>
      <c r="J90" s="177"/>
      <c r="K90" s="177"/>
      <c r="L90" s="177"/>
      <c r="M90" s="177"/>
      <c r="N90" s="177"/>
      <c r="O90" s="177"/>
      <c r="P90" s="177"/>
      <c r="Q90" s="177"/>
    </row>
    <row r="91" spans="2:17" x14ac:dyDescent="0.25">
      <c r="B91" s="177"/>
      <c r="C91" s="177"/>
      <c r="D91" s="177"/>
      <c r="E91" s="177"/>
      <c r="F91" s="177"/>
      <c r="G91" s="177"/>
      <c r="H91" s="177"/>
      <c r="I91" s="177"/>
      <c r="J91" s="177"/>
      <c r="K91" s="177"/>
      <c r="L91" s="177"/>
      <c r="M91" s="177"/>
      <c r="N91" s="177"/>
      <c r="O91" s="177"/>
      <c r="P91" s="177"/>
      <c r="Q91" s="177"/>
    </row>
    <row r="92" spans="2:17" x14ac:dyDescent="0.25">
      <c r="B92" s="177"/>
      <c r="C92" s="177"/>
      <c r="D92" s="177"/>
      <c r="E92" s="177"/>
      <c r="F92" s="177"/>
      <c r="G92" s="177"/>
      <c r="H92" s="177"/>
      <c r="I92" s="177"/>
      <c r="J92" s="177"/>
      <c r="K92" s="177"/>
      <c r="L92" s="177"/>
      <c r="M92" s="177"/>
      <c r="N92" s="177"/>
      <c r="O92" s="177"/>
      <c r="P92" s="177"/>
      <c r="Q92" s="177"/>
    </row>
    <row r="93" spans="2:17" x14ac:dyDescent="0.25">
      <c r="B93" s="177"/>
      <c r="C93" s="177"/>
      <c r="D93" s="177"/>
      <c r="E93" s="177"/>
      <c r="F93" s="177"/>
      <c r="G93" s="177"/>
      <c r="H93" s="177"/>
      <c r="I93" s="177"/>
      <c r="J93" s="177"/>
      <c r="K93" s="177"/>
      <c r="L93" s="177"/>
      <c r="M93" s="177"/>
      <c r="N93" s="177"/>
      <c r="O93" s="177"/>
      <c r="P93" s="177"/>
      <c r="Q93" s="177"/>
    </row>
    <row r="94" spans="2:17" ht="75" x14ac:dyDescent="0.25">
      <c r="B94" s="34" t="s">
        <v>81</v>
      </c>
      <c r="C94" s="34" t="s">
        <v>82</v>
      </c>
      <c r="D94" s="34" t="s">
        <v>83</v>
      </c>
      <c r="E94" s="34" t="s">
        <v>84</v>
      </c>
      <c r="F94" s="34" t="s">
        <v>85</v>
      </c>
      <c r="G94" s="34" t="s">
        <v>86</v>
      </c>
      <c r="H94" s="34" t="s">
        <v>87</v>
      </c>
      <c r="I94" s="34" t="s">
        <v>88</v>
      </c>
      <c r="J94" s="478" t="s">
        <v>89</v>
      </c>
      <c r="K94" s="479"/>
      <c r="L94" s="480"/>
      <c r="M94" s="34" t="s">
        <v>90</v>
      </c>
      <c r="N94" s="34" t="s">
        <v>283</v>
      </c>
      <c r="O94" s="34" t="s">
        <v>284</v>
      </c>
      <c r="P94" s="478" t="s">
        <v>73</v>
      </c>
      <c r="Q94" s="480"/>
    </row>
    <row r="95" spans="2:17" ht="185.25" x14ac:dyDescent="0.25">
      <c r="B95" s="518" t="s">
        <v>285</v>
      </c>
      <c r="C95" s="500" t="s">
        <v>217</v>
      </c>
      <c r="D95" s="500" t="s">
        <v>286</v>
      </c>
      <c r="E95" s="498">
        <v>92275711</v>
      </c>
      <c r="F95" s="500" t="s">
        <v>287</v>
      </c>
      <c r="G95" s="500" t="s">
        <v>288</v>
      </c>
      <c r="H95" s="515">
        <v>34199</v>
      </c>
      <c r="I95" s="498" t="s">
        <v>75</v>
      </c>
      <c r="J95" s="257" t="s">
        <v>289</v>
      </c>
      <c r="K95" s="258" t="s">
        <v>290</v>
      </c>
      <c r="L95" s="259" t="s">
        <v>291</v>
      </c>
      <c r="M95" s="498" t="s">
        <v>18</v>
      </c>
      <c r="N95" s="498" t="s">
        <v>18</v>
      </c>
      <c r="O95" s="498" t="s">
        <v>18</v>
      </c>
      <c r="P95" s="260"/>
      <c r="Q95" s="261"/>
    </row>
    <row r="96" spans="2:17" ht="142.5" x14ac:dyDescent="0.25">
      <c r="B96" s="519"/>
      <c r="C96" s="501"/>
      <c r="D96" s="501"/>
      <c r="E96" s="505"/>
      <c r="F96" s="501"/>
      <c r="G96" s="501"/>
      <c r="H96" s="516"/>
      <c r="I96" s="505"/>
      <c r="J96" s="257" t="s">
        <v>292</v>
      </c>
      <c r="K96" s="258" t="s">
        <v>293</v>
      </c>
      <c r="L96" s="259" t="s">
        <v>294</v>
      </c>
      <c r="M96" s="505"/>
      <c r="N96" s="505"/>
      <c r="O96" s="505"/>
      <c r="P96" s="262"/>
      <c r="Q96" s="263"/>
    </row>
    <row r="97" spans="2:17" s="59" customFormat="1" ht="28.5" x14ac:dyDescent="0.25">
      <c r="B97" s="520"/>
      <c r="C97" s="502"/>
      <c r="D97" s="502"/>
      <c r="E97" s="499"/>
      <c r="F97" s="502"/>
      <c r="G97" s="502"/>
      <c r="H97" s="517"/>
      <c r="I97" s="499"/>
      <c r="J97" s="257" t="s">
        <v>295</v>
      </c>
      <c r="K97" s="258" t="s">
        <v>296</v>
      </c>
      <c r="L97" s="259" t="s">
        <v>297</v>
      </c>
      <c r="M97" s="499"/>
      <c r="N97" s="499"/>
      <c r="O97" s="499"/>
      <c r="P97" s="262"/>
      <c r="Q97" s="263"/>
    </row>
    <row r="98" spans="2:17" ht="85.5" x14ac:dyDescent="0.25">
      <c r="B98" s="518" t="s">
        <v>285</v>
      </c>
      <c r="C98" s="491" t="s">
        <v>217</v>
      </c>
      <c r="D98" s="491" t="s">
        <v>298</v>
      </c>
      <c r="E98" s="470">
        <v>64583816</v>
      </c>
      <c r="F98" s="491" t="s">
        <v>299</v>
      </c>
      <c r="G98" s="491" t="s">
        <v>300</v>
      </c>
      <c r="H98" s="494">
        <v>40753</v>
      </c>
      <c r="I98" s="498" t="s">
        <v>75</v>
      </c>
      <c r="J98" s="257" t="s">
        <v>301</v>
      </c>
      <c r="K98" s="258" t="s">
        <v>302</v>
      </c>
      <c r="L98" s="259" t="s">
        <v>303</v>
      </c>
      <c r="M98" s="470" t="s">
        <v>18</v>
      </c>
      <c r="N98" s="470" t="s">
        <v>18</v>
      </c>
      <c r="O98" s="470" t="s">
        <v>18</v>
      </c>
      <c r="P98" s="513"/>
      <c r="Q98" s="514"/>
    </row>
    <row r="99" spans="2:17" ht="42.75" x14ac:dyDescent="0.25">
      <c r="B99" s="519"/>
      <c r="C99" s="492"/>
      <c r="D99" s="492"/>
      <c r="E99" s="497"/>
      <c r="F99" s="492"/>
      <c r="G99" s="492"/>
      <c r="H99" s="495"/>
      <c r="I99" s="505"/>
      <c r="J99" s="264" t="s">
        <v>304</v>
      </c>
      <c r="K99" s="258" t="s">
        <v>305</v>
      </c>
      <c r="L99" s="259" t="s">
        <v>306</v>
      </c>
      <c r="M99" s="497"/>
      <c r="N99" s="497"/>
      <c r="O99" s="497"/>
      <c r="P99" s="513"/>
      <c r="Q99" s="514"/>
    </row>
    <row r="100" spans="2:17" ht="71.25" x14ac:dyDescent="0.25">
      <c r="B100" s="520"/>
      <c r="C100" s="493"/>
      <c r="D100" s="493"/>
      <c r="E100" s="471"/>
      <c r="F100" s="493"/>
      <c r="G100" s="493"/>
      <c r="H100" s="496"/>
      <c r="I100" s="499"/>
      <c r="J100" s="264" t="s">
        <v>307</v>
      </c>
      <c r="K100" s="258" t="s">
        <v>308</v>
      </c>
      <c r="L100" s="257" t="s">
        <v>309</v>
      </c>
      <c r="M100" s="471"/>
      <c r="N100" s="471"/>
      <c r="O100" s="471"/>
      <c r="P100" s="511"/>
      <c r="Q100" s="512"/>
    </row>
    <row r="101" spans="2:17" ht="57" x14ac:dyDescent="0.2">
      <c r="B101" s="500" t="s">
        <v>285</v>
      </c>
      <c r="C101" s="491" t="s">
        <v>237</v>
      </c>
      <c r="D101" s="491" t="s">
        <v>310</v>
      </c>
      <c r="E101" s="470">
        <v>64585604</v>
      </c>
      <c r="F101" s="491" t="s">
        <v>96</v>
      </c>
      <c r="G101" s="491" t="s">
        <v>311</v>
      </c>
      <c r="H101" s="494">
        <v>37968</v>
      </c>
      <c r="I101" s="498" t="s">
        <v>75</v>
      </c>
      <c r="J101" s="265" t="s">
        <v>312</v>
      </c>
      <c r="K101" s="266" t="s">
        <v>313</v>
      </c>
      <c r="L101" s="267" t="s">
        <v>314</v>
      </c>
      <c r="M101" s="470" t="s">
        <v>18</v>
      </c>
      <c r="N101" s="470" t="s">
        <v>18</v>
      </c>
      <c r="O101" s="470" t="s">
        <v>18</v>
      </c>
      <c r="P101" s="509"/>
      <c r="Q101" s="510"/>
    </row>
    <row r="102" spans="2:17" ht="128.25" x14ac:dyDescent="0.25">
      <c r="B102" s="501"/>
      <c r="C102" s="492"/>
      <c r="D102" s="492"/>
      <c r="E102" s="497"/>
      <c r="F102" s="492"/>
      <c r="G102" s="492"/>
      <c r="H102" s="495"/>
      <c r="I102" s="505"/>
      <c r="J102" s="268" t="s">
        <v>312</v>
      </c>
      <c r="K102" s="269" t="s">
        <v>315</v>
      </c>
      <c r="L102" s="259" t="s">
        <v>316</v>
      </c>
      <c r="M102" s="497"/>
      <c r="N102" s="497"/>
      <c r="O102" s="497"/>
      <c r="P102" s="513"/>
      <c r="Q102" s="514"/>
    </row>
    <row r="103" spans="2:17" ht="71.25" x14ac:dyDescent="0.25">
      <c r="B103" s="502"/>
      <c r="C103" s="493"/>
      <c r="D103" s="493"/>
      <c r="E103" s="471"/>
      <c r="F103" s="493"/>
      <c r="G103" s="493"/>
      <c r="H103" s="496"/>
      <c r="I103" s="499"/>
      <c r="J103" s="268" t="s">
        <v>317</v>
      </c>
      <c r="K103" s="269" t="s">
        <v>318</v>
      </c>
      <c r="L103" s="259" t="s">
        <v>319</v>
      </c>
      <c r="M103" s="471"/>
      <c r="N103" s="471"/>
      <c r="O103" s="471"/>
      <c r="P103" s="511"/>
      <c r="Q103" s="512"/>
    </row>
    <row r="104" spans="2:17" ht="114" x14ac:dyDescent="0.25">
      <c r="B104" s="500" t="s">
        <v>320</v>
      </c>
      <c r="C104" s="491" t="s">
        <v>235</v>
      </c>
      <c r="D104" s="491" t="s">
        <v>321</v>
      </c>
      <c r="E104" s="470">
        <v>1102847193</v>
      </c>
      <c r="F104" s="491" t="s">
        <v>96</v>
      </c>
      <c r="G104" s="491" t="s">
        <v>300</v>
      </c>
      <c r="H104" s="494">
        <v>41620</v>
      </c>
      <c r="I104" s="498" t="s">
        <v>75</v>
      </c>
      <c r="J104" s="268" t="s">
        <v>322</v>
      </c>
      <c r="K104" s="269" t="s">
        <v>323</v>
      </c>
      <c r="L104" s="259" t="s">
        <v>324</v>
      </c>
      <c r="M104" s="470" t="s">
        <v>18</v>
      </c>
      <c r="N104" s="470" t="s">
        <v>18</v>
      </c>
      <c r="O104" s="470" t="s">
        <v>18</v>
      </c>
      <c r="P104" s="509"/>
      <c r="Q104" s="510"/>
    </row>
    <row r="105" spans="2:17" ht="99.75" x14ac:dyDescent="0.25">
      <c r="B105" s="502"/>
      <c r="C105" s="493"/>
      <c r="D105" s="493"/>
      <c r="E105" s="471"/>
      <c r="F105" s="493"/>
      <c r="G105" s="493"/>
      <c r="H105" s="496"/>
      <c r="I105" s="499"/>
      <c r="J105" s="268" t="s">
        <v>325</v>
      </c>
      <c r="K105" s="269" t="s">
        <v>326</v>
      </c>
      <c r="L105" s="259" t="s">
        <v>327</v>
      </c>
      <c r="M105" s="471"/>
      <c r="N105" s="471"/>
      <c r="O105" s="471"/>
      <c r="P105" s="511"/>
      <c r="Q105" s="512"/>
    </row>
    <row r="106" spans="2:17" ht="71.25" x14ac:dyDescent="0.25">
      <c r="B106" s="500" t="s">
        <v>320</v>
      </c>
      <c r="C106" s="491" t="s">
        <v>235</v>
      </c>
      <c r="D106" s="500" t="s">
        <v>328</v>
      </c>
      <c r="E106" s="500">
        <v>64698458</v>
      </c>
      <c r="F106" s="500" t="s">
        <v>96</v>
      </c>
      <c r="G106" s="500" t="s">
        <v>311</v>
      </c>
      <c r="H106" s="506">
        <v>39620</v>
      </c>
      <c r="I106" s="500" t="s">
        <v>75</v>
      </c>
      <c r="J106" s="268" t="s">
        <v>289</v>
      </c>
      <c r="K106" s="269" t="s">
        <v>329</v>
      </c>
      <c r="L106" s="259" t="s">
        <v>330</v>
      </c>
      <c r="M106" s="500" t="s">
        <v>18</v>
      </c>
      <c r="N106" s="500" t="s">
        <v>18</v>
      </c>
      <c r="O106" s="247" t="s">
        <v>18</v>
      </c>
      <c r="P106" s="270"/>
      <c r="Q106" s="271"/>
    </row>
    <row r="107" spans="2:17" ht="85.5" x14ac:dyDescent="0.25">
      <c r="B107" s="501"/>
      <c r="C107" s="492"/>
      <c r="D107" s="501"/>
      <c r="E107" s="501"/>
      <c r="F107" s="501"/>
      <c r="G107" s="501"/>
      <c r="H107" s="507"/>
      <c r="I107" s="501"/>
      <c r="J107" s="268" t="s">
        <v>331</v>
      </c>
      <c r="K107" s="269" t="s">
        <v>332</v>
      </c>
      <c r="L107" s="259" t="s">
        <v>333</v>
      </c>
      <c r="M107" s="501"/>
      <c r="N107" s="501"/>
      <c r="O107" s="247"/>
      <c r="P107" s="270"/>
      <c r="Q107" s="271"/>
    </row>
    <row r="108" spans="2:17" ht="57" x14ac:dyDescent="0.25">
      <c r="B108" s="501"/>
      <c r="C108" s="492"/>
      <c r="D108" s="501"/>
      <c r="E108" s="501"/>
      <c r="F108" s="501"/>
      <c r="G108" s="501"/>
      <c r="H108" s="507"/>
      <c r="I108" s="501"/>
      <c r="J108" s="268" t="s">
        <v>334</v>
      </c>
      <c r="K108" s="269" t="s">
        <v>335</v>
      </c>
      <c r="L108" s="259" t="s">
        <v>336</v>
      </c>
      <c r="M108" s="501"/>
      <c r="N108" s="501"/>
      <c r="O108" s="247"/>
      <c r="P108" s="270"/>
      <c r="Q108" s="271"/>
    </row>
    <row r="109" spans="2:17" ht="57" x14ac:dyDescent="0.25">
      <c r="B109" s="502"/>
      <c r="C109" s="493"/>
      <c r="D109" s="502"/>
      <c r="E109" s="502"/>
      <c r="F109" s="502"/>
      <c r="G109" s="502"/>
      <c r="H109" s="508"/>
      <c r="I109" s="502"/>
      <c r="J109" s="268" t="s">
        <v>337</v>
      </c>
      <c r="K109" s="269" t="s">
        <v>338</v>
      </c>
      <c r="L109" s="259" t="s">
        <v>339</v>
      </c>
      <c r="M109" s="502"/>
      <c r="N109" s="502"/>
      <c r="O109" s="247"/>
      <c r="P109" s="270"/>
      <c r="Q109" s="271"/>
    </row>
    <row r="110" spans="2:17" ht="71.25" x14ac:dyDescent="0.25">
      <c r="B110" s="500" t="s">
        <v>320</v>
      </c>
      <c r="C110" s="491" t="s">
        <v>235</v>
      </c>
      <c r="D110" s="491" t="s">
        <v>340</v>
      </c>
      <c r="E110" s="470">
        <v>64578779</v>
      </c>
      <c r="F110" s="470" t="s">
        <v>96</v>
      </c>
      <c r="G110" s="491" t="s">
        <v>311</v>
      </c>
      <c r="H110" s="494">
        <v>37452</v>
      </c>
      <c r="I110" s="498" t="s">
        <v>75</v>
      </c>
      <c r="J110" s="268" t="s">
        <v>341</v>
      </c>
      <c r="K110" s="269" t="s">
        <v>342</v>
      </c>
      <c r="L110" s="259" t="s">
        <v>343</v>
      </c>
      <c r="M110" s="470" t="s">
        <v>18</v>
      </c>
      <c r="N110" s="470" t="s">
        <v>18</v>
      </c>
      <c r="O110" s="470" t="s">
        <v>18</v>
      </c>
      <c r="P110" s="483"/>
      <c r="Q110" s="484"/>
    </row>
    <row r="111" spans="2:17" ht="85.5" x14ac:dyDescent="0.25">
      <c r="B111" s="501"/>
      <c r="C111" s="492"/>
      <c r="D111" s="492"/>
      <c r="E111" s="497"/>
      <c r="F111" s="497"/>
      <c r="G111" s="492"/>
      <c r="H111" s="495"/>
      <c r="I111" s="505"/>
      <c r="J111" s="268" t="s">
        <v>341</v>
      </c>
      <c r="K111" s="269" t="s">
        <v>344</v>
      </c>
      <c r="L111" s="259" t="s">
        <v>345</v>
      </c>
      <c r="M111" s="497"/>
      <c r="N111" s="497"/>
      <c r="O111" s="497"/>
      <c r="P111" s="503"/>
      <c r="Q111" s="504"/>
    </row>
    <row r="112" spans="2:17" ht="85.5" x14ac:dyDescent="0.25">
      <c r="B112" s="501"/>
      <c r="C112" s="492"/>
      <c r="D112" s="492"/>
      <c r="E112" s="497"/>
      <c r="F112" s="497"/>
      <c r="G112" s="492"/>
      <c r="H112" s="495"/>
      <c r="I112" s="505"/>
      <c r="J112" s="268" t="s">
        <v>341</v>
      </c>
      <c r="K112" s="269" t="s">
        <v>346</v>
      </c>
      <c r="L112" s="259" t="s">
        <v>347</v>
      </c>
      <c r="M112" s="497"/>
      <c r="N112" s="497"/>
      <c r="O112" s="497"/>
      <c r="P112" s="503"/>
      <c r="Q112" s="504"/>
    </row>
    <row r="113" spans="2:17" ht="42.75" x14ac:dyDescent="0.25">
      <c r="B113" s="502"/>
      <c r="C113" s="493"/>
      <c r="D113" s="493"/>
      <c r="E113" s="471"/>
      <c r="F113" s="471"/>
      <c r="G113" s="493"/>
      <c r="H113" s="496"/>
      <c r="I113" s="499"/>
      <c r="J113" s="268" t="s">
        <v>348</v>
      </c>
      <c r="K113" s="269" t="s">
        <v>349</v>
      </c>
      <c r="L113" s="259" t="s">
        <v>350</v>
      </c>
      <c r="M113" s="471"/>
      <c r="N113" s="471"/>
      <c r="O113" s="471"/>
      <c r="P113" s="485"/>
      <c r="Q113" s="486"/>
    </row>
    <row r="114" spans="2:17" ht="71.25" x14ac:dyDescent="0.25">
      <c r="B114" s="500" t="s">
        <v>320</v>
      </c>
      <c r="C114" s="491" t="s">
        <v>235</v>
      </c>
      <c r="D114" s="491" t="s">
        <v>351</v>
      </c>
      <c r="E114" s="498">
        <v>64580886</v>
      </c>
      <c r="F114" s="470" t="s">
        <v>352</v>
      </c>
      <c r="G114" s="491" t="s">
        <v>300</v>
      </c>
      <c r="H114" s="494">
        <v>37603</v>
      </c>
      <c r="I114" s="498" t="s">
        <v>75</v>
      </c>
      <c r="J114" s="257" t="s">
        <v>289</v>
      </c>
      <c r="K114" s="258" t="s">
        <v>353</v>
      </c>
      <c r="L114" s="259" t="s">
        <v>354</v>
      </c>
      <c r="M114" s="470" t="s">
        <v>18</v>
      </c>
      <c r="N114" s="470" t="s">
        <v>18</v>
      </c>
      <c r="O114" s="470" t="s">
        <v>18</v>
      </c>
      <c r="P114" s="488"/>
      <c r="Q114" s="488"/>
    </row>
    <row r="115" spans="2:17" ht="128.25" x14ac:dyDescent="0.25">
      <c r="B115" s="502"/>
      <c r="C115" s="492"/>
      <c r="D115" s="492"/>
      <c r="E115" s="505"/>
      <c r="F115" s="497"/>
      <c r="G115" s="492"/>
      <c r="H115" s="495"/>
      <c r="I115" s="505"/>
      <c r="J115" s="257" t="s">
        <v>355</v>
      </c>
      <c r="K115" s="258" t="s">
        <v>356</v>
      </c>
      <c r="L115" s="259" t="s">
        <v>357</v>
      </c>
      <c r="M115" s="471"/>
      <c r="N115" s="471"/>
      <c r="O115" s="471"/>
      <c r="P115" s="488"/>
      <c r="Q115" s="488"/>
    </row>
    <row r="116" spans="2:17" ht="71.25" x14ac:dyDescent="0.25">
      <c r="B116" s="500" t="s">
        <v>358</v>
      </c>
      <c r="C116" s="491" t="s">
        <v>235</v>
      </c>
      <c r="D116" s="500" t="s">
        <v>359</v>
      </c>
      <c r="E116" s="498">
        <v>64587347</v>
      </c>
      <c r="F116" s="470" t="s">
        <v>352</v>
      </c>
      <c r="G116" s="500" t="s">
        <v>300</v>
      </c>
      <c r="H116" s="494">
        <v>38576</v>
      </c>
      <c r="I116" s="498" t="s">
        <v>75</v>
      </c>
      <c r="J116" s="257" t="s">
        <v>289</v>
      </c>
      <c r="K116" s="258" t="s">
        <v>360</v>
      </c>
      <c r="L116" s="259" t="s">
        <v>354</v>
      </c>
      <c r="M116" s="470" t="s">
        <v>18</v>
      </c>
      <c r="N116" s="470" t="s">
        <v>18</v>
      </c>
      <c r="O116" s="470" t="s">
        <v>18</v>
      </c>
      <c r="P116" s="483"/>
      <c r="Q116" s="484"/>
    </row>
    <row r="117" spans="2:17" ht="99.75" x14ac:dyDescent="0.25">
      <c r="B117" s="502"/>
      <c r="C117" s="493"/>
      <c r="D117" s="502"/>
      <c r="E117" s="499"/>
      <c r="F117" s="471"/>
      <c r="G117" s="502"/>
      <c r="H117" s="496"/>
      <c r="I117" s="499"/>
      <c r="J117" s="272" t="s">
        <v>361</v>
      </c>
      <c r="K117" s="258" t="s">
        <v>362</v>
      </c>
      <c r="L117" s="259" t="s">
        <v>363</v>
      </c>
      <c r="M117" s="471"/>
      <c r="N117" s="471"/>
      <c r="O117" s="471"/>
      <c r="P117" s="485"/>
      <c r="Q117" s="486"/>
    </row>
    <row r="118" spans="2:17" ht="71.25" x14ac:dyDescent="0.25">
      <c r="B118" s="500" t="s">
        <v>320</v>
      </c>
      <c r="C118" s="491" t="s">
        <v>235</v>
      </c>
      <c r="D118" s="491" t="s">
        <v>364</v>
      </c>
      <c r="E118" s="470">
        <v>1069463983</v>
      </c>
      <c r="F118" s="470" t="s">
        <v>352</v>
      </c>
      <c r="G118" s="491" t="s">
        <v>365</v>
      </c>
      <c r="H118" s="494">
        <v>39738</v>
      </c>
      <c r="I118" s="470" t="s">
        <v>75</v>
      </c>
      <c r="J118" s="257" t="s">
        <v>289</v>
      </c>
      <c r="K118" s="258" t="s">
        <v>366</v>
      </c>
      <c r="L118" s="259" t="s">
        <v>354</v>
      </c>
      <c r="M118" s="470" t="s">
        <v>18</v>
      </c>
      <c r="N118" s="470" t="s">
        <v>18</v>
      </c>
      <c r="O118" s="470" t="s">
        <v>18</v>
      </c>
      <c r="P118" s="483"/>
      <c r="Q118" s="484"/>
    </row>
    <row r="119" spans="2:17" ht="85.5" x14ac:dyDescent="0.25">
      <c r="B119" s="501"/>
      <c r="C119" s="492"/>
      <c r="D119" s="492"/>
      <c r="E119" s="497"/>
      <c r="F119" s="497"/>
      <c r="G119" s="492"/>
      <c r="H119" s="495"/>
      <c r="I119" s="497"/>
      <c r="J119" s="257" t="s">
        <v>367</v>
      </c>
      <c r="K119" s="258" t="s">
        <v>368</v>
      </c>
      <c r="L119" s="259" t="s">
        <v>369</v>
      </c>
      <c r="M119" s="471"/>
      <c r="N119" s="471"/>
      <c r="O119" s="471"/>
      <c r="P119" s="485"/>
      <c r="Q119" s="486"/>
    </row>
    <row r="120" spans="2:17" ht="57" x14ac:dyDescent="0.25">
      <c r="B120" s="501"/>
      <c r="C120" s="493"/>
      <c r="D120" s="493"/>
      <c r="E120" s="471"/>
      <c r="F120" s="471"/>
      <c r="G120" s="493"/>
      <c r="H120" s="496"/>
      <c r="I120" s="471"/>
      <c r="J120" s="257" t="s">
        <v>370</v>
      </c>
      <c r="K120" s="258" t="s">
        <v>371</v>
      </c>
      <c r="L120" s="259" t="s">
        <v>372</v>
      </c>
      <c r="M120" s="273"/>
      <c r="N120" s="273"/>
      <c r="O120" s="273"/>
      <c r="P120" s="274"/>
      <c r="Q120" s="275"/>
    </row>
    <row r="121" spans="2:17" s="287" customFormat="1" x14ac:dyDescent="0.2">
      <c r="B121" s="276"/>
      <c r="C121" s="277"/>
      <c r="D121" s="278"/>
      <c r="E121" s="279"/>
      <c r="F121" s="278"/>
      <c r="G121" s="280"/>
      <c r="H121" s="281"/>
      <c r="I121" s="282"/>
      <c r="J121" s="278"/>
      <c r="K121" s="283"/>
      <c r="L121" s="278"/>
      <c r="M121" s="284"/>
      <c r="N121" s="284"/>
      <c r="O121" s="284"/>
      <c r="P121" s="285"/>
      <c r="Q121" s="286"/>
    </row>
    <row r="122" spans="2:17" x14ac:dyDescent="0.2">
      <c r="B122" s="288"/>
      <c r="C122" s="189"/>
      <c r="D122" s="173"/>
      <c r="E122" s="177"/>
      <c r="F122" s="177"/>
      <c r="G122" s="174"/>
      <c r="H122" s="289"/>
      <c r="I122" s="177"/>
      <c r="J122" s="173"/>
      <c r="K122" s="289"/>
      <c r="L122" s="173"/>
      <c r="M122" s="189"/>
      <c r="N122" s="189"/>
      <c r="O122" s="189"/>
      <c r="P122" s="177"/>
      <c r="Q122" s="177"/>
    </row>
    <row r="123" spans="2:17" x14ac:dyDescent="0.2">
      <c r="B123" s="288"/>
      <c r="C123" s="189"/>
      <c r="D123" s="173"/>
      <c r="E123" s="177"/>
      <c r="F123" s="177"/>
      <c r="G123" s="174"/>
      <c r="H123" s="289"/>
      <c r="I123" s="177"/>
      <c r="J123" s="173"/>
      <c r="K123" s="289"/>
      <c r="L123" s="173"/>
      <c r="M123" s="189"/>
      <c r="N123" s="189"/>
      <c r="O123" s="189"/>
      <c r="P123" s="177"/>
      <c r="Q123" s="177"/>
    </row>
    <row r="124" spans="2:17" ht="15.75" thickBot="1" x14ac:dyDescent="0.25">
      <c r="B124" s="288"/>
      <c r="C124" s="189"/>
      <c r="D124" s="173"/>
      <c r="E124" s="177"/>
      <c r="F124" s="177"/>
      <c r="G124" s="174"/>
      <c r="H124" s="289"/>
      <c r="I124" s="177"/>
      <c r="J124" s="173"/>
      <c r="K124" s="289"/>
      <c r="L124" s="173"/>
      <c r="M124" s="189"/>
      <c r="N124" s="189"/>
      <c r="O124" s="189"/>
      <c r="P124" s="177"/>
      <c r="Q124" s="177"/>
    </row>
    <row r="125" spans="2:17" ht="27" thickBot="1" x14ac:dyDescent="0.3">
      <c r="B125" s="487" t="s">
        <v>99</v>
      </c>
      <c r="C125" s="476"/>
      <c r="D125" s="476"/>
      <c r="E125" s="476"/>
      <c r="F125" s="476"/>
      <c r="G125" s="476"/>
      <c r="H125" s="476"/>
      <c r="I125" s="476"/>
      <c r="J125" s="476"/>
      <c r="K125" s="476"/>
      <c r="L125" s="476"/>
      <c r="M125" s="476"/>
      <c r="N125" s="477"/>
      <c r="O125" s="177"/>
      <c r="P125" s="177"/>
      <c r="Q125" s="177"/>
    </row>
    <row r="126" spans="2:17" x14ac:dyDescent="0.25">
      <c r="B126" s="177"/>
      <c r="C126" s="177"/>
      <c r="D126" s="177"/>
      <c r="E126" s="177"/>
      <c r="F126" s="177"/>
      <c r="G126" s="177"/>
      <c r="H126" s="177"/>
      <c r="I126" s="177"/>
      <c r="J126" s="177"/>
      <c r="K126" s="177"/>
      <c r="L126" s="177"/>
      <c r="M126" s="177"/>
      <c r="N126" s="177"/>
      <c r="O126" s="177"/>
      <c r="P126" s="177"/>
      <c r="Q126" s="177"/>
    </row>
    <row r="127" spans="2:17" x14ac:dyDescent="0.25">
      <c r="B127" s="177"/>
      <c r="C127" s="177"/>
      <c r="D127" s="177"/>
      <c r="E127" s="177"/>
      <c r="F127" s="177"/>
      <c r="G127" s="177"/>
      <c r="H127" s="177"/>
      <c r="I127" s="177"/>
      <c r="J127" s="177"/>
      <c r="K127" s="177"/>
      <c r="L127" s="177"/>
      <c r="M127" s="177"/>
      <c r="N127" s="177"/>
      <c r="O127" s="177"/>
      <c r="P127" s="177"/>
      <c r="Q127" s="177"/>
    </row>
    <row r="128" spans="2:17" ht="30" x14ac:dyDescent="0.25">
      <c r="B128" s="290" t="s">
        <v>17</v>
      </c>
      <c r="C128" s="290" t="s">
        <v>373</v>
      </c>
      <c r="D128" s="478" t="s">
        <v>73</v>
      </c>
      <c r="E128" s="480"/>
      <c r="F128" s="177"/>
      <c r="G128" s="177"/>
      <c r="H128" s="177"/>
      <c r="I128" s="177"/>
      <c r="J128" s="177"/>
      <c r="K128" s="177"/>
      <c r="L128" s="177"/>
      <c r="M128" s="177"/>
      <c r="N128" s="177"/>
      <c r="O128" s="177"/>
      <c r="P128" s="177"/>
      <c r="Q128" s="177"/>
    </row>
    <row r="129" spans="1:39" ht="28.5" x14ac:dyDescent="0.25">
      <c r="B129" s="146" t="s">
        <v>219</v>
      </c>
      <c r="C129" s="149" t="s">
        <v>18</v>
      </c>
      <c r="D129" s="488"/>
      <c r="E129" s="488"/>
      <c r="F129" s="177"/>
      <c r="G129" s="177"/>
      <c r="H129" s="177"/>
      <c r="I129" s="177"/>
      <c r="J129" s="177"/>
      <c r="K129" s="177"/>
      <c r="L129" s="177"/>
      <c r="M129" s="177"/>
      <c r="N129" s="177"/>
      <c r="O129" s="177"/>
      <c r="P129" s="177"/>
      <c r="Q129" s="177"/>
    </row>
    <row r="130" spans="1:39" x14ac:dyDescent="0.25">
      <c r="B130" s="177"/>
      <c r="C130" s="177"/>
      <c r="D130" s="177"/>
      <c r="E130" s="177"/>
      <c r="F130" s="177"/>
      <c r="G130" s="177"/>
      <c r="H130" s="177"/>
      <c r="I130" s="177"/>
      <c r="J130" s="177"/>
      <c r="K130" s="177"/>
      <c r="L130" s="177"/>
      <c r="M130" s="177"/>
      <c r="N130" s="177"/>
      <c r="O130" s="177"/>
      <c r="P130" s="177"/>
      <c r="Q130" s="177"/>
    </row>
    <row r="131" spans="1:39" x14ac:dyDescent="0.25">
      <c r="B131" s="177"/>
      <c r="C131" s="177"/>
      <c r="D131" s="177"/>
      <c r="E131" s="177"/>
      <c r="F131" s="177"/>
      <c r="G131" s="177"/>
      <c r="H131" s="177"/>
      <c r="I131" s="177"/>
      <c r="J131" s="177"/>
      <c r="K131" s="177"/>
      <c r="L131" s="177"/>
      <c r="M131" s="177"/>
      <c r="N131" s="177"/>
      <c r="O131" s="177"/>
      <c r="P131" s="177"/>
      <c r="Q131" s="177"/>
    </row>
    <row r="132" spans="1:39" ht="26.25" x14ac:dyDescent="0.25">
      <c r="B132" s="489" t="s">
        <v>101</v>
      </c>
      <c r="C132" s="490"/>
      <c r="D132" s="490"/>
      <c r="E132" s="490"/>
      <c r="F132" s="490"/>
      <c r="G132" s="490"/>
      <c r="H132" s="490"/>
      <c r="I132" s="490"/>
      <c r="J132" s="490"/>
      <c r="K132" s="490"/>
      <c r="L132" s="490"/>
      <c r="M132" s="490"/>
      <c r="N132" s="490"/>
      <c r="O132" s="490"/>
      <c r="P132" s="490"/>
      <c r="Q132" s="177"/>
    </row>
    <row r="133" spans="1:39" x14ac:dyDescent="0.25">
      <c r="B133" s="177"/>
      <c r="C133" s="177"/>
      <c r="D133" s="177"/>
      <c r="E133" s="177"/>
      <c r="F133" s="177"/>
      <c r="G133" s="177"/>
      <c r="H133" s="177"/>
      <c r="I133" s="177"/>
      <c r="J133" s="177"/>
      <c r="K133" s="177"/>
      <c r="L133" s="177"/>
      <c r="M133" s="177"/>
      <c r="N133" s="177"/>
      <c r="O133" s="177"/>
      <c r="P133" s="177"/>
      <c r="Q133" s="177"/>
    </row>
    <row r="134" spans="1:39" ht="15.75" thickBot="1" x14ac:dyDescent="0.3">
      <c r="B134" s="177"/>
      <c r="C134" s="177"/>
      <c r="D134" s="177"/>
      <c r="E134" s="177"/>
      <c r="F134" s="177"/>
      <c r="G134" s="177"/>
      <c r="H134" s="177"/>
      <c r="I134" s="177"/>
      <c r="J134" s="177"/>
      <c r="K134" s="177"/>
      <c r="L134" s="177"/>
      <c r="M134" s="177"/>
      <c r="N134" s="177"/>
      <c r="O134" s="177"/>
      <c r="P134" s="177"/>
      <c r="Q134" s="177"/>
    </row>
    <row r="135" spans="1:39" ht="27" thickBot="1" x14ac:dyDescent="0.3">
      <c r="B135" s="475" t="s">
        <v>102</v>
      </c>
      <c r="C135" s="476"/>
      <c r="D135" s="476"/>
      <c r="E135" s="476"/>
      <c r="F135" s="476"/>
      <c r="G135" s="476"/>
      <c r="H135" s="476"/>
      <c r="I135" s="476"/>
      <c r="J135" s="476"/>
      <c r="K135" s="476"/>
      <c r="L135" s="476"/>
      <c r="M135" s="476"/>
      <c r="N135" s="477"/>
      <c r="O135" s="177"/>
      <c r="P135" s="177"/>
      <c r="Q135" s="177"/>
    </row>
    <row r="136" spans="1:39" x14ac:dyDescent="0.25">
      <c r="B136" s="177"/>
      <c r="C136" s="177"/>
      <c r="D136" s="177"/>
      <c r="E136" s="177"/>
      <c r="F136" s="177"/>
      <c r="G136" s="177"/>
      <c r="H136" s="177"/>
      <c r="I136" s="177"/>
      <c r="J136" s="177"/>
      <c r="K136" s="177"/>
      <c r="L136" s="177"/>
      <c r="M136" s="177"/>
      <c r="N136" s="177"/>
      <c r="O136" s="177"/>
      <c r="P136" s="177"/>
      <c r="Q136" s="177"/>
    </row>
    <row r="137" spans="1:39" ht="15.75" thickBot="1" x14ac:dyDescent="0.3">
      <c r="B137" s="177"/>
      <c r="C137" s="177"/>
      <c r="D137" s="177"/>
      <c r="E137" s="177"/>
      <c r="F137" s="177"/>
      <c r="G137" s="177"/>
      <c r="H137" s="177"/>
      <c r="I137" s="177"/>
      <c r="J137" s="177"/>
      <c r="K137" s="177"/>
      <c r="L137" s="177"/>
      <c r="M137" s="216"/>
      <c r="N137" s="216"/>
      <c r="O137" s="177"/>
      <c r="P137" s="177"/>
      <c r="Q137" s="177"/>
    </row>
    <row r="138" spans="1:39" s="13" customFormat="1" ht="60" x14ac:dyDescent="0.25">
      <c r="B138" s="217" t="s">
        <v>33</v>
      </c>
      <c r="C138" s="217" t="s">
        <v>34</v>
      </c>
      <c r="D138" s="217" t="s">
        <v>35</v>
      </c>
      <c r="E138" s="217" t="s">
        <v>36</v>
      </c>
      <c r="F138" s="217" t="s">
        <v>37</v>
      </c>
      <c r="G138" s="217" t="s">
        <v>38</v>
      </c>
      <c r="H138" s="217" t="s">
        <v>39</v>
      </c>
      <c r="I138" s="217" t="s">
        <v>40</v>
      </c>
      <c r="J138" s="217" t="s">
        <v>41</v>
      </c>
      <c r="K138" s="217" t="s">
        <v>42</v>
      </c>
      <c r="L138" s="217" t="s">
        <v>43</v>
      </c>
      <c r="M138" s="218" t="s">
        <v>44</v>
      </c>
      <c r="N138" s="217" t="s">
        <v>45</v>
      </c>
      <c r="O138" s="217" t="s">
        <v>46</v>
      </c>
      <c r="P138" s="219" t="s">
        <v>47</v>
      </c>
      <c r="Q138" s="219" t="s">
        <v>48</v>
      </c>
    </row>
    <row r="139" spans="1:39" s="46" customFormat="1" x14ac:dyDescent="0.25">
      <c r="A139" s="44"/>
      <c r="B139" s="220" t="s">
        <v>246</v>
      </c>
      <c r="C139" s="291" t="s">
        <v>242</v>
      </c>
      <c r="D139" s="291" t="s">
        <v>245</v>
      </c>
      <c r="E139" s="292">
        <v>7018201000053</v>
      </c>
      <c r="F139" s="221" t="s">
        <v>18</v>
      </c>
      <c r="G139" s="223">
        <v>1</v>
      </c>
      <c r="H139" s="224">
        <v>40205</v>
      </c>
      <c r="I139" s="224">
        <v>40543</v>
      </c>
      <c r="J139" s="225" t="s">
        <v>19</v>
      </c>
      <c r="K139" s="227">
        <v>11.1</v>
      </c>
      <c r="L139" s="227">
        <v>0</v>
      </c>
      <c r="M139" s="222">
        <v>336</v>
      </c>
      <c r="N139" s="222">
        <v>336</v>
      </c>
      <c r="O139" s="293"/>
      <c r="P139" s="236" t="s">
        <v>374</v>
      </c>
      <c r="Q139" s="230"/>
      <c r="R139" s="45"/>
      <c r="S139" s="45"/>
      <c r="T139" s="45"/>
      <c r="U139" s="45"/>
      <c r="V139" s="45"/>
      <c r="W139" s="45"/>
      <c r="X139" s="45"/>
      <c r="Y139" s="45"/>
      <c r="Z139" s="45"/>
    </row>
    <row r="140" spans="1:39" s="46" customFormat="1" x14ac:dyDescent="0.25">
      <c r="A140" s="294" t="e">
        <f>+#REF!+1</f>
        <v>#REF!</v>
      </c>
      <c r="B140" s="295" t="s">
        <v>242</v>
      </c>
      <c r="C140" s="296" t="s">
        <v>242</v>
      </c>
      <c r="D140" s="297" t="s">
        <v>245</v>
      </c>
      <c r="E140" s="298">
        <v>701820110098</v>
      </c>
      <c r="F140" s="299" t="s">
        <v>18</v>
      </c>
      <c r="G140" s="300">
        <v>1</v>
      </c>
      <c r="H140" s="301">
        <v>40560</v>
      </c>
      <c r="I140" s="301">
        <v>40908</v>
      </c>
      <c r="J140" s="302" t="s">
        <v>19</v>
      </c>
      <c r="K140" s="303">
        <v>11.43</v>
      </c>
      <c r="L140" s="303">
        <v>0</v>
      </c>
      <c r="M140" s="304">
        <v>420</v>
      </c>
      <c r="N140" s="304">
        <v>420</v>
      </c>
      <c r="O140" s="305"/>
      <c r="P140" s="236" t="s">
        <v>374</v>
      </c>
      <c r="Q140" s="306"/>
      <c r="R140" s="45"/>
      <c r="S140" s="45"/>
      <c r="T140" s="45"/>
      <c r="U140" s="45"/>
      <c r="V140" s="45"/>
      <c r="W140" s="45"/>
      <c r="X140" s="45"/>
      <c r="Y140" s="45"/>
      <c r="Z140" s="45"/>
    </row>
    <row r="141" spans="1:39" s="58" customFormat="1" x14ac:dyDescent="0.25">
      <c r="A141" s="44"/>
      <c r="B141" s="220"/>
      <c r="C141" s="307"/>
      <c r="D141" s="308"/>
      <c r="E141" s="309"/>
      <c r="F141" s="310"/>
      <c r="G141" s="311"/>
      <c r="H141" s="312"/>
      <c r="I141" s="313"/>
      <c r="J141" s="313"/>
      <c r="K141" s="314">
        <f>SUM(K139:K140)</f>
        <v>22.53</v>
      </c>
      <c r="L141" s="315"/>
      <c r="M141" s="316">
        <f>SUM(M139:M140)</f>
        <v>756</v>
      </c>
      <c r="N141" s="315"/>
      <c r="O141" s="317"/>
      <c r="P141" s="317"/>
      <c r="Q141" s="230"/>
      <c r="R141" s="45"/>
      <c r="S141" s="45"/>
      <c r="T141" s="45"/>
      <c r="U141" s="45"/>
      <c r="V141" s="45"/>
      <c r="W141" s="45"/>
      <c r="X141" s="45"/>
      <c r="Y141" s="45"/>
      <c r="Z141" s="45"/>
      <c r="AA141" s="318"/>
      <c r="AB141" s="318"/>
      <c r="AC141" s="318"/>
      <c r="AD141" s="318"/>
      <c r="AE141" s="318"/>
      <c r="AF141" s="318"/>
      <c r="AG141" s="318"/>
      <c r="AH141" s="318"/>
      <c r="AI141" s="318"/>
      <c r="AJ141" s="318"/>
      <c r="AK141" s="318"/>
      <c r="AL141" s="318"/>
      <c r="AM141" s="319"/>
    </row>
    <row r="142" spans="1:39" ht="15.75" thickBot="1" x14ac:dyDescent="0.3">
      <c r="B142" s="177"/>
      <c r="C142" s="177"/>
      <c r="D142" s="177"/>
      <c r="E142" s="177"/>
      <c r="F142" s="177"/>
      <c r="G142" s="177"/>
      <c r="H142" s="177"/>
      <c r="I142" s="177"/>
      <c r="J142" s="177"/>
      <c r="K142" s="177"/>
      <c r="L142" s="177"/>
      <c r="M142" s="177"/>
      <c r="N142" s="177"/>
      <c r="O142" s="177"/>
      <c r="P142" s="177"/>
      <c r="Q142" s="177"/>
    </row>
    <row r="143" spans="1:39" ht="30.75" thickBot="1" x14ac:dyDescent="0.3">
      <c r="B143" s="320" t="s">
        <v>104</v>
      </c>
      <c r="C143" s="321" t="s">
        <v>105</v>
      </c>
      <c r="D143" s="320" t="s">
        <v>27</v>
      </c>
      <c r="E143" s="321" t="s">
        <v>106</v>
      </c>
      <c r="F143" s="177"/>
      <c r="G143" s="177"/>
      <c r="H143" s="177"/>
      <c r="I143" s="177"/>
      <c r="J143" s="177"/>
      <c r="K143" s="177"/>
      <c r="L143" s="177"/>
      <c r="M143" s="177"/>
      <c r="N143" s="177"/>
      <c r="O143" s="177"/>
      <c r="P143" s="177"/>
      <c r="Q143" s="177"/>
    </row>
    <row r="144" spans="1:39" x14ac:dyDescent="0.25">
      <c r="B144" s="82" t="s">
        <v>107</v>
      </c>
      <c r="C144" s="322">
        <v>20</v>
      </c>
      <c r="D144" s="322">
        <v>0</v>
      </c>
      <c r="E144" s="472">
        <v>40</v>
      </c>
      <c r="F144" s="177"/>
      <c r="G144" s="177"/>
      <c r="H144" s="177"/>
      <c r="I144" s="177"/>
      <c r="J144" s="177"/>
      <c r="K144" s="177"/>
      <c r="L144" s="177"/>
      <c r="M144" s="177"/>
      <c r="N144" s="177"/>
      <c r="O144" s="177"/>
      <c r="P144" s="177"/>
      <c r="Q144" s="177"/>
    </row>
    <row r="145" spans="2:17" x14ac:dyDescent="0.25">
      <c r="B145" s="82" t="s">
        <v>108</v>
      </c>
      <c r="C145" s="149">
        <v>30</v>
      </c>
      <c r="D145" s="147">
        <v>0</v>
      </c>
      <c r="E145" s="473"/>
      <c r="F145" s="177"/>
      <c r="G145" s="177"/>
      <c r="H145" s="177"/>
      <c r="I145" s="177"/>
      <c r="J145" s="177"/>
      <c r="K145" s="177"/>
      <c r="L145" s="177"/>
      <c r="M145" s="177"/>
      <c r="N145" s="177"/>
      <c r="O145" s="177"/>
      <c r="P145" s="177"/>
      <c r="Q145" s="177"/>
    </row>
    <row r="146" spans="2:17" ht="15.75" thickBot="1" x14ac:dyDescent="0.3">
      <c r="B146" s="82" t="s">
        <v>109</v>
      </c>
      <c r="C146" s="323">
        <v>40</v>
      </c>
      <c r="D146" s="323">
        <v>40</v>
      </c>
      <c r="E146" s="474"/>
      <c r="F146" s="177"/>
      <c r="G146" s="177"/>
      <c r="H146" s="177"/>
      <c r="I146" s="177"/>
      <c r="J146" s="177"/>
      <c r="K146" s="177"/>
      <c r="L146" s="177"/>
      <c r="M146" s="177"/>
      <c r="N146" s="177"/>
      <c r="O146" s="177"/>
      <c r="P146" s="177"/>
      <c r="Q146" s="177"/>
    </row>
    <row r="147" spans="2:17" x14ac:dyDescent="0.25">
      <c r="B147" s="177"/>
      <c r="C147" s="177"/>
      <c r="D147" s="177"/>
      <c r="E147" s="177"/>
      <c r="F147" s="177"/>
      <c r="G147" s="177"/>
      <c r="H147" s="177"/>
      <c r="I147" s="177"/>
      <c r="J147" s="177"/>
      <c r="K147" s="177"/>
      <c r="L147" s="177"/>
      <c r="M147" s="177"/>
      <c r="N147" s="177"/>
      <c r="O147" s="177"/>
      <c r="P147" s="177"/>
      <c r="Q147" s="177"/>
    </row>
    <row r="148" spans="2:17" ht="15.75" thickBot="1" x14ac:dyDescent="0.3">
      <c r="B148" s="177"/>
      <c r="C148" s="177"/>
      <c r="D148" s="177"/>
      <c r="E148" s="177"/>
      <c r="F148" s="177"/>
      <c r="G148" s="177"/>
      <c r="H148" s="177"/>
      <c r="I148" s="177"/>
      <c r="J148" s="177"/>
      <c r="K148" s="177"/>
      <c r="L148" s="177"/>
      <c r="M148" s="177"/>
      <c r="N148" s="177"/>
      <c r="O148" s="177"/>
      <c r="P148" s="177"/>
      <c r="Q148" s="177"/>
    </row>
    <row r="149" spans="2:17" ht="27" thickBot="1" x14ac:dyDescent="0.3">
      <c r="B149" s="475" t="s">
        <v>110</v>
      </c>
      <c r="C149" s="476"/>
      <c r="D149" s="476"/>
      <c r="E149" s="476"/>
      <c r="F149" s="476"/>
      <c r="G149" s="476"/>
      <c r="H149" s="476"/>
      <c r="I149" s="476"/>
      <c r="J149" s="476"/>
      <c r="K149" s="476"/>
      <c r="L149" s="476"/>
      <c r="M149" s="476"/>
      <c r="N149" s="477"/>
      <c r="O149" s="177"/>
      <c r="P149" s="177"/>
      <c r="Q149" s="177"/>
    </row>
    <row r="150" spans="2:17" x14ac:dyDescent="0.25">
      <c r="B150" s="177"/>
      <c r="C150" s="177"/>
      <c r="D150" s="177"/>
      <c r="E150" s="177"/>
      <c r="F150" s="177"/>
      <c r="G150" s="177"/>
      <c r="H150" s="177"/>
      <c r="I150" s="177"/>
      <c r="J150" s="177"/>
      <c r="K150" s="177"/>
      <c r="L150" s="177"/>
      <c r="M150" s="177"/>
      <c r="N150" s="177"/>
      <c r="O150" s="177"/>
      <c r="P150" s="177"/>
      <c r="Q150" s="177"/>
    </row>
    <row r="151" spans="2:17" ht="75" x14ac:dyDescent="0.25">
      <c r="B151" s="34" t="s">
        <v>81</v>
      </c>
      <c r="C151" s="34" t="s">
        <v>82</v>
      </c>
      <c r="D151" s="34" t="s">
        <v>83</v>
      </c>
      <c r="E151" s="34" t="s">
        <v>84</v>
      </c>
      <c r="F151" s="34" t="s">
        <v>85</v>
      </c>
      <c r="G151" s="34" t="s">
        <v>86</v>
      </c>
      <c r="H151" s="34" t="s">
        <v>87</v>
      </c>
      <c r="I151" s="34" t="s">
        <v>88</v>
      </c>
      <c r="J151" s="478" t="s">
        <v>89</v>
      </c>
      <c r="K151" s="479"/>
      <c r="L151" s="480"/>
      <c r="M151" s="34" t="s">
        <v>90</v>
      </c>
      <c r="N151" s="34" t="s">
        <v>283</v>
      </c>
      <c r="O151" s="34" t="s">
        <v>284</v>
      </c>
      <c r="P151" s="478" t="s">
        <v>73</v>
      </c>
      <c r="Q151" s="480"/>
    </row>
    <row r="152" spans="2:17" ht="28.5" x14ac:dyDescent="0.2">
      <c r="B152" s="153" t="s">
        <v>375</v>
      </c>
      <c r="C152" s="151" t="s">
        <v>112</v>
      </c>
      <c r="D152" s="324" t="s">
        <v>376</v>
      </c>
      <c r="E152" s="325">
        <v>23175895</v>
      </c>
      <c r="F152" s="38" t="s">
        <v>377</v>
      </c>
      <c r="G152" s="38" t="s">
        <v>300</v>
      </c>
      <c r="H152" s="326" t="s">
        <v>378</v>
      </c>
      <c r="I152" s="252" t="s">
        <v>75</v>
      </c>
      <c r="J152" s="324" t="s">
        <v>379</v>
      </c>
      <c r="K152" s="327" t="s">
        <v>380</v>
      </c>
      <c r="L152" s="249" t="s">
        <v>94</v>
      </c>
      <c r="M152" s="147" t="s">
        <v>18</v>
      </c>
      <c r="N152" s="147" t="s">
        <v>18</v>
      </c>
      <c r="O152" s="147" t="s">
        <v>18</v>
      </c>
      <c r="P152" s="447" t="s">
        <v>381</v>
      </c>
      <c r="Q152" s="461"/>
    </row>
    <row r="153" spans="2:17" ht="28.5" x14ac:dyDescent="0.2">
      <c r="B153" s="153" t="s">
        <v>375</v>
      </c>
      <c r="C153" s="151" t="s">
        <v>382</v>
      </c>
      <c r="D153" s="324" t="s">
        <v>383</v>
      </c>
      <c r="E153" s="325">
        <v>12614417</v>
      </c>
      <c r="F153" s="328" t="s">
        <v>384</v>
      </c>
      <c r="G153" s="147" t="s">
        <v>385</v>
      </c>
      <c r="H153" s="326">
        <v>32451</v>
      </c>
      <c r="I153" s="252" t="s">
        <v>75</v>
      </c>
      <c r="J153" s="324" t="s">
        <v>191</v>
      </c>
      <c r="K153" s="327" t="s">
        <v>386</v>
      </c>
      <c r="L153" s="249" t="s">
        <v>94</v>
      </c>
      <c r="M153" s="147" t="s">
        <v>18</v>
      </c>
      <c r="N153" s="147" t="s">
        <v>19</v>
      </c>
      <c r="O153" s="147" t="s">
        <v>177</v>
      </c>
      <c r="P153" s="481" t="s">
        <v>387</v>
      </c>
      <c r="Q153" s="482"/>
    </row>
    <row r="154" spans="2:17" ht="57" x14ac:dyDescent="0.2">
      <c r="B154" s="153" t="s">
        <v>114</v>
      </c>
      <c r="C154" s="151" t="s">
        <v>112</v>
      </c>
      <c r="D154" s="146" t="s">
        <v>388</v>
      </c>
      <c r="E154" s="325">
        <v>64721103</v>
      </c>
      <c r="F154" s="324" t="s">
        <v>389</v>
      </c>
      <c r="G154" s="38" t="s">
        <v>390</v>
      </c>
      <c r="H154" s="326">
        <v>41157</v>
      </c>
      <c r="I154" s="252" t="s">
        <v>75</v>
      </c>
      <c r="J154" s="324" t="s">
        <v>391</v>
      </c>
      <c r="K154" s="327" t="s">
        <v>392</v>
      </c>
      <c r="L154" s="249" t="s">
        <v>94</v>
      </c>
      <c r="M154" s="147" t="s">
        <v>18</v>
      </c>
      <c r="N154" s="147" t="s">
        <v>18</v>
      </c>
      <c r="O154" s="147" t="s">
        <v>18</v>
      </c>
      <c r="P154" s="447" t="s">
        <v>393</v>
      </c>
      <c r="Q154" s="461"/>
    </row>
    <row r="155" spans="2:17" ht="28.5" x14ac:dyDescent="0.2">
      <c r="B155" s="153" t="s">
        <v>114</v>
      </c>
      <c r="C155" s="151" t="s">
        <v>382</v>
      </c>
      <c r="D155" s="146" t="s">
        <v>394</v>
      </c>
      <c r="E155" s="156">
        <v>64570777</v>
      </c>
      <c r="F155" s="146" t="s">
        <v>395</v>
      </c>
      <c r="G155" s="38" t="s">
        <v>300</v>
      </c>
      <c r="H155" s="326">
        <v>38978</v>
      </c>
      <c r="I155" s="329" t="s">
        <v>75</v>
      </c>
      <c r="J155" s="156" t="s">
        <v>396</v>
      </c>
      <c r="K155" s="159" t="s">
        <v>397</v>
      </c>
      <c r="L155" s="146" t="s">
        <v>94</v>
      </c>
      <c r="M155" s="147" t="s">
        <v>18</v>
      </c>
      <c r="N155" s="147" t="s">
        <v>18</v>
      </c>
      <c r="O155" s="147" t="s">
        <v>18</v>
      </c>
      <c r="P155" s="463" t="s">
        <v>398</v>
      </c>
      <c r="Q155" s="464"/>
    </row>
    <row r="156" spans="2:17" ht="28.5" x14ac:dyDescent="0.2">
      <c r="B156" s="153" t="s">
        <v>122</v>
      </c>
      <c r="C156" s="330" t="s">
        <v>399</v>
      </c>
      <c r="D156" s="146" t="s">
        <v>400</v>
      </c>
      <c r="E156" s="156">
        <v>64721567</v>
      </c>
      <c r="F156" s="156" t="s">
        <v>401</v>
      </c>
      <c r="G156" s="38" t="s">
        <v>402</v>
      </c>
      <c r="H156" s="326">
        <v>40809</v>
      </c>
      <c r="I156" s="329">
        <v>179495</v>
      </c>
      <c r="J156" s="156" t="s">
        <v>403</v>
      </c>
      <c r="K156" s="159" t="s">
        <v>404</v>
      </c>
      <c r="L156" s="156" t="s">
        <v>94</v>
      </c>
      <c r="M156" s="147" t="s">
        <v>18</v>
      </c>
      <c r="N156" s="147" t="s">
        <v>18</v>
      </c>
      <c r="O156" s="147" t="s">
        <v>18</v>
      </c>
      <c r="P156" s="465"/>
      <c r="Q156" s="466"/>
    </row>
    <row r="157" spans="2:17" x14ac:dyDescent="0.25">
      <c r="B157" s="177"/>
      <c r="C157" s="189"/>
      <c r="D157" s="173"/>
      <c r="E157" s="177"/>
      <c r="F157" s="177"/>
      <c r="G157" s="173"/>
      <c r="H157" s="289"/>
      <c r="I157" s="177"/>
      <c r="J157" s="177"/>
      <c r="K157" s="331"/>
      <c r="L157" s="177"/>
      <c r="M157" s="189"/>
      <c r="N157" s="189"/>
      <c r="O157" s="189"/>
      <c r="P157" s="177"/>
      <c r="Q157" s="177"/>
    </row>
    <row r="158" spans="2:17" ht="15.75" thickBot="1" x14ac:dyDescent="0.3">
      <c r="B158" s="177"/>
      <c r="C158" s="189"/>
      <c r="D158" s="177"/>
      <c r="E158" s="177"/>
      <c r="F158" s="177"/>
      <c r="G158" s="177"/>
      <c r="H158" s="177"/>
      <c r="I158" s="177"/>
      <c r="J158" s="177"/>
      <c r="K158" s="177"/>
      <c r="L158" s="177"/>
      <c r="M158" s="177"/>
      <c r="N158" s="177"/>
      <c r="O158" s="177"/>
      <c r="P158" s="177"/>
      <c r="Q158" s="177"/>
    </row>
    <row r="159" spans="2:17" ht="30" x14ac:dyDescent="0.25">
      <c r="B159" s="214" t="s">
        <v>17</v>
      </c>
      <c r="C159" s="214" t="s">
        <v>104</v>
      </c>
      <c r="D159" s="34" t="s">
        <v>105</v>
      </c>
      <c r="E159" s="214" t="s">
        <v>27</v>
      </c>
      <c r="F159" s="321" t="s">
        <v>137</v>
      </c>
      <c r="G159" s="332"/>
      <c r="H159" s="177"/>
      <c r="I159" s="177"/>
      <c r="J159" s="177"/>
      <c r="K159" s="177"/>
      <c r="L159" s="177"/>
      <c r="M159" s="177"/>
      <c r="N159" s="177"/>
      <c r="O159" s="177"/>
      <c r="P159" s="177"/>
      <c r="Q159" s="177"/>
    </row>
    <row r="160" spans="2:17" ht="96" x14ac:dyDescent="0.2">
      <c r="B160" s="392" t="s">
        <v>138</v>
      </c>
      <c r="C160" s="87" t="s">
        <v>139</v>
      </c>
      <c r="D160" s="147">
        <v>25</v>
      </c>
      <c r="E160" s="147">
        <v>0</v>
      </c>
      <c r="F160" s="467">
        <f>+E160+E161+E162</f>
        <v>10</v>
      </c>
      <c r="G160" s="333"/>
      <c r="H160" s="177"/>
      <c r="I160" s="177"/>
      <c r="J160" s="177"/>
      <c r="K160" s="177"/>
      <c r="L160" s="177"/>
      <c r="M160" s="177"/>
      <c r="N160" s="177"/>
      <c r="O160" s="177"/>
      <c r="P160" s="177"/>
      <c r="Q160" s="177"/>
    </row>
    <row r="161" spans="2:17" ht="72" x14ac:dyDescent="0.2">
      <c r="B161" s="392"/>
      <c r="C161" s="87" t="s">
        <v>140</v>
      </c>
      <c r="D161" s="38">
        <v>25</v>
      </c>
      <c r="E161" s="147">
        <v>0</v>
      </c>
      <c r="F161" s="468"/>
      <c r="G161" s="333"/>
      <c r="H161" s="177"/>
      <c r="I161" s="177"/>
      <c r="J161" s="177"/>
      <c r="K161" s="177"/>
      <c r="L161" s="177"/>
      <c r="M161" s="177"/>
      <c r="N161" s="177"/>
      <c r="O161" s="177"/>
      <c r="P161" s="177"/>
      <c r="Q161" s="177"/>
    </row>
    <row r="162" spans="2:17" ht="48" x14ac:dyDescent="0.2">
      <c r="B162" s="392"/>
      <c r="C162" s="87" t="s">
        <v>141</v>
      </c>
      <c r="D162" s="147">
        <v>10</v>
      </c>
      <c r="E162" s="147">
        <v>10</v>
      </c>
      <c r="F162" s="469"/>
      <c r="G162" s="333"/>
      <c r="H162" s="177"/>
      <c r="I162" s="177"/>
      <c r="J162" s="177"/>
      <c r="K162" s="177"/>
      <c r="L162" s="177"/>
      <c r="M162" s="177"/>
      <c r="N162" s="177"/>
      <c r="O162" s="177"/>
      <c r="P162" s="177"/>
      <c r="Q162" s="177"/>
    </row>
    <row r="163" spans="2:17" x14ac:dyDescent="0.25">
      <c r="C163" s="1"/>
    </row>
    <row r="166" spans="2:17" x14ac:dyDescent="0.25">
      <c r="B166" s="33" t="s">
        <v>142</v>
      </c>
    </row>
    <row r="169" spans="2:17" x14ac:dyDescent="0.25">
      <c r="B169" s="34" t="s">
        <v>17</v>
      </c>
      <c r="C169" s="34" t="s">
        <v>26</v>
      </c>
      <c r="D169" s="36" t="s">
        <v>27</v>
      </c>
      <c r="E169" s="36" t="s">
        <v>28</v>
      </c>
    </row>
    <row r="170" spans="2:17" ht="28.5" x14ac:dyDescent="0.25">
      <c r="B170" s="37" t="s">
        <v>405</v>
      </c>
      <c r="C170" s="38">
        <v>40</v>
      </c>
      <c r="D170" s="147">
        <f>+E144</f>
        <v>40</v>
      </c>
      <c r="E170" s="470">
        <f>+D170+D171</f>
        <v>50</v>
      </c>
    </row>
    <row r="171" spans="2:17" ht="57" x14ac:dyDescent="0.25">
      <c r="B171" s="37" t="s">
        <v>406</v>
      </c>
      <c r="C171" s="38">
        <v>60</v>
      </c>
      <c r="D171" s="147">
        <v>10</v>
      </c>
      <c r="E171" s="471"/>
    </row>
  </sheetData>
  <mergeCells count="160">
    <mergeCell ref="C10:E10"/>
    <mergeCell ref="B14:C21"/>
    <mergeCell ref="B22:C22"/>
    <mergeCell ref="E40:E41"/>
    <mergeCell ref="M45:N45"/>
    <mergeCell ref="B55:B56"/>
    <mergeCell ref="C55:C56"/>
    <mergeCell ref="D55:E55"/>
    <mergeCell ref="B2:P2"/>
    <mergeCell ref="B4:P4"/>
    <mergeCell ref="C6:N6"/>
    <mergeCell ref="C7:N7"/>
    <mergeCell ref="C8:N8"/>
    <mergeCell ref="C9:N9"/>
    <mergeCell ref="O68:P68"/>
    <mergeCell ref="O69:P69"/>
    <mergeCell ref="O70:P70"/>
    <mergeCell ref="O71:P71"/>
    <mergeCell ref="O72:P72"/>
    <mergeCell ref="O73:P73"/>
    <mergeCell ref="C59:N59"/>
    <mergeCell ref="B61:N61"/>
    <mergeCell ref="O64:P64"/>
    <mergeCell ref="O65:P65"/>
    <mergeCell ref="O66:P66"/>
    <mergeCell ref="O67:P67"/>
    <mergeCell ref="O80:P80"/>
    <mergeCell ref="R80:AL80"/>
    <mergeCell ref="O81:P81"/>
    <mergeCell ref="B89:N89"/>
    <mergeCell ref="J94:L94"/>
    <mergeCell ref="P94:Q94"/>
    <mergeCell ref="O74:P74"/>
    <mergeCell ref="O75:P75"/>
    <mergeCell ref="O76:P76"/>
    <mergeCell ref="O77:P77"/>
    <mergeCell ref="O78:P78"/>
    <mergeCell ref="O79:P79"/>
    <mergeCell ref="H95:H97"/>
    <mergeCell ref="I95:I97"/>
    <mergeCell ref="M95:M97"/>
    <mergeCell ref="N95:N97"/>
    <mergeCell ref="O95:O97"/>
    <mergeCell ref="B98:B100"/>
    <mergeCell ref="C98:C100"/>
    <mergeCell ref="D98:D100"/>
    <mergeCell ref="E98:E100"/>
    <mergeCell ref="F98:F100"/>
    <mergeCell ref="B95:B97"/>
    <mergeCell ref="C95:C97"/>
    <mergeCell ref="D95:D97"/>
    <mergeCell ref="E95:E97"/>
    <mergeCell ref="F95:F97"/>
    <mergeCell ref="G95:G97"/>
    <mergeCell ref="P98:Q100"/>
    <mergeCell ref="B101:B103"/>
    <mergeCell ref="C101:C103"/>
    <mergeCell ref="D101:D103"/>
    <mergeCell ref="E101:E103"/>
    <mergeCell ref="F101:F103"/>
    <mergeCell ref="G101:G103"/>
    <mergeCell ref="H101:H103"/>
    <mergeCell ref="I101:I103"/>
    <mergeCell ref="M101:M103"/>
    <mergeCell ref="G98:G100"/>
    <mergeCell ref="H98:H100"/>
    <mergeCell ref="I98:I100"/>
    <mergeCell ref="M98:M100"/>
    <mergeCell ref="N98:N100"/>
    <mergeCell ref="O98:O100"/>
    <mergeCell ref="N101:N103"/>
    <mergeCell ref="O101:O103"/>
    <mergeCell ref="P101:Q103"/>
    <mergeCell ref="B104:B105"/>
    <mergeCell ref="C104:C105"/>
    <mergeCell ref="D104:D105"/>
    <mergeCell ref="E104:E105"/>
    <mergeCell ref="F104:F105"/>
    <mergeCell ref="G104:G105"/>
    <mergeCell ref="H104:H105"/>
    <mergeCell ref="I104:I105"/>
    <mergeCell ref="M104:M105"/>
    <mergeCell ref="N104:N105"/>
    <mergeCell ref="O104:O105"/>
    <mergeCell ref="P104:Q105"/>
    <mergeCell ref="B106:B109"/>
    <mergeCell ref="C106:C109"/>
    <mergeCell ref="D106:D109"/>
    <mergeCell ref="E106:E109"/>
    <mergeCell ref="F106:F109"/>
    <mergeCell ref="G106:G109"/>
    <mergeCell ref="H106:H109"/>
    <mergeCell ref="I106:I109"/>
    <mergeCell ref="M106:M109"/>
    <mergeCell ref="N106:N109"/>
    <mergeCell ref="B110:B113"/>
    <mergeCell ref="C110:C113"/>
    <mergeCell ref="D110:D113"/>
    <mergeCell ref="E110:E113"/>
    <mergeCell ref="F110:F113"/>
    <mergeCell ref="P110:Q113"/>
    <mergeCell ref="B114:B115"/>
    <mergeCell ref="C114:C115"/>
    <mergeCell ref="D114:D115"/>
    <mergeCell ref="E114:E115"/>
    <mergeCell ref="F114:F115"/>
    <mergeCell ref="G114:G115"/>
    <mergeCell ref="H114:H115"/>
    <mergeCell ref="I114:I115"/>
    <mergeCell ref="M114:M115"/>
    <mergeCell ref="G110:G113"/>
    <mergeCell ref="H110:H113"/>
    <mergeCell ref="I110:I113"/>
    <mergeCell ref="M110:M113"/>
    <mergeCell ref="N110:N113"/>
    <mergeCell ref="O110:O113"/>
    <mergeCell ref="N114:N115"/>
    <mergeCell ref="O114:O115"/>
    <mergeCell ref="P114:Q115"/>
    <mergeCell ref="B116:B117"/>
    <mergeCell ref="C116:C117"/>
    <mergeCell ref="D116:D117"/>
    <mergeCell ref="E116:E117"/>
    <mergeCell ref="F116:F117"/>
    <mergeCell ref="G116:G117"/>
    <mergeCell ref="H116:H117"/>
    <mergeCell ref="I116:I117"/>
    <mergeCell ref="M116:M117"/>
    <mergeCell ref="N116:N117"/>
    <mergeCell ref="O116:O117"/>
    <mergeCell ref="P116:Q117"/>
    <mergeCell ref="B118:B120"/>
    <mergeCell ref="C118:C120"/>
    <mergeCell ref="D118:D120"/>
    <mergeCell ref="E118:E120"/>
    <mergeCell ref="F118:F120"/>
    <mergeCell ref="P118:Q119"/>
    <mergeCell ref="B125:N125"/>
    <mergeCell ref="D128:E128"/>
    <mergeCell ref="D129:E129"/>
    <mergeCell ref="B132:P132"/>
    <mergeCell ref="B135:N135"/>
    <mergeCell ref="G118:G120"/>
    <mergeCell ref="H118:H120"/>
    <mergeCell ref="I118:I120"/>
    <mergeCell ref="M118:M119"/>
    <mergeCell ref="N118:N119"/>
    <mergeCell ref="O118:O119"/>
    <mergeCell ref="P154:Q154"/>
    <mergeCell ref="P155:Q155"/>
    <mergeCell ref="P156:Q156"/>
    <mergeCell ref="B160:B162"/>
    <mergeCell ref="F160:F162"/>
    <mergeCell ref="E170:E171"/>
    <mergeCell ref="E144:E146"/>
    <mergeCell ref="B149:N149"/>
    <mergeCell ref="J151:L151"/>
    <mergeCell ref="P151:Q151"/>
    <mergeCell ref="P152:Q152"/>
    <mergeCell ref="P153:Q153"/>
  </mergeCells>
  <dataValidations count="2">
    <dataValidation type="list" allowBlank="1" showInputMessage="1" showErrorMessage="1" sqref="WVE983087 A65583 IS65583 SO65583 ACK65583 AMG65583 AWC65583 BFY65583 BPU65583 BZQ65583 CJM65583 CTI65583 DDE65583 DNA65583 DWW65583 EGS65583 EQO65583 FAK65583 FKG65583 FUC65583 GDY65583 GNU65583 GXQ65583 HHM65583 HRI65583 IBE65583 ILA65583 IUW65583 JES65583 JOO65583 JYK65583 KIG65583 KSC65583 LBY65583 LLU65583 LVQ65583 MFM65583 MPI65583 MZE65583 NJA65583 NSW65583 OCS65583 OMO65583 OWK65583 PGG65583 PQC65583 PZY65583 QJU65583 QTQ65583 RDM65583 RNI65583 RXE65583 SHA65583 SQW65583 TAS65583 TKO65583 TUK65583 UEG65583 UOC65583 UXY65583 VHU65583 VRQ65583 WBM65583 WLI65583 WVE65583 A131119 IS131119 SO131119 ACK131119 AMG131119 AWC131119 BFY131119 BPU131119 BZQ131119 CJM131119 CTI131119 DDE131119 DNA131119 DWW131119 EGS131119 EQO131119 FAK131119 FKG131119 FUC131119 GDY131119 GNU131119 GXQ131119 HHM131119 HRI131119 IBE131119 ILA131119 IUW131119 JES131119 JOO131119 JYK131119 KIG131119 KSC131119 LBY131119 LLU131119 LVQ131119 MFM131119 MPI131119 MZE131119 NJA131119 NSW131119 OCS131119 OMO131119 OWK131119 PGG131119 PQC131119 PZY131119 QJU131119 QTQ131119 RDM131119 RNI131119 RXE131119 SHA131119 SQW131119 TAS131119 TKO131119 TUK131119 UEG131119 UOC131119 UXY131119 VHU131119 VRQ131119 WBM131119 WLI131119 WVE131119 A196655 IS196655 SO196655 ACK196655 AMG196655 AWC196655 BFY196655 BPU196655 BZQ196655 CJM196655 CTI196655 DDE196655 DNA196655 DWW196655 EGS196655 EQO196655 FAK196655 FKG196655 FUC196655 GDY196655 GNU196655 GXQ196655 HHM196655 HRI196655 IBE196655 ILA196655 IUW196655 JES196655 JOO196655 JYK196655 KIG196655 KSC196655 LBY196655 LLU196655 LVQ196655 MFM196655 MPI196655 MZE196655 NJA196655 NSW196655 OCS196655 OMO196655 OWK196655 PGG196655 PQC196655 PZY196655 QJU196655 QTQ196655 RDM196655 RNI196655 RXE196655 SHA196655 SQW196655 TAS196655 TKO196655 TUK196655 UEG196655 UOC196655 UXY196655 VHU196655 VRQ196655 WBM196655 WLI196655 WVE196655 A262191 IS262191 SO262191 ACK262191 AMG262191 AWC262191 BFY262191 BPU262191 BZQ262191 CJM262191 CTI262191 DDE262191 DNA262191 DWW262191 EGS262191 EQO262191 FAK262191 FKG262191 FUC262191 GDY262191 GNU262191 GXQ262191 HHM262191 HRI262191 IBE262191 ILA262191 IUW262191 JES262191 JOO262191 JYK262191 KIG262191 KSC262191 LBY262191 LLU262191 LVQ262191 MFM262191 MPI262191 MZE262191 NJA262191 NSW262191 OCS262191 OMO262191 OWK262191 PGG262191 PQC262191 PZY262191 QJU262191 QTQ262191 RDM262191 RNI262191 RXE262191 SHA262191 SQW262191 TAS262191 TKO262191 TUK262191 UEG262191 UOC262191 UXY262191 VHU262191 VRQ262191 WBM262191 WLI262191 WVE262191 A327727 IS327727 SO327727 ACK327727 AMG327727 AWC327727 BFY327727 BPU327727 BZQ327727 CJM327727 CTI327727 DDE327727 DNA327727 DWW327727 EGS327727 EQO327727 FAK327727 FKG327727 FUC327727 GDY327727 GNU327727 GXQ327727 HHM327727 HRI327727 IBE327727 ILA327727 IUW327727 JES327727 JOO327727 JYK327727 KIG327727 KSC327727 LBY327727 LLU327727 LVQ327727 MFM327727 MPI327727 MZE327727 NJA327727 NSW327727 OCS327727 OMO327727 OWK327727 PGG327727 PQC327727 PZY327727 QJU327727 QTQ327727 RDM327727 RNI327727 RXE327727 SHA327727 SQW327727 TAS327727 TKO327727 TUK327727 UEG327727 UOC327727 UXY327727 VHU327727 VRQ327727 WBM327727 WLI327727 WVE327727 A393263 IS393263 SO393263 ACK393263 AMG393263 AWC393263 BFY393263 BPU393263 BZQ393263 CJM393263 CTI393263 DDE393263 DNA393263 DWW393263 EGS393263 EQO393263 FAK393263 FKG393263 FUC393263 GDY393263 GNU393263 GXQ393263 HHM393263 HRI393263 IBE393263 ILA393263 IUW393263 JES393263 JOO393263 JYK393263 KIG393263 KSC393263 LBY393263 LLU393263 LVQ393263 MFM393263 MPI393263 MZE393263 NJA393263 NSW393263 OCS393263 OMO393263 OWK393263 PGG393263 PQC393263 PZY393263 QJU393263 QTQ393263 RDM393263 RNI393263 RXE393263 SHA393263 SQW393263 TAS393263 TKO393263 TUK393263 UEG393263 UOC393263 UXY393263 VHU393263 VRQ393263 WBM393263 WLI393263 WVE393263 A458799 IS458799 SO458799 ACK458799 AMG458799 AWC458799 BFY458799 BPU458799 BZQ458799 CJM458799 CTI458799 DDE458799 DNA458799 DWW458799 EGS458799 EQO458799 FAK458799 FKG458799 FUC458799 GDY458799 GNU458799 GXQ458799 HHM458799 HRI458799 IBE458799 ILA458799 IUW458799 JES458799 JOO458799 JYK458799 KIG458799 KSC458799 LBY458799 LLU458799 LVQ458799 MFM458799 MPI458799 MZE458799 NJA458799 NSW458799 OCS458799 OMO458799 OWK458799 PGG458799 PQC458799 PZY458799 QJU458799 QTQ458799 RDM458799 RNI458799 RXE458799 SHA458799 SQW458799 TAS458799 TKO458799 TUK458799 UEG458799 UOC458799 UXY458799 VHU458799 VRQ458799 WBM458799 WLI458799 WVE458799 A524335 IS524335 SO524335 ACK524335 AMG524335 AWC524335 BFY524335 BPU524335 BZQ524335 CJM524335 CTI524335 DDE524335 DNA524335 DWW524335 EGS524335 EQO524335 FAK524335 FKG524335 FUC524335 GDY524335 GNU524335 GXQ524335 HHM524335 HRI524335 IBE524335 ILA524335 IUW524335 JES524335 JOO524335 JYK524335 KIG524335 KSC524335 LBY524335 LLU524335 LVQ524335 MFM524335 MPI524335 MZE524335 NJA524335 NSW524335 OCS524335 OMO524335 OWK524335 PGG524335 PQC524335 PZY524335 QJU524335 QTQ524335 RDM524335 RNI524335 RXE524335 SHA524335 SQW524335 TAS524335 TKO524335 TUK524335 UEG524335 UOC524335 UXY524335 VHU524335 VRQ524335 WBM524335 WLI524335 WVE524335 A589871 IS589871 SO589871 ACK589871 AMG589871 AWC589871 BFY589871 BPU589871 BZQ589871 CJM589871 CTI589871 DDE589871 DNA589871 DWW589871 EGS589871 EQO589871 FAK589871 FKG589871 FUC589871 GDY589871 GNU589871 GXQ589871 HHM589871 HRI589871 IBE589871 ILA589871 IUW589871 JES589871 JOO589871 JYK589871 KIG589871 KSC589871 LBY589871 LLU589871 LVQ589871 MFM589871 MPI589871 MZE589871 NJA589871 NSW589871 OCS589871 OMO589871 OWK589871 PGG589871 PQC589871 PZY589871 QJU589871 QTQ589871 RDM589871 RNI589871 RXE589871 SHA589871 SQW589871 TAS589871 TKO589871 TUK589871 UEG589871 UOC589871 UXY589871 VHU589871 VRQ589871 WBM589871 WLI589871 WVE589871 A655407 IS655407 SO655407 ACK655407 AMG655407 AWC655407 BFY655407 BPU655407 BZQ655407 CJM655407 CTI655407 DDE655407 DNA655407 DWW655407 EGS655407 EQO655407 FAK655407 FKG655407 FUC655407 GDY655407 GNU655407 GXQ655407 HHM655407 HRI655407 IBE655407 ILA655407 IUW655407 JES655407 JOO655407 JYK655407 KIG655407 KSC655407 LBY655407 LLU655407 LVQ655407 MFM655407 MPI655407 MZE655407 NJA655407 NSW655407 OCS655407 OMO655407 OWK655407 PGG655407 PQC655407 PZY655407 QJU655407 QTQ655407 RDM655407 RNI655407 RXE655407 SHA655407 SQW655407 TAS655407 TKO655407 TUK655407 UEG655407 UOC655407 UXY655407 VHU655407 VRQ655407 WBM655407 WLI655407 WVE655407 A720943 IS720943 SO720943 ACK720943 AMG720943 AWC720943 BFY720943 BPU720943 BZQ720943 CJM720943 CTI720943 DDE720943 DNA720943 DWW720943 EGS720943 EQO720943 FAK720943 FKG720943 FUC720943 GDY720943 GNU720943 GXQ720943 HHM720943 HRI720943 IBE720943 ILA720943 IUW720943 JES720943 JOO720943 JYK720943 KIG720943 KSC720943 LBY720943 LLU720943 LVQ720943 MFM720943 MPI720943 MZE720943 NJA720943 NSW720943 OCS720943 OMO720943 OWK720943 PGG720943 PQC720943 PZY720943 QJU720943 QTQ720943 RDM720943 RNI720943 RXE720943 SHA720943 SQW720943 TAS720943 TKO720943 TUK720943 UEG720943 UOC720943 UXY720943 VHU720943 VRQ720943 WBM720943 WLI720943 WVE720943 A786479 IS786479 SO786479 ACK786479 AMG786479 AWC786479 BFY786479 BPU786479 BZQ786479 CJM786479 CTI786479 DDE786479 DNA786479 DWW786479 EGS786479 EQO786479 FAK786479 FKG786479 FUC786479 GDY786479 GNU786479 GXQ786479 HHM786479 HRI786479 IBE786479 ILA786479 IUW786479 JES786479 JOO786479 JYK786479 KIG786479 KSC786479 LBY786479 LLU786479 LVQ786479 MFM786479 MPI786479 MZE786479 NJA786479 NSW786479 OCS786479 OMO786479 OWK786479 PGG786479 PQC786479 PZY786479 QJU786479 QTQ786479 RDM786479 RNI786479 RXE786479 SHA786479 SQW786479 TAS786479 TKO786479 TUK786479 UEG786479 UOC786479 UXY786479 VHU786479 VRQ786479 WBM786479 WLI786479 WVE786479 A852015 IS852015 SO852015 ACK852015 AMG852015 AWC852015 BFY852015 BPU852015 BZQ852015 CJM852015 CTI852015 DDE852015 DNA852015 DWW852015 EGS852015 EQO852015 FAK852015 FKG852015 FUC852015 GDY852015 GNU852015 GXQ852015 HHM852015 HRI852015 IBE852015 ILA852015 IUW852015 JES852015 JOO852015 JYK852015 KIG852015 KSC852015 LBY852015 LLU852015 LVQ852015 MFM852015 MPI852015 MZE852015 NJA852015 NSW852015 OCS852015 OMO852015 OWK852015 PGG852015 PQC852015 PZY852015 QJU852015 QTQ852015 RDM852015 RNI852015 RXE852015 SHA852015 SQW852015 TAS852015 TKO852015 TUK852015 UEG852015 UOC852015 UXY852015 VHU852015 VRQ852015 WBM852015 WLI852015 WVE852015 A917551 IS917551 SO917551 ACK917551 AMG917551 AWC917551 BFY917551 BPU917551 BZQ917551 CJM917551 CTI917551 DDE917551 DNA917551 DWW917551 EGS917551 EQO917551 FAK917551 FKG917551 FUC917551 GDY917551 GNU917551 GXQ917551 HHM917551 HRI917551 IBE917551 ILA917551 IUW917551 JES917551 JOO917551 JYK917551 KIG917551 KSC917551 LBY917551 LLU917551 LVQ917551 MFM917551 MPI917551 MZE917551 NJA917551 NSW917551 OCS917551 OMO917551 OWK917551 PGG917551 PQC917551 PZY917551 QJU917551 QTQ917551 RDM917551 RNI917551 RXE917551 SHA917551 SQW917551 TAS917551 TKO917551 TUK917551 UEG917551 UOC917551 UXY917551 VHU917551 VRQ917551 WBM917551 WLI917551 WVE917551 A983087 IS983087 SO983087 ACK983087 AMG983087 AWC983087 BFY983087 BPU983087 BZQ983087 CJM983087 CTI983087 DDE983087 DNA983087 DWW983087 EGS983087 EQO983087 FAK983087 FKG983087 FUC983087 GDY983087 GNU983087 GXQ983087 HHM983087 HRI983087 IBE983087 ILA983087 IUW983087 JES983087 JOO983087 JYK983087 KIG983087 KSC983087 LBY983087 LLU983087 LVQ983087 MFM983087 MPI983087 MZE983087 NJA983087 NSW983087 OCS983087 OMO983087 OWK983087 PGG983087 PQC983087 PZY983087 QJU983087 QTQ983087 RDM983087 RNI983087 RXE983087 SHA983087 SQW983087 TAS983087 TKO983087 TUK983087 UEG983087 UOC983087 UXY983087 VHU983087 VRQ983087 WBM983087 WLI98308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87 WLL983087 C65583 IV65583 SR65583 ACN65583 AMJ65583 AWF65583 BGB65583 BPX65583 BZT65583 CJP65583 CTL65583 DDH65583 DND65583 DWZ65583 EGV65583 EQR65583 FAN65583 FKJ65583 FUF65583 GEB65583 GNX65583 GXT65583 HHP65583 HRL65583 IBH65583 ILD65583 IUZ65583 JEV65583 JOR65583 JYN65583 KIJ65583 KSF65583 LCB65583 LLX65583 LVT65583 MFP65583 MPL65583 MZH65583 NJD65583 NSZ65583 OCV65583 OMR65583 OWN65583 PGJ65583 PQF65583 QAB65583 QJX65583 QTT65583 RDP65583 RNL65583 RXH65583 SHD65583 SQZ65583 TAV65583 TKR65583 TUN65583 UEJ65583 UOF65583 UYB65583 VHX65583 VRT65583 WBP65583 WLL65583 WVH65583 C131119 IV131119 SR131119 ACN131119 AMJ131119 AWF131119 BGB131119 BPX131119 BZT131119 CJP131119 CTL131119 DDH131119 DND131119 DWZ131119 EGV131119 EQR131119 FAN131119 FKJ131119 FUF131119 GEB131119 GNX131119 GXT131119 HHP131119 HRL131119 IBH131119 ILD131119 IUZ131119 JEV131119 JOR131119 JYN131119 KIJ131119 KSF131119 LCB131119 LLX131119 LVT131119 MFP131119 MPL131119 MZH131119 NJD131119 NSZ131119 OCV131119 OMR131119 OWN131119 PGJ131119 PQF131119 QAB131119 QJX131119 QTT131119 RDP131119 RNL131119 RXH131119 SHD131119 SQZ131119 TAV131119 TKR131119 TUN131119 UEJ131119 UOF131119 UYB131119 VHX131119 VRT131119 WBP131119 WLL131119 WVH131119 C196655 IV196655 SR196655 ACN196655 AMJ196655 AWF196655 BGB196655 BPX196655 BZT196655 CJP196655 CTL196655 DDH196655 DND196655 DWZ196655 EGV196655 EQR196655 FAN196655 FKJ196655 FUF196655 GEB196655 GNX196655 GXT196655 HHP196655 HRL196655 IBH196655 ILD196655 IUZ196655 JEV196655 JOR196655 JYN196655 KIJ196655 KSF196655 LCB196655 LLX196655 LVT196655 MFP196655 MPL196655 MZH196655 NJD196655 NSZ196655 OCV196655 OMR196655 OWN196655 PGJ196655 PQF196655 QAB196655 QJX196655 QTT196655 RDP196655 RNL196655 RXH196655 SHD196655 SQZ196655 TAV196655 TKR196655 TUN196655 UEJ196655 UOF196655 UYB196655 VHX196655 VRT196655 WBP196655 WLL196655 WVH196655 C262191 IV262191 SR262191 ACN262191 AMJ262191 AWF262191 BGB262191 BPX262191 BZT262191 CJP262191 CTL262191 DDH262191 DND262191 DWZ262191 EGV262191 EQR262191 FAN262191 FKJ262191 FUF262191 GEB262191 GNX262191 GXT262191 HHP262191 HRL262191 IBH262191 ILD262191 IUZ262191 JEV262191 JOR262191 JYN262191 KIJ262191 KSF262191 LCB262191 LLX262191 LVT262191 MFP262191 MPL262191 MZH262191 NJD262191 NSZ262191 OCV262191 OMR262191 OWN262191 PGJ262191 PQF262191 QAB262191 QJX262191 QTT262191 RDP262191 RNL262191 RXH262191 SHD262191 SQZ262191 TAV262191 TKR262191 TUN262191 UEJ262191 UOF262191 UYB262191 VHX262191 VRT262191 WBP262191 WLL262191 WVH262191 C327727 IV327727 SR327727 ACN327727 AMJ327727 AWF327727 BGB327727 BPX327727 BZT327727 CJP327727 CTL327727 DDH327727 DND327727 DWZ327727 EGV327727 EQR327727 FAN327727 FKJ327727 FUF327727 GEB327727 GNX327727 GXT327727 HHP327727 HRL327727 IBH327727 ILD327727 IUZ327727 JEV327727 JOR327727 JYN327727 KIJ327727 KSF327727 LCB327727 LLX327727 LVT327727 MFP327727 MPL327727 MZH327727 NJD327727 NSZ327727 OCV327727 OMR327727 OWN327727 PGJ327727 PQF327727 QAB327727 QJX327727 QTT327727 RDP327727 RNL327727 RXH327727 SHD327727 SQZ327727 TAV327727 TKR327727 TUN327727 UEJ327727 UOF327727 UYB327727 VHX327727 VRT327727 WBP327727 WLL327727 WVH327727 C393263 IV393263 SR393263 ACN393263 AMJ393263 AWF393263 BGB393263 BPX393263 BZT393263 CJP393263 CTL393263 DDH393263 DND393263 DWZ393263 EGV393263 EQR393263 FAN393263 FKJ393263 FUF393263 GEB393263 GNX393263 GXT393263 HHP393263 HRL393263 IBH393263 ILD393263 IUZ393263 JEV393263 JOR393263 JYN393263 KIJ393263 KSF393263 LCB393263 LLX393263 LVT393263 MFP393263 MPL393263 MZH393263 NJD393263 NSZ393263 OCV393263 OMR393263 OWN393263 PGJ393263 PQF393263 QAB393263 QJX393263 QTT393263 RDP393263 RNL393263 RXH393263 SHD393263 SQZ393263 TAV393263 TKR393263 TUN393263 UEJ393263 UOF393263 UYB393263 VHX393263 VRT393263 WBP393263 WLL393263 WVH393263 C458799 IV458799 SR458799 ACN458799 AMJ458799 AWF458799 BGB458799 BPX458799 BZT458799 CJP458799 CTL458799 DDH458799 DND458799 DWZ458799 EGV458799 EQR458799 FAN458799 FKJ458799 FUF458799 GEB458799 GNX458799 GXT458799 HHP458799 HRL458799 IBH458799 ILD458799 IUZ458799 JEV458799 JOR458799 JYN458799 KIJ458799 KSF458799 LCB458799 LLX458799 LVT458799 MFP458799 MPL458799 MZH458799 NJD458799 NSZ458799 OCV458799 OMR458799 OWN458799 PGJ458799 PQF458799 QAB458799 QJX458799 QTT458799 RDP458799 RNL458799 RXH458799 SHD458799 SQZ458799 TAV458799 TKR458799 TUN458799 UEJ458799 UOF458799 UYB458799 VHX458799 VRT458799 WBP458799 WLL458799 WVH458799 C524335 IV524335 SR524335 ACN524335 AMJ524335 AWF524335 BGB524335 BPX524335 BZT524335 CJP524335 CTL524335 DDH524335 DND524335 DWZ524335 EGV524335 EQR524335 FAN524335 FKJ524335 FUF524335 GEB524335 GNX524335 GXT524335 HHP524335 HRL524335 IBH524335 ILD524335 IUZ524335 JEV524335 JOR524335 JYN524335 KIJ524335 KSF524335 LCB524335 LLX524335 LVT524335 MFP524335 MPL524335 MZH524335 NJD524335 NSZ524335 OCV524335 OMR524335 OWN524335 PGJ524335 PQF524335 QAB524335 QJX524335 QTT524335 RDP524335 RNL524335 RXH524335 SHD524335 SQZ524335 TAV524335 TKR524335 TUN524335 UEJ524335 UOF524335 UYB524335 VHX524335 VRT524335 WBP524335 WLL524335 WVH524335 C589871 IV589871 SR589871 ACN589871 AMJ589871 AWF589871 BGB589871 BPX589871 BZT589871 CJP589871 CTL589871 DDH589871 DND589871 DWZ589871 EGV589871 EQR589871 FAN589871 FKJ589871 FUF589871 GEB589871 GNX589871 GXT589871 HHP589871 HRL589871 IBH589871 ILD589871 IUZ589871 JEV589871 JOR589871 JYN589871 KIJ589871 KSF589871 LCB589871 LLX589871 LVT589871 MFP589871 MPL589871 MZH589871 NJD589871 NSZ589871 OCV589871 OMR589871 OWN589871 PGJ589871 PQF589871 QAB589871 QJX589871 QTT589871 RDP589871 RNL589871 RXH589871 SHD589871 SQZ589871 TAV589871 TKR589871 TUN589871 UEJ589871 UOF589871 UYB589871 VHX589871 VRT589871 WBP589871 WLL589871 WVH589871 C655407 IV655407 SR655407 ACN655407 AMJ655407 AWF655407 BGB655407 BPX655407 BZT655407 CJP655407 CTL655407 DDH655407 DND655407 DWZ655407 EGV655407 EQR655407 FAN655407 FKJ655407 FUF655407 GEB655407 GNX655407 GXT655407 HHP655407 HRL655407 IBH655407 ILD655407 IUZ655407 JEV655407 JOR655407 JYN655407 KIJ655407 KSF655407 LCB655407 LLX655407 LVT655407 MFP655407 MPL655407 MZH655407 NJD655407 NSZ655407 OCV655407 OMR655407 OWN655407 PGJ655407 PQF655407 QAB655407 QJX655407 QTT655407 RDP655407 RNL655407 RXH655407 SHD655407 SQZ655407 TAV655407 TKR655407 TUN655407 UEJ655407 UOF655407 UYB655407 VHX655407 VRT655407 WBP655407 WLL655407 WVH655407 C720943 IV720943 SR720943 ACN720943 AMJ720943 AWF720943 BGB720943 BPX720943 BZT720943 CJP720943 CTL720943 DDH720943 DND720943 DWZ720943 EGV720943 EQR720943 FAN720943 FKJ720943 FUF720943 GEB720943 GNX720943 GXT720943 HHP720943 HRL720943 IBH720943 ILD720943 IUZ720943 JEV720943 JOR720943 JYN720943 KIJ720943 KSF720943 LCB720943 LLX720943 LVT720943 MFP720943 MPL720943 MZH720943 NJD720943 NSZ720943 OCV720943 OMR720943 OWN720943 PGJ720943 PQF720943 QAB720943 QJX720943 QTT720943 RDP720943 RNL720943 RXH720943 SHD720943 SQZ720943 TAV720943 TKR720943 TUN720943 UEJ720943 UOF720943 UYB720943 VHX720943 VRT720943 WBP720943 WLL720943 WVH720943 C786479 IV786479 SR786479 ACN786479 AMJ786479 AWF786479 BGB786479 BPX786479 BZT786479 CJP786479 CTL786479 DDH786479 DND786479 DWZ786479 EGV786479 EQR786479 FAN786479 FKJ786479 FUF786479 GEB786479 GNX786479 GXT786479 HHP786479 HRL786479 IBH786479 ILD786479 IUZ786479 JEV786479 JOR786479 JYN786479 KIJ786479 KSF786479 LCB786479 LLX786479 LVT786479 MFP786479 MPL786479 MZH786479 NJD786479 NSZ786479 OCV786479 OMR786479 OWN786479 PGJ786479 PQF786479 QAB786479 QJX786479 QTT786479 RDP786479 RNL786479 RXH786479 SHD786479 SQZ786479 TAV786479 TKR786479 TUN786479 UEJ786479 UOF786479 UYB786479 VHX786479 VRT786479 WBP786479 WLL786479 WVH786479 C852015 IV852015 SR852015 ACN852015 AMJ852015 AWF852015 BGB852015 BPX852015 BZT852015 CJP852015 CTL852015 DDH852015 DND852015 DWZ852015 EGV852015 EQR852015 FAN852015 FKJ852015 FUF852015 GEB852015 GNX852015 GXT852015 HHP852015 HRL852015 IBH852015 ILD852015 IUZ852015 JEV852015 JOR852015 JYN852015 KIJ852015 KSF852015 LCB852015 LLX852015 LVT852015 MFP852015 MPL852015 MZH852015 NJD852015 NSZ852015 OCV852015 OMR852015 OWN852015 PGJ852015 PQF852015 QAB852015 QJX852015 QTT852015 RDP852015 RNL852015 RXH852015 SHD852015 SQZ852015 TAV852015 TKR852015 TUN852015 UEJ852015 UOF852015 UYB852015 VHX852015 VRT852015 WBP852015 WLL852015 WVH852015 C917551 IV917551 SR917551 ACN917551 AMJ917551 AWF917551 BGB917551 BPX917551 BZT917551 CJP917551 CTL917551 DDH917551 DND917551 DWZ917551 EGV917551 EQR917551 FAN917551 FKJ917551 FUF917551 GEB917551 GNX917551 GXT917551 HHP917551 HRL917551 IBH917551 ILD917551 IUZ917551 JEV917551 JOR917551 JYN917551 KIJ917551 KSF917551 LCB917551 LLX917551 LVT917551 MFP917551 MPL917551 MZH917551 NJD917551 NSZ917551 OCV917551 OMR917551 OWN917551 PGJ917551 PQF917551 QAB917551 QJX917551 QTT917551 RDP917551 RNL917551 RXH917551 SHD917551 SQZ917551 TAV917551 TKR917551 TUN917551 UEJ917551 UOF917551 UYB917551 VHX917551 VRT917551 WBP917551 WLL917551 WVH917551 C983087 IV983087 SR983087 ACN983087 AMJ983087 AWF983087 BGB983087 BPX983087 BZT983087 CJP983087 CTL983087 DDH983087 DND983087 DWZ983087 EGV983087 EQR983087 FAN983087 FKJ983087 FUF983087 GEB983087 GNX983087 GXT983087 HHP983087 HRL983087 IBH983087 ILD983087 IUZ983087 JEV983087 JOR983087 JYN983087 KIJ983087 KSF983087 LCB983087 LLX983087 LVT983087 MFP983087 MPL983087 MZH983087 NJD983087 NSZ983087 OCV983087 OMR983087 OWN983087 PGJ983087 PQF983087 QAB983087 QJX983087 QTT983087 RDP983087 RNL983087 RXH983087 SHD983087 SQZ983087 TAV983087 TKR983087 TUN983087 UEJ983087 UOF983087 UYB983087 VHX983087 VRT983087 WBP98308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0"/>
  <sheetViews>
    <sheetView tabSelected="1" workbookViewId="0">
      <selection activeCell="B2" sqref="B2:P2"/>
    </sheetView>
  </sheetViews>
  <sheetFormatPr baseColWidth="10" defaultRowHeight="15" x14ac:dyDescent="0.25"/>
  <cols>
    <col min="1" max="1" width="3.140625" style="2" bestFit="1" customWidth="1"/>
    <col min="2" max="2" width="102.7109375" style="2" bestFit="1" customWidth="1"/>
    <col min="3" max="3" width="31.140625" style="2" customWidth="1"/>
    <col min="4" max="4" width="35.5703125" style="2" customWidth="1"/>
    <col min="5" max="5" width="25" style="2" customWidth="1"/>
    <col min="6" max="7" width="29.7109375" style="2" customWidth="1"/>
    <col min="8" max="8" width="24.5703125" style="2" customWidth="1"/>
    <col min="9" max="9" width="24" style="2" customWidth="1"/>
    <col min="10" max="10" width="35.28515625" style="2" customWidth="1"/>
    <col min="11" max="11" width="30.28515625" style="2" customWidth="1"/>
    <col min="12" max="12" width="31" style="2" customWidth="1"/>
    <col min="13" max="13" width="18.7109375" style="2" customWidth="1"/>
    <col min="14" max="14" width="22.140625" style="2" customWidth="1"/>
    <col min="15" max="15" width="26.140625" style="2" customWidth="1"/>
    <col min="16" max="16" width="19.5703125" style="2" bestFit="1" customWidth="1"/>
    <col min="17" max="17" width="25.710937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2" spans="2:17" ht="26.25" x14ac:dyDescent="0.25">
      <c r="B2" s="489" t="s">
        <v>0</v>
      </c>
      <c r="C2" s="490"/>
      <c r="D2" s="490"/>
      <c r="E2" s="490"/>
      <c r="F2" s="490"/>
      <c r="G2" s="490"/>
      <c r="H2" s="490"/>
      <c r="I2" s="490"/>
      <c r="J2" s="490"/>
      <c r="K2" s="490"/>
      <c r="L2" s="490"/>
      <c r="M2" s="490"/>
      <c r="N2" s="490"/>
      <c r="O2" s="490"/>
      <c r="P2" s="490"/>
      <c r="Q2" s="177"/>
    </row>
    <row r="3" spans="2:17" x14ac:dyDescent="0.25">
      <c r="B3" s="177"/>
      <c r="C3" s="177"/>
      <c r="D3" s="177"/>
      <c r="E3" s="177"/>
      <c r="F3" s="177"/>
      <c r="G3" s="177"/>
      <c r="H3" s="177"/>
      <c r="I3" s="177"/>
      <c r="J3" s="177"/>
      <c r="K3" s="177"/>
      <c r="L3" s="177"/>
      <c r="M3" s="177"/>
      <c r="N3" s="177"/>
      <c r="O3" s="177"/>
      <c r="P3" s="177"/>
      <c r="Q3" s="177"/>
    </row>
    <row r="4" spans="2:17" ht="26.25" x14ac:dyDescent="0.25">
      <c r="B4" s="489" t="s">
        <v>1</v>
      </c>
      <c r="C4" s="490"/>
      <c r="D4" s="490"/>
      <c r="E4" s="490"/>
      <c r="F4" s="490"/>
      <c r="G4" s="490"/>
      <c r="H4" s="490"/>
      <c r="I4" s="490"/>
      <c r="J4" s="490"/>
      <c r="K4" s="490"/>
      <c r="L4" s="490"/>
      <c r="M4" s="490"/>
      <c r="N4" s="490"/>
      <c r="O4" s="490"/>
      <c r="P4" s="490"/>
      <c r="Q4" s="177"/>
    </row>
    <row r="5" spans="2:17" ht="15.75" thickBot="1" x14ac:dyDescent="0.3">
      <c r="B5" s="177"/>
      <c r="C5" s="177"/>
      <c r="D5" s="177"/>
      <c r="E5" s="177"/>
      <c r="F5" s="177"/>
      <c r="G5" s="177"/>
      <c r="H5" s="177"/>
      <c r="I5" s="177"/>
      <c r="J5" s="177"/>
      <c r="K5" s="177"/>
      <c r="L5" s="177"/>
      <c r="M5" s="177"/>
      <c r="N5" s="177"/>
      <c r="O5" s="177"/>
      <c r="P5" s="177"/>
      <c r="Q5" s="177"/>
    </row>
    <row r="6" spans="2:17" ht="21" thickBot="1" x14ac:dyDescent="0.3">
      <c r="B6" s="178" t="s">
        <v>2</v>
      </c>
      <c r="C6" s="443" t="s">
        <v>242</v>
      </c>
      <c r="D6" s="443"/>
      <c r="E6" s="443"/>
      <c r="F6" s="443"/>
      <c r="G6" s="443"/>
      <c r="H6" s="443"/>
      <c r="I6" s="443"/>
      <c r="J6" s="443"/>
      <c r="K6" s="443"/>
      <c r="L6" s="443"/>
      <c r="M6" s="443"/>
      <c r="N6" s="444"/>
      <c r="O6" s="177"/>
      <c r="P6" s="177"/>
      <c r="Q6" s="177"/>
    </row>
    <row r="7" spans="2:17" ht="15.75" thickBot="1" x14ac:dyDescent="0.3">
      <c r="B7" s="179" t="s">
        <v>4</v>
      </c>
      <c r="C7" s="443"/>
      <c r="D7" s="443"/>
      <c r="E7" s="443"/>
      <c r="F7" s="443"/>
      <c r="G7" s="443"/>
      <c r="H7" s="443"/>
      <c r="I7" s="443"/>
      <c r="J7" s="443"/>
      <c r="K7" s="443"/>
      <c r="L7" s="443"/>
      <c r="M7" s="443"/>
      <c r="N7" s="444"/>
      <c r="O7" s="177"/>
      <c r="P7" s="177"/>
      <c r="Q7" s="177"/>
    </row>
    <row r="8" spans="2:17" ht="15.75" thickBot="1" x14ac:dyDescent="0.3">
      <c r="B8" s="179" t="s">
        <v>5</v>
      </c>
      <c r="C8" s="443"/>
      <c r="D8" s="443"/>
      <c r="E8" s="443"/>
      <c r="F8" s="443"/>
      <c r="G8" s="443"/>
      <c r="H8" s="443"/>
      <c r="I8" s="443"/>
      <c r="J8" s="443"/>
      <c r="K8" s="443"/>
      <c r="L8" s="443"/>
      <c r="M8" s="443"/>
      <c r="N8" s="444"/>
      <c r="O8" s="177"/>
      <c r="P8" s="177"/>
      <c r="Q8" s="177"/>
    </row>
    <row r="9" spans="2:17" ht="15.75" thickBot="1" x14ac:dyDescent="0.3">
      <c r="B9" s="179" t="s">
        <v>6</v>
      </c>
      <c r="C9" s="443"/>
      <c r="D9" s="443"/>
      <c r="E9" s="443"/>
      <c r="F9" s="443"/>
      <c r="G9" s="443"/>
      <c r="H9" s="443"/>
      <c r="I9" s="443"/>
      <c r="J9" s="443"/>
      <c r="K9" s="443"/>
      <c r="L9" s="443"/>
      <c r="M9" s="443"/>
      <c r="N9" s="444"/>
      <c r="O9" s="177"/>
      <c r="P9" s="177"/>
      <c r="Q9" s="177"/>
    </row>
    <row r="10" spans="2:17" ht="15.75" thickBot="1" x14ac:dyDescent="0.3">
      <c r="B10" s="179" t="s">
        <v>7</v>
      </c>
      <c r="C10" s="528">
        <v>9</v>
      </c>
      <c r="D10" s="528"/>
      <c r="E10" s="529"/>
      <c r="F10" s="180"/>
      <c r="G10" s="180"/>
      <c r="H10" s="180"/>
      <c r="I10" s="180"/>
      <c r="J10" s="180"/>
      <c r="K10" s="180"/>
      <c r="L10" s="180"/>
      <c r="M10" s="180"/>
      <c r="N10" s="181"/>
      <c r="O10" s="177"/>
      <c r="P10" s="177"/>
      <c r="Q10" s="177"/>
    </row>
    <row r="11" spans="2:17" ht="15.75" thickBot="1" x14ac:dyDescent="0.3">
      <c r="B11" s="182" t="s">
        <v>8</v>
      </c>
      <c r="C11" s="183">
        <v>41989</v>
      </c>
      <c r="D11" s="184"/>
      <c r="E11" s="184"/>
      <c r="F11" s="184"/>
      <c r="G11" s="184"/>
      <c r="H11" s="184"/>
      <c r="I11" s="184"/>
      <c r="J11" s="184"/>
      <c r="K11" s="184"/>
      <c r="L11" s="184"/>
      <c r="M11" s="184"/>
      <c r="N11" s="185"/>
      <c r="O11" s="177"/>
      <c r="P11" s="177"/>
      <c r="Q11" s="177"/>
    </row>
    <row r="12" spans="2:17" ht="15.75" x14ac:dyDescent="0.25">
      <c r="B12" s="186"/>
      <c r="C12" s="187"/>
      <c r="D12" s="188"/>
      <c r="E12" s="188"/>
      <c r="F12" s="188"/>
      <c r="G12" s="188"/>
      <c r="H12" s="188"/>
      <c r="I12" s="189"/>
      <c r="J12" s="189"/>
      <c r="K12" s="189"/>
      <c r="L12" s="189"/>
      <c r="M12" s="189"/>
      <c r="N12" s="188"/>
      <c r="O12" s="177"/>
      <c r="P12" s="177"/>
      <c r="Q12" s="177"/>
    </row>
    <row r="13" spans="2:17" x14ac:dyDescent="0.25">
      <c r="B13" s="177"/>
      <c r="C13" s="177"/>
      <c r="D13" s="177"/>
      <c r="E13" s="177"/>
      <c r="F13" s="177"/>
      <c r="G13" s="177"/>
      <c r="H13" s="177"/>
      <c r="I13" s="189"/>
      <c r="J13" s="189"/>
      <c r="K13" s="189"/>
      <c r="L13" s="189"/>
      <c r="M13" s="189"/>
      <c r="N13" s="190"/>
      <c r="O13" s="177"/>
      <c r="P13" s="177"/>
      <c r="Q13" s="177"/>
    </row>
    <row r="14" spans="2:17" x14ac:dyDescent="0.25">
      <c r="B14" s="530" t="s">
        <v>9</v>
      </c>
      <c r="C14" s="530"/>
      <c r="D14" s="191" t="s">
        <v>10</v>
      </c>
      <c r="E14" s="191" t="s">
        <v>11</v>
      </c>
      <c r="F14" s="191" t="s">
        <v>12</v>
      </c>
      <c r="G14" s="192"/>
      <c r="H14" s="177"/>
      <c r="I14" s="193"/>
      <c r="J14" s="193"/>
      <c r="K14" s="193"/>
      <c r="L14" s="193"/>
      <c r="M14" s="193"/>
      <c r="N14" s="190"/>
      <c r="O14" s="177"/>
      <c r="P14" s="177"/>
      <c r="Q14" s="177"/>
    </row>
    <row r="15" spans="2:17" x14ac:dyDescent="0.25">
      <c r="B15" s="530"/>
      <c r="C15" s="530"/>
      <c r="D15" s="191">
        <v>9</v>
      </c>
      <c r="E15" s="194">
        <v>1694432069</v>
      </c>
      <c r="F15" s="195">
        <v>140</v>
      </c>
      <c r="G15" s="196"/>
      <c r="H15" s="177"/>
      <c r="I15" s="197"/>
      <c r="J15" s="197"/>
      <c r="K15" s="197"/>
      <c r="L15" s="197"/>
      <c r="M15" s="197"/>
      <c r="N15" s="190"/>
      <c r="O15" s="177"/>
      <c r="P15" s="177"/>
      <c r="Q15" s="177"/>
    </row>
    <row r="16" spans="2:17" x14ac:dyDescent="0.25">
      <c r="B16" s="530"/>
      <c r="C16" s="530"/>
      <c r="D16" s="191"/>
      <c r="E16" s="334"/>
      <c r="F16" s="195">
        <v>629</v>
      </c>
      <c r="G16" s="196"/>
      <c r="H16" s="177"/>
      <c r="I16" s="197"/>
      <c r="J16" s="197"/>
      <c r="K16" s="197"/>
      <c r="L16" s="197"/>
      <c r="M16" s="197"/>
      <c r="N16" s="190"/>
      <c r="O16" s="177"/>
      <c r="P16" s="177"/>
      <c r="Q16" s="177"/>
    </row>
    <row r="17" spans="1:17" x14ac:dyDescent="0.25">
      <c r="B17" s="530"/>
      <c r="C17" s="530"/>
      <c r="D17" s="191"/>
      <c r="E17" s="194"/>
      <c r="F17" s="194"/>
      <c r="G17" s="196"/>
      <c r="H17" s="177"/>
      <c r="I17" s="197"/>
      <c r="J17" s="197"/>
      <c r="K17" s="197"/>
      <c r="L17" s="197"/>
      <c r="M17" s="197"/>
      <c r="N17" s="190"/>
      <c r="O17" s="177"/>
      <c r="P17" s="177"/>
      <c r="Q17" s="177"/>
    </row>
    <row r="18" spans="1:17" x14ac:dyDescent="0.25">
      <c r="B18" s="530"/>
      <c r="C18" s="530"/>
      <c r="D18" s="191"/>
      <c r="E18" s="198"/>
      <c r="F18" s="194"/>
      <c r="G18" s="196"/>
      <c r="H18" s="199"/>
      <c r="I18" s="197"/>
      <c r="J18" s="197"/>
      <c r="K18" s="197"/>
      <c r="L18" s="197"/>
      <c r="M18" s="197"/>
      <c r="N18" s="200"/>
      <c r="O18" s="177"/>
      <c r="P18" s="177"/>
      <c r="Q18" s="177"/>
    </row>
    <row r="19" spans="1:17" x14ac:dyDescent="0.25">
      <c r="B19" s="530"/>
      <c r="C19" s="530"/>
      <c r="D19" s="191"/>
      <c r="E19" s="198"/>
      <c r="F19" s="194"/>
      <c r="G19" s="196"/>
      <c r="H19" s="199"/>
      <c r="I19" s="201"/>
      <c r="J19" s="201"/>
      <c r="K19" s="201"/>
      <c r="L19" s="201"/>
      <c r="M19" s="201"/>
      <c r="N19" s="200"/>
      <c r="O19" s="177"/>
      <c r="P19" s="177"/>
      <c r="Q19" s="177"/>
    </row>
    <row r="20" spans="1:17" x14ac:dyDescent="0.25">
      <c r="B20" s="530"/>
      <c r="C20" s="530"/>
      <c r="D20" s="191"/>
      <c r="E20" s="198"/>
      <c r="F20" s="194"/>
      <c r="G20" s="196"/>
      <c r="H20" s="199"/>
      <c r="I20" s="189"/>
      <c r="J20" s="189"/>
      <c r="K20" s="189"/>
      <c r="L20" s="189"/>
      <c r="M20" s="189"/>
      <c r="N20" s="200"/>
      <c r="O20" s="177"/>
      <c r="P20" s="177"/>
      <c r="Q20" s="177"/>
    </row>
    <row r="21" spans="1:17" x14ac:dyDescent="0.25">
      <c r="B21" s="530"/>
      <c r="C21" s="530"/>
      <c r="D21" s="191"/>
      <c r="E21" s="198"/>
      <c r="F21" s="194"/>
      <c r="G21" s="196"/>
      <c r="H21" s="199"/>
      <c r="I21" s="189"/>
      <c r="J21" s="189"/>
      <c r="K21" s="189"/>
      <c r="L21" s="189"/>
      <c r="M21" s="189"/>
      <c r="N21" s="200"/>
      <c r="O21" s="177"/>
      <c r="P21" s="177"/>
      <c r="Q21" s="177"/>
    </row>
    <row r="22" spans="1:17" ht="15.75" thickBot="1" x14ac:dyDescent="0.3">
      <c r="B22" s="531" t="s">
        <v>13</v>
      </c>
      <c r="C22" s="532"/>
      <c r="D22" s="82">
        <v>9</v>
      </c>
      <c r="E22" s="194">
        <v>1694432069</v>
      </c>
      <c r="F22" s="195">
        <v>769</v>
      </c>
      <c r="G22" s="196"/>
      <c r="H22" s="199"/>
      <c r="I22" s="189"/>
      <c r="J22" s="189"/>
      <c r="K22" s="189"/>
      <c r="L22" s="189"/>
      <c r="M22" s="189"/>
      <c r="N22" s="200"/>
      <c r="O22" s="177"/>
      <c r="P22" s="177"/>
      <c r="Q22" s="177"/>
    </row>
    <row r="23" spans="1:17" ht="43.5" thickBot="1" x14ac:dyDescent="0.3">
      <c r="A23" s="23"/>
      <c r="B23" s="203" t="s">
        <v>14</v>
      </c>
      <c r="C23" s="203" t="s">
        <v>15</v>
      </c>
      <c r="D23" s="177"/>
      <c r="E23" s="193"/>
      <c r="F23" s="193"/>
      <c r="G23" s="193"/>
      <c r="H23" s="193"/>
      <c r="I23" s="204"/>
      <c r="J23" s="204"/>
      <c r="K23" s="204"/>
      <c r="L23" s="204"/>
      <c r="M23" s="204"/>
      <c r="N23" s="177"/>
      <c r="O23" s="177"/>
      <c r="P23" s="177"/>
      <c r="Q23" s="177"/>
    </row>
    <row r="24" spans="1:17" ht="15.75" thickBot="1" x14ac:dyDescent="0.3">
      <c r="A24" s="26">
        <v>1</v>
      </c>
      <c r="B24" s="177"/>
      <c r="C24" s="205">
        <f>+F22*0.8</f>
        <v>615.20000000000005</v>
      </c>
      <c r="D24" s="206"/>
      <c r="E24" s="207">
        <f>E22</f>
        <v>1694432069</v>
      </c>
      <c r="F24" s="208"/>
      <c r="G24" s="208"/>
      <c r="H24" s="208"/>
      <c r="I24" s="209"/>
      <c r="J24" s="209"/>
      <c r="K24" s="209"/>
      <c r="L24" s="209"/>
      <c r="M24" s="209"/>
      <c r="N24" s="177"/>
      <c r="O24" s="177"/>
      <c r="P24" s="177"/>
      <c r="Q24" s="177"/>
    </row>
    <row r="25" spans="1:17" x14ac:dyDescent="0.25">
      <c r="A25" s="30"/>
      <c r="B25" s="177"/>
      <c r="C25" s="210"/>
      <c r="D25" s="197"/>
      <c r="E25" s="211"/>
      <c r="F25" s="208"/>
      <c r="G25" s="208"/>
      <c r="H25" s="208"/>
      <c r="I25" s="209"/>
      <c r="J25" s="209"/>
      <c r="K25" s="209"/>
      <c r="L25" s="209"/>
      <c r="M25" s="209"/>
      <c r="N25" s="177"/>
      <c r="O25" s="177"/>
      <c r="P25" s="177"/>
      <c r="Q25" s="177"/>
    </row>
    <row r="26" spans="1:17" x14ac:dyDescent="0.25">
      <c r="A26" s="30"/>
      <c r="B26" s="177"/>
      <c r="C26" s="210"/>
      <c r="D26" s="197"/>
      <c r="E26" s="211"/>
      <c r="F26" s="208"/>
      <c r="G26" s="208"/>
      <c r="H26" s="208"/>
      <c r="I26" s="209"/>
      <c r="J26" s="209"/>
      <c r="K26" s="209"/>
      <c r="L26" s="209"/>
      <c r="M26" s="209"/>
      <c r="N26" s="177"/>
      <c r="O26" s="177"/>
      <c r="P26" s="177"/>
      <c r="Q26" s="177"/>
    </row>
    <row r="27" spans="1:17" x14ac:dyDescent="0.2">
      <c r="A27" s="30"/>
      <c r="B27" s="212" t="s">
        <v>16</v>
      </c>
      <c r="C27" s="213"/>
      <c r="D27" s="213"/>
      <c r="E27" s="213"/>
      <c r="F27" s="213"/>
      <c r="G27" s="213"/>
      <c r="H27" s="213"/>
      <c r="I27" s="189"/>
      <c r="J27" s="189"/>
      <c r="K27" s="189"/>
      <c r="L27" s="189"/>
      <c r="M27" s="189"/>
      <c r="N27" s="190"/>
      <c r="O27" s="177"/>
      <c r="P27" s="177"/>
      <c r="Q27" s="177"/>
    </row>
    <row r="28" spans="1:17" x14ac:dyDescent="0.2">
      <c r="A28" s="30"/>
      <c r="B28" s="213"/>
      <c r="C28" s="213"/>
      <c r="D28" s="213"/>
      <c r="E28" s="213"/>
      <c r="F28" s="213"/>
      <c r="G28" s="213"/>
      <c r="H28" s="213"/>
      <c r="I28" s="189"/>
      <c r="J28" s="189"/>
      <c r="K28" s="189"/>
      <c r="L28" s="189"/>
      <c r="M28" s="189"/>
      <c r="N28" s="190"/>
      <c r="O28" s="177"/>
      <c r="P28" s="177"/>
      <c r="Q28" s="177"/>
    </row>
    <row r="29" spans="1:17" x14ac:dyDescent="0.2">
      <c r="A29" s="30"/>
      <c r="B29" s="34" t="s">
        <v>17</v>
      </c>
      <c r="C29" s="34" t="s">
        <v>18</v>
      </c>
      <c r="D29" s="34" t="s">
        <v>19</v>
      </c>
      <c r="E29" s="213"/>
      <c r="F29" s="213"/>
      <c r="G29" s="213"/>
      <c r="H29" s="213"/>
      <c r="I29" s="189"/>
      <c r="J29" s="189"/>
      <c r="K29" s="189"/>
      <c r="L29" s="189"/>
      <c r="M29" s="189"/>
      <c r="N29" s="190"/>
      <c r="O29" s="177"/>
      <c r="P29" s="177"/>
      <c r="Q29" s="177"/>
    </row>
    <row r="30" spans="1:17" x14ac:dyDescent="0.2">
      <c r="A30" s="30"/>
      <c r="B30" s="156" t="s">
        <v>20</v>
      </c>
      <c r="C30" s="147"/>
      <c r="D30" s="329" t="s">
        <v>21</v>
      </c>
      <c r="E30" s="213"/>
      <c r="F30" s="213"/>
      <c r="G30" s="213"/>
      <c r="H30" s="213"/>
      <c r="I30" s="189"/>
      <c r="J30" s="189"/>
      <c r="K30" s="189"/>
      <c r="L30" s="189"/>
      <c r="M30" s="189"/>
      <c r="N30" s="190"/>
      <c r="O30" s="177"/>
      <c r="P30" s="177"/>
      <c r="Q30" s="177"/>
    </row>
    <row r="31" spans="1:17" x14ac:dyDescent="0.2">
      <c r="A31" s="30"/>
      <c r="B31" s="156" t="s">
        <v>22</v>
      </c>
      <c r="C31" s="147"/>
      <c r="D31" s="329" t="s">
        <v>21</v>
      </c>
      <c r="E31" s="213"/>
      <c r="F31" s="213"/>
      <c r="G31" s="213"/>
      <c r="H31" s="213"/>
      <c r="I31" s="189"/>
      <c r="J31" s="189"/>
      <c r="K31" s="189"/>
      <c r="L31" s="189"/>
      <c r="M31" s="189"/>
      <c r="N31" s="190"/>
      <c r="O31" s="177"/>
      <c r="P31" s="177"/>
      <c r="Q31" s="177"/>
    </row>
    <row r="32" spans="1:17" x14ac:dyDescent="0.2">
      <c r="A32" s="30"/>
      <c r="B32" s="156" t="s">
        <v>23</v>
      </c>
      <c r="C32" s="147"/>
      <c r="D32" s="329" t="s">
        <v>21</v>
      </c>
      <c r="E32" s="213"/>
      <c r="F32" s="213"/>
      <c r="G32" s="213"/>
      <c r="H32" s="213"/>
      <c r="I32" s="189"/>
      <c r="J32" s="189"/>
      <c r="K32" s="189"/>
      <c r="L32" s="189"/>
      <c r="M32" s="189"/>
      <c r="N32" s="190"/>
      <c r="O32" s="177"/>
      <c r="P32" s="177"/>
      <c r="Q32" s="177"/>
    </row>
    <row r="33" spans="1:17" x14ac:dyDescent="0.2">
      <c r="A33" s="30"/>
      <c r="B33" s="156" t="s">
        <v>24</v>
      </c>
      <c r="C33" s="156"/>
      <c r="D33" s="329" t="s">
        <v>21</v>
      </c>
      <c r="E33" s="213"/>
      <c r="F33" s="213"/>
      <c r="G33" s="213"/>
      <c r="H33" s="213"/>
      <c r="I33" s="189"/>
      <c r="J33" s="189"/>
      <c r="K33" s="189"/>
      <c r="L33" s="189"/>
      <c r="M33" s="189"/>
      <c r="N33" s="190"/>
      <c r="O33" s="177"/>
      <c r="P33" s="177"/>
      <c r="Q33" s="177"/>
    </row>
    <row r="34" spans="1:17" x14ac:dyDescent="0.2">
      <c r="A34" s="30"/>
      <c r="B34" s="213"/>
      <c r="C34" s="213"/>
      <c r="D34" s="335"/>
      <c r="E34" s="213"/>
      <c r="F34" s="213"/>
      <c r="G34" s="213"/>
      <c r="H34" s="213"/>
      <c r="I34" s="189"/>
      <c r="J34" s="189"/>
      <c r="K34" s="189"/>
      <c r="L34" s="189"/>
      <c r="M34" s="189"/>
      <c r="N34" s="190"/>
      <c r="O34" s="177"/>
      <c r="P34" s="177"/>
      <c r="Q34" s="177"/>
    </row>
    <row r="35" spans="1:17" x14ac:dyDescent="0.2">
      <c r="A35" s="30"/>
      <c r="B35" s="213"/>
      <c r="C35" s="213"/>
      <c r="D35" s="213"/>
      <c r="E35" s="213"/>
      <c r="F35" s="213"/>
      <c r="G35" s="213"/>
      <c r="H35" s="213"/>
      <c r="I35" s="189"/>
      <c r="J35" s="189"/>
      <c r="K35" s="189"/>
      <c r="L35" s="189"/>
      <c r="M35" s="189"/>
      <c r="N35" s="190"/>
      <c r="O35" s="177"/>
      <c r="P35" s="177"/>
      <c r="Q35" s="177"/>
    </row>
    <row r="36" spans="1:17" x14ac:dyDescent="0.2">
      <c r="A36" s="30"/>
      <c r="B36" s="212" t="s">
        <v>25</v>
      </c>
      <c r="C36" s="213"/>
      <c r="D36" s="213"/>
      <c r="E36" s="213"/>
      <c r="F36" s="213"/>
      <c r="G36" s="213"/>
      <c r="H36" s="213"/>
      <c r="I36" s="189"/>
      <c r="J36" s="189"/>
      <c r="K36" s="189"/>
      <c r="L36" s="189"/>
      <c r="M36" s="189"/>
      <c r="N36" s="190"/>
      <c r="O36" s="177"/>
      <c r="P36" s="177"/>
      <c r="Q36" s="177"/>
    </row>
    <row r="37" spans="1:17" x14ac:dyDescent="0.2">
      <c r="A37" s="30"/>
      <c r="B37" s="213"/>
      <c r="C37" s="213"/>
      <c r="D37" s="213"/>
      <c r="E37" s="213"/>
      <c r="F37" s="213"/>
      <c r="G37" s="213"/>
      <c r="H37" s="213"/>
      <c r="I37" s="189"/>
      <c r="J37" s="189"/>
      <c r="K37" s="189"/>
      <c r="L37" s="189"/>
      <c r="M37" s="189"/>
      <c r="N37" s="190"/>
      <c r="O37" s="177"/>
      <c r="P37" s="177"/>
      <c r="Q37" s="177"/>
    </row>
    <row r="38" spans="1:17" x14ac:dyDescent="0.2">
      <c r="A38" s="30"/>
      <c r="B38" s="213"/>
      <c r="C38" s="213"/>
      <c r="D38" s="213"/>
      <c r="E38" s="213"/>
      <c r="F38" s="213"/>
      <c r="G38" s="213"/>
      <c r="H38" s="213"/>
      <c r="I38" s="189"/>
      <c r="J38" s="189"/>
      <c r="K38" s="189"/>
      <c r="L38" s="189"/>
      <c r="M38" s="189"/>
      <c r="N38" s="190"/>
      <c r="O38" s="177"/>
      <c r="P38" s="177"/>
      <c r="Q38" s="177"/>
    </row>
    <row r="39" spans="1:17" x14ac:dyDescent="0.2">
      <c r="A39" s="30"/>
      <c r="B39" s="34" t="s">
        <v>17</v>
      </c>
      <c r="C39" s="34" t="s">
        <v>26</v>
      </c>
      <c r="D39" s="214" t="s">
        <v>27</v>
      </c>
      <c r="E39" s="214" t="s">
        <v>28</v>
      </c>
      <c r="F39" s="213"/>
      <c r="G39" s="213"/>
      <c r="H39" s="213"/>
      <c r="I39" s="189"/>
      <c r="J39" s="189"/>
      <c r="K39" s="189"/>
      <c r="L39" s="189"/>
      <c r="M39" s="189"/>
      <c r="N39" s="190"/>
      <c r="O39" s="177"/>
      <c r="P39" s="177"/>
      <c r="Q39" s="177"/>
    </row>
    <row r="40" spans="1:17" ht="28.5" x14ac:dyDescent="0.2">
      <c r="A40" s="30"/>
      <c r="B40" s="37" t="s">
        <v>29</v>
      </c>
      <c r="C40" s="38">
        <v>40</v>
      </c>
      <c r="D40" s="147">
        <v>40</v>
      </c>
      <c r="E40" s="533">
        <f>+D40+D41</f>
        <v>50</v>
      </c>
      <c r="F40" s="213"/>
      <c r="G40" s="213"/>
      <c r="H40" s="213"/>
      <c r="I40" s="189"/>
      <c r="J40" s="189"/>
      <c r="K40" s="189"/>
      <c r="L40" s="189"/>
      <c r="M40" s="189"/>
      <c r="N40" s="190"/>
      <c r="O40" s="177"/>
      <c r="P40" s="177"/>
      <c r="Q40" s="177"/>
    </row>
    <row r="41" spans="1:17" ht="42.75" x14ac:dyDescent="0.2">
      <c r="A41" s="30"/>
      <c r="B41" s="37" t="s">
        <v>30</v>
      </c>
      <c r="C41" s="38">
        <v>60</v>
      </c>
      <c r="D41" s="147">
        <v>10</v>
      </c>
      <c r="E41" s="534"/>
      <c r="F41" s="213"/>
      <c r="G41" s="213"/>
      <c r="H41" s="213"/>
      <c r="I41" s="189"/>
      <c r="J41" s="189"/>
      <c r="K41" s="189"/>
      <c r="L41" s="189"/>
      <c r="M41" s="189"/>
      <c r="N41" s="190"/>
      <c r="O41" s="177"/>
      <c r="P41" s="177"/>
      <c r="Q41" s="177"/>
    </row>
    <row r="42" spans="1:17" x14ac:dyDescent="0.25">
      <c r="A42" s="30"/>
      <c r="B42" s="177"/>
      <c r="C42" s="210"/>
      <c r="D42" s="197"/>
      <c r="E42" s="211"/>
      <c r="F42" s="208"/>
      <c r="G42" s="208"/>
      <c r="H42" s="208"/>
      <c r="I42" s="209"/>
      <c r="J42" s="209"/>
      <c r="K42" s="209"/>
      <c r="L42" s="209"/>
      <c r="M42" s="209"/>
      <c r="N42" s="177"/>
      <c r="O42" s="177"/>
      <c r="P42" s="177"/>
      <c r="Q42" s="177"/>
    </row>
    <row r="43" spans="1:17" x14ac:dyDescent="0.25">
      <c r="A43" s="30"/>
      <c r="B43" s="177"/>
      <c r="C43" s="210"/>
      <c r="D43" s="197"/>
      <c r="E43" s="211"/>
      <c r="F43" s="208"/>
      <c r="G43" s="208"/>
      <c r="H43" s="208"/>
      <c r="I43" s="209"/>
      <c r="J43" s="209"/>
      <c r="K43" s="209"/>
      <c r="L43" s="209"/>
      <c r="M43" s="209"/>
      <c r="N43" s="177"/>
      <c r="O43" s="177"/>
      <c r="P43" s="177"/>
      <c r="Q43" s="177"/>
    </row>
    <row r="44" spans="1:17" x14ac:dyDescent="0.25">
      <c r="A44" s="30"/>
      <c r="B44" s="177"/>
      <c r="C44" s="210"/>
      <c r="D44" s="197"/>
      <c r="E44" s="211"/>
      <c r="F44" s="208"/>
      <c r="G44" s="208"/>
      <c r="H44" s="208"/>
      <c r="I44" s="209"/>
      <c r="J44" s="209"/>
      <c r="K44" s="209"/>
      <c r="L44" s="209"/>
      <c r="M44" s="209"/>
      <c r="N44" s="177"/>
      <c r="O44" s="177"/>
      <c r="P44" s="177"/>
      <c r="Q44" s="177"/>
    </row>
    <row r="45" spans="1:17" ht="15.75" thickBot="1" x14ac:dyDescent="0.3">
      <c r="B45" s="177"/>
      <c r="C45" s="177"/>
      <c r="D45" s="177"/>
      <c r="E45" s="177"/>
      <c r="F45" s="177"/>
      <c r="G45" s="177"/>
      <c r="H45" s="177"/>
      <c r="I45" s="177"/>
      <c r="J45" s="177"/>
      <c r="K45" s="177"/>
      <c r="L45" s="177"/>
      <c r="M45" s="535" t="s">
        <v>31</v>
      </c>
      <c r="N45" s="535"/>
      <c r="O45" s="177"/>
      <c r="P45" s="177"/>
      <c r="Q45" s="177"/>
    </row>
    <row r="46" spans="1:17" x14ac:dyDescent="0.25">
      <c r="B46" s="215"/>
      <c r="C46" s="177"/>
      <c r="D46" s="177"/>
      <c r="E46" s="177"/>
      <c r="F46" s="177"/>
      <c r="G46" s="177"/>
      <c r="H46" s="177"/>
      <c r="I46" s="177"/>
      <c r="J46" s="177"/>
      <c r="K46" s="177"/>
      <c r="L46" s="189"/>
      <c r="M46" s="216"/>
      <c r="N46" s="216"/>
      <c r="O46" s="177"/>
      <c r="P46" s="177"/>
      <c r="Q46" s="177"/>
    </row>
    <row r="47" spans="1:17" ht="15.75" thickBot="1" x14ac:dyDescent="0.3">
      <c r="B47" s="177" t="s">
        <v>407</v>
      </c>
      <c r="C47" s="177"/>
      <c r="D47" s="177"/>
      <c r="E47" s="177"/>
      <c r="F47" s="177"/>
      <c r="G47" s="177"/>
      <c r="H47" s="177"/>
      <c r="I47" s="177"/>
      <c r="J47" s="177"/>
      <c r="K47" s="177"/>
      <c r="L47" s="177"/>
      <c r="M47" s="216"/>
      <c r="N47" s="216"/>
      <c r="O47" s="177"/>
      <c r="P47" s="177"/>
      <c r="Q47" s="177"/>
    </row>
    <row r="48" spans="1:17" s="13" customFormat="1" ht="60" x14ac:dyDescent="0.25">
      <c r="B48" s="217" t="s">
        <v>33</v>
      </c>
      <c r="C48" s="217" t="s">
        <v>34</v>
      </c>
      <c r="D48" s="217" t="s">
        <v>35</v>
      </c>
      <c r="E48" s="217" t="s">
        <v>36</v>
      </c>
      <c r="F48" s="217" t="s">
        <v>37</v>
      </c>
      <c r="G48" s="217" t="s">
        <v>38</v>
      </c>
      <c r="H48" s="217" t="s">
        <v>39</v>
      </c>
      <c r="I48" s="217" t="s">
        <v>40</v>
      </c>
      <c r="J48" s="217" t="s">
        <v>41</v>
      </c>
      <c r="K48" s="217" t="s">
        <v>42</v>
      </c>
      <c r="L48" s="217" t="s">
        <v>43</v>
      </c>
      <c r="M48" s="218" t="s">
        <v>44</v>
      </c>
      <c r="N48" s="217" t="s">
        <v>45</v>
      </c>
      <c r="O48" s="217" t="s">
        <v>46</v>
      </c>
      <c r="P48" s="219" t="s">
        <v>47</v>
      </c>
      <c r="Q48" s="219" t="s">
        <v>48</v>
      </c>
    </row>
    <row r="49" spans="1:26" s="46" customFormat="1" ht="99.75" x14ac:dyDescent="0.25">
      <c r="A49" s="44"/>
      <c r="B49" s="220" t="s">
        <v>244</v>
      </c>
      <c r="C49" s="220" t="s">
        <v>242</v>
      </c>
      <c r="D49" s="221" t="s">
        <v>408</v>
      </c>
      <c r="E49" s="336" t="s">
        <v>409</v>
      </c>
      <c r="F49" s="221" t="s">
        <v>18</v>
      </c>
      <c r="G49" s="223">
        <v>1</v>
      </c>
      <c r="H49" s="224">
        <v>40028</v>
      </c>
      <c r="I49" s="224">
        <v>40522</v>
      </c>
      <c r="J49" s="225" t="s">
        <v>19</v>
      </c>
      <c r="K49" s="227">
        <v>12.2</v>
      </c>
      <c r="L49" s="222">
        <v>4</v>
      </c>
      <c r="M49" s="222">
        <v>753</v>
      </c>
      <c r="N49" s="222">
        <v>753</v>
      </c>
      <c r="O49" s="337">
        <v>1522109500</v>
      </c>
      <c r="P49" s="229">
        <v>331</v>
      </c>
      <c r="Q49" s="230" t="s">
        <v>410</v>
      </c>
      <c r="R49" s="45"/>
      <c r="S49" s="45"/>
      <c r="T49" s="45"/>
      <c r="U49" s="45"/>
      <c r="V49" s="45"/>
      <c r="W49" s="45"/>
      <c r="X49" s="45"/>
      <c r="Y49" s="45"/>
      <c r="Z49" s="45"/>
    </row>
    <row r="50" spans="1:26" s="46" customFormat="1" ht="57" x14ac:dyDescent="0.25">
      <c r="A50" s="44" t="e">
        <f>+#REF!+1</f>
        <v>#REF!</v>
      </c>
      <c r="B50" s="220" t="s">
        <v>244</v>
      </c>
      <c r="C50" s="220" t="s">
        <v>242</v>
      </c>
      <c r="D50" s="221" t="s">
        <v>411</v>
      </c>
      <c r="E50" s="338" t="s">
        <v>412</v>
      </c>
      <c r="F50" s="221" t="s">
        <v>18</v>
      </c>
      <c r="G50" s="223">
        <v>1</v>
      </c>
      <c r="H50" s="224">
        <v>40551</v>
      </c>
      <c r="I50" s="224">
        <v>40908</v>
      </c>
      <c r="J50" s="225" t="s">
        <v>19</v>
      </c>
      <c r="K50" s="226">
        <v>11.73</v>
      </c>
      <c r="L50" s="222">
        <v>0</v>
      </c>
      <c r="M50" s="222">
        <v>765</v>
      </c>
      <c r="N50" s="222">
        <v>765</v>
      </c>
      <c r="O50" s="339" t="s">
        <v>413</v>
      </c>
      <c r="P50" s="229">
        <v>329</v>
      </c>
      <c r="Q50" s="230" t="s">
        <v>414</v>
      </c>
      <c r="R50" s="45"/>
      <c r="S50" s="45"/>
      <c r="T50" s="45"/>
      <c r="U50" s="45"/>
      <c r="V50" s="45"/>
      <c r="W50" s="45"/>
      <c r="X50" s="45"/>
      <c r="Y50" s="45"/>
      <c r="Z50" s="45"/>
    </row>
    <row r="51" spans="1:26" s="46" customFormat="1" ht="42.75" x14ac:dyDescent="0.25">
      <c r="A51" s="44"/>
      <c r="B51" s="220" t="s">
        <v>244</v>
      </c>
      <c r="C51" s="220" t="s">
        <v>242</v>
      </c>
      <c r="D51" s="221" t="s">
        <v>245</v>
      </c>
      <c r="E51" s="338">
        <v>701820120333</v>
      </c>
      <c r="F51" s="221" t="s">
        <v>18</v>
      </c>
      <c r="G51" s="223">
        <v>1</v>
      </c>
      <c r="H51" s="224">
        <v>41096</v>
      </c>
      <c r="I51" s="224">
        <v>41273</v>
      </c>
      <c r="J51" s="225" t="s">
        <v>19</v>
      </c>
      <c r="K51" s="226">
        <v>5.8</v>
      </c>
      <c r="L51" s="226">
        <v>0</v>
      </c>
      <c r="M51" s="222">
        <v>126</v>
      </c>
      <c r="N51" s="222">
        <v>126</v>
      </c>
      <c r="O51" s="339" t="s">
        <v>415</v>
      </c>
      <c r="P51" s="229">
        <v>330</v>
      </c>
      <c r="Q51" s="230" t="s">
        <v>416</v>
      </c>
      <c r="R51" s="45"/>
      <c r="S51" s="45"/>
      <c r="T51" s="45"/>
      <c r="U51" s="45"/>
      <c r="V51" s="45"/>
      <c r="W51" s="45"/>
      <c r="X51" s="45"/>
      <c r="Y51" s="45"/>
      <c r="Z51" s="45"/>
    </row>
    <row r="52" spans="1:26" s="46" customFormat="1" x14ac:dyDescent="0.25">
      <c r="A52" s="44"/>
      <c r="B52" s="237" t="s">
        <v>28</v>
      </c>
      <c r="C52" s="221"/>
      <c r="D52" s="221"/>
      <c r="E52" s="340"/>
      <c r="F52" s="310"/>
      <c r="G52" s="311"/>
      <c r="H52" s="312"/>
      <c r="I52" s="312"/>
      <c r="J52" s="313"/>
      <c r="K52" s="341">
        <f>SUM(K49:K51)</f>
        <v>29.73</v>
      </c>
      <c r="L52" s="315"/>
      <c r="M52" s="232">
        <v>765</v>
      </c>
      <c r="N52" s="315"/>
      <c r="O52" s="317"/>
      <c r="P52" s="317"/>
      <c r="Q52" s="230"/>
      <c r="R52" s="45"/>
      <c r="S52" s="45"/>
    </row>
    <row r="53" spans="1:26" s="59" customFormat="1" x14ac:dyDescent="0.25">
      <c r="B53" s="238"/>
      <c r="C53" s="238"/>
      <c r="D53" s="238"/>
      <c r="E53" s="239"/>
      <c r="F53" s="238"/>
      <c r="G53" s="238"/>
      <c r="H53" s="238"/>
      <c r="I53" s="238"/>
      <c r="J53" s="238"/>
      <c r="K53" s="238"/>
      <c r="L53" s="238"/>
      <c r="M53" s="238"/>
      <c r="N53" s="238"/>
      <c r="O53" s="238"/>
      <c r="P53" s="238"/>
      <c r="Q53" s="238"/>
    </row>
    <row r="54" spans="1:26" s="59" customFormat="1" x14ac:dyDescent="0.25">
      <c r="B54" s="536" t="s">
        <v>52</v>
      </c>
      <c r="C54" s="536" t="s">
        <v>53</v>
      </c>
      <c r="D54" s="538" t="s">
        <v>54</v>
      </c>
      <c r="E54" s="538"/>
      <c r="F54" s="238"/>
      <c r="G54" s="238"/>
      <c r="H54" s="238"/>
      <c r="I54" s="238"/>
      <c r="J54" s="238"/>
      <c r="K54" s="238"/>
      <c r="L54" s="238"/>
      <c r="M54" s="238"/>
      <c r="N54" s="238"/>
      <c r="O54" s="238"/>
      <c r="P54" s="238"/>
      <c r="Q54" s="238"/>
    </row>
    <row r="55" spans="1:26" s="59" customFormat="1" x14ac:dyDescent="0.25">
      <c r="B55" s="537"/>
      <c r="C55" s="537"/>
      <c r="D55" s="240" t="s">
        <v>55</v>
      </c>
      <c r="E55" s="241" t="s">
        <v>56</v>
      </c>
      <c r="F55" s="238"/>
      <c r="G55" s="238"/>
      <c r="H55" s="238"/>
      <c r="I55" s="238"/>
      <c r="J55" s="238"/>
      <c r="K55" s="238"/>
      <c r="L55" s="238"/>
      <c r="M55" s="238"/>
      <c r="N55" s="238"/>
      <c r="O55" s="238"/>
      <c r="P55" s="238"/>
      <c r="Q55" s="238"/>
    </row>
    <row r="56" spans="1:26" s="59" customFormat="1" ht="18" x14ac:dyDescent="0.25">
      <c r="B56" s="242" t="s">
        <v>57</v>
      </c>
      <c r="C56" s="342">
        <v>29.73</v>
      </c>
      <c r="D56" s="343" t="s">
        <v>21</v>
      </c>
      <c r="E56" s="149"/>
      <c r="F56" s="244"/>
      <c r="G56" s="244"/>
      <c r="H56" s="244"/>
      <c r="I56" s="244"/>
      <c r="J56" s="244"/>
      <c r="K56" s="244"/>
      <c r="L56" s="244"/>
      <c r="M56" s="244"/>
      <c r="N56" s="238"/>
      <c r="O56" s="238"/>
      <c r="P56" s="238"/>
      <c r="Q56" s="238"/>
    </row>
    <row r="57" spans="1:26" s="59" customFormat="1" x14ac:dyDescent="0.25">
      <c r="B57" s="242" t="s">
        <v>58</v>
      </c>
      <c r="C57" s="344" t="s">
        <v>417</v>
      </c>
      <c r="D57" s="149" t="s">
        <v>21</v>
      </c>
      <c r="E57" s="149"/>
      <c r="F57" s="238"/>
      <c r="G57" s="238"/>
      <c r="H57" s="238"/>
      <c r="I57" s="238"/>
      <c r="J57" s="238"/>
      <c r="K57" s="238"/>
      <c r="L57" s="238"/>
      <c r="M57" s="238"/>
      <c r="N57" s="238"/>
      <c r="O57" s="238"/>
      <c r="P57" s="238"/>
      <c r="Q57" s="238"/>
    </row>
    <row r="58" spans="1:26" s="59" customFormat="1" x14ac:dyDescent="0.25">
      <c r="B58" s="246"/>
      <c r="C58" s="524"/>
      <c r="D58" s="524"/>
      <c r="E58" s="524"/>
      <c r="F58" s="524"/>
      <c r="G58" s="524"/>
      <c r="H58" s="524"/>
      <c r="I58" s="524"/>
      <c r="J58" s="524"/>
      <c r="K58" s="524"/>
      <c r="L58" s="524"/>
      <c r="M58" s="524"/>
      <c r="N58" s="524"/>
      <c r="O58" s="238"/>
      <c r="P58" s="238"/>
      <c r="Q58" s="238"/>
    </row>
    <row r="59" spans="1:26" ht="15.75" thickBot="1" x14ac:dyDescent="0.3">
      <c r="B59" s="177"/>
      <c r="C59" s="177"/>
      <c r="D59" s="177"/>
      <c r="E59" s="177"/>
      <c r="F59" s="177"/>
      <c r="G59" s="177"/>
      <c r="H59" s="177"/>
      <c r="I59" s="177"/>
      <c r="J59" s="177"/>
      <c r="K59" s="177"/>
      <c r="L59" s="177"/>
      <c r="M59" s="177"/>
      <c r="N59" s="177"/>
      <c r="O59" s="177"/>
      <c r="P59" s="177"/>
      <c r="Q59" s="177"/>
    </row>
    <row r="60" spans="1:26" ht="27" thickBot="1" x14ac:dyDescent="0.3">
      <c r="B60" s="525" t="s">
        <v>59</v>
      </c>
      <c r="C60" s="525"/>
      <c r="D60" s="525"/>
      <c r="E60" s="525"/>
      <c r="F60" s="525"/>
      <c r="G60" s="525"/>
      <c r="H60" s="525"/>
      <c r="I60" s="525"/>
      <c r="J60" s="525"/>
      <c r="K60" s="525"/>
      <c r="L60" s="525"/>
      <c r="M60" s="525"/>
      <c r="N60" s="525"/>
      <c r="O60" s="177"/>
      <c r="P60" s="177"/>
      <c r="Q60" s="177"/>
    </row>
    <row r="61" spans="1:26" x14ac:dyDescent="0.25">
      <c r="B61" s="177"/>
      <c r="C61" s="177"/>
      <c r="D61" s="177"/>
      <c r="E61" s="177"/>
      <c r="F61" s="177"/>
      <c r="G61" s="177"/>
      <c r="H61" s="177"/>
      <c r="I61" s="177"/>
      <c r="J61" s="177"/>
      <c r="K61" s="177"/>
      <c r="L61" s="177"/>
      <c r="M61" s="177"/>
      <c r="N61" s="177"/>
      <c r="O61" s="177"/>
      <c r="P61" s="177"/>
      <c r="Q61" s="177"/>
    </row>
    <row r="62" spans="1:26" x14ac:dyDescent="0.25">
      <c r="B62" s="177"/>
      <c r="C62" s="177"/>
      <c r="D62" s="177"/>
      <c r="E62" s="177"/>
      <c r="F62" s="177"/>
      <c r="G62" s="177"/>
      <c r="H62" s="177"/>
      <c r="I62" s="177"/>
      <c r="J62" s="177"/>
      <c r="K62" s="177"/>
      <c r="L62" s="177"/>
      <c r="M62" s="177"/>
      <c r="N62" s="177"/>
      <c r="O62" s="177"/>
      <c r="P62" s="177"/>
      <c r="Q62" s="177"/>
    </row>
    <row r="63" spans="1:26" ht="105" x14ac:dyDescent="0.25">
      <c r="B63" s="34" t="s">
        <v>60</v>
      </c>
      <c r="C63" s="290" t="s">
        <v>61</v>
      </c>
      <c r="D63" s="290" t="s">
        <v>62</v>
      </c>
      <c r="E63" s="290" t="s">
        <v>63</v>
      </c>
      <c r="F63" s="290" t="s">
        <v>64</v>
      </c>
      <c r="G63" s="290" t="s">
        <v>65</v>
      </c>
      <c r="H63" s="290" t="s">
        <v>66</v>
      </c>
      <c r="I63" s="290" t="s">
        <v>67</v>
      </c>
      <c r="J63" s="290" t="s">
        <v>68</v>
      </c>
      <c r="K63" s="290" t="s">
        <v>69</v>
      </c>
      <c r="L63" s="290" t="s">
        <v>70</v>
      </c>
      <c r="M63" s="345" t="s">
        <v>71</v>
      </c>
      <c r="N63" s="345" t="s">
        <v>212</v>
      </c>
      <c r="O63" s="478" t="s">
        <v>73</v>
      </c>
      <c r="P63" s="480"/>
      <c r="Q63" s="290" t="s">
        <v>74</v>
      </c>
    </row>
    <row r="64" spans="1:26" s="59" customFormat="1" x14ac:dyDescent="0.2">
      <c r="B64" s="346" t="s">
        <v>418</v>
      </c>
      <c r="C64" s="347"/>
      <c r="D64" s="249"/>
      <c r="E64" s="149"/>
      <c r="F64" s="253"/>
      <c r="G64" s="253"/>
      <c r="H64" s="149"/>
      <c r="I64" s="149"/>
      <c r="J64" s="149"/>
      <c r="K64" s="149"/>
      <c r="L64" s="149"/>
      <c r="M64" s="253"/>
      <c r="N64" s="149"/>
      <c r="O64" s="563" t="s">
        <v>419</v>
      </c>
      <c r="P64" s="564"/>
      <c r="Q64" s="149" t="s">
        <v>189</v>
      </c>
    </row>
    <row r="65" spans="2:17" x14ac:dyDescent="0.2">
      <c r="B65" s="265" t="s">
        <v>420</v>
      </c>
      <c r="C65" s="328"/>
      <c r="D65" s="249"/>
      <c r="E65" s="149"/>
      <c r="F65" s="149"/>
      <c r="G65" s="149"/>
      <c r="H65" s="149"/>
      <c r="I65" s="149"/>
      <c r="J65" s="149"/>
      <c r="K65" s="149"/>
      <c r="L65" s="149"/>
      <c r="M65" s="149"/>
      <c r="N65" s="147"/>
      <c r="O65" s="558"/>
      <c r="P65" s="559"/>
      <c r="Q65" s="156"/>
    </row>
    <row r="66" spans="2:17" x14ac:dyDescent="0.2">
      <c r="B66" s="265" t="s">
        <v>420</v>
      </c>
      <c r="C66" s="328"/>
      <c r="D66" s="249"/>
      <c r="E66" s="149"/>
      <c r="F66" s="149"/>
      <c r="G66" s="149"/>
      <c r="H66" s="149"/>
      <c r="I66" s="149"/>
      <c r="J66" s="149"/>
      <c r="K66" s="149"/>
      <c r="L66" s="149"/>
      <c r="M66" s="149"/>
      <c r="N66" s="147"/>
      <c r="O66" s="558"/>
      <c r="P66" s="559"/>
      <c r="Q66" s="156"/>
    </row>
    <row r="67" spans="2:17" x14ac:dyDescent="0.2">
      <c r="B67" s="265" t="s">
        <v>420</v>
      </c>
      <c r="C67" s="328"/>
      <c r="D67" s="249"/>
      <c r="E67" s="149"/>
      <c r="F67" s="149"/>
      <c r="G67" s="149"/>
      <c r="H67" s="149"/>
      <c r="I67" s="149"/>
      <c r="J67" s="149"/>
      <c r="K67" s="149"/>
      <c r="L67" s="149"/>
      <c r="M67" s="149"/>
      <c r="N67" s="147"/>
      <c r="O67" s="560"/>
      <c r="P67" s="561"/>
      <c r="Q67" s="156"/>
    </row>
    <row r="68" spans="2:17" x14ac:dyDescent="0.25">
      <c r="B68" s="204"/>
      <c r="C68" s="204"/>
      <c r="D68" s="204"/>
      <c r="E68" s="204"/>
      <c r="F68" s="204"/>
      <c r="G68" s="204"/>
      <c r="H68" s="204"/>
      <c r="I68" s="204"/>
      <c r="J68" s="204"/>
      <c r="K68" s="204"/>
      <c r="L68" s="204"/>
      <c r="M68" s="204"/>
      <c r="N68" s="204"/>
      <c r="O68" s="256"/>
      <c r="P68" s="256"/>
      <c r="Q68" s="204"/>
    </row>
    <row r="69" spans="2:17" x14ac:dyDescent="0.25">
      <c r="B69" s="204"/>
      <c r="C69" s="204"/>
      <c r="D69" s="204"/>
      <c r="E69" s="204"/>
      <c r="F69" s="204"/>
      <c r="G69" s="204"/>
      <c r="H69" s="204"/>
      <c r="I69" s="204"/>
      <c r="J69" s="204"/>
      <c r="K69" s="204"/>
      <c r="L69" s="204"/>
      <c r="M69" s="204"/>
      <c r="N69" s="204"/>
      <c r="O69" s="256"/>
      <c r="P69" s="256"/>
      <c r="Q69" s="204"/>
    </row>
    <row r="70" spans="2:17" x14ac:dyDescent="0.25">
      <c r="B70" s="177" t="s">
        <v>76</v>
      </c>
      <c r="C70" s="177"/>
      <c r="D70" s="177"/>
      <c r="E70" s="177"/>
      <c r="F70" s="177"/>
      <c r="G70" s="177"/>
      <c r="H70" s="177"/>
      <c r="I70" s="177"/>
      <c r="J70" s="177"/>
      <c r="K70" s="177"/>
      <c r="L70" s="177"/>
      <c r="M70" s="177"/>
      <c r="N70" s="177"/>
      <c r="O70" s="177"/>
      <c r="P70" s="177"/>
      <c r="Q70" s="177"/>
    </row>
    <row r="71" spans="2:17" x14ac:dyDescent="0.25">
      <c r="B71" s="177" t="s">
        <v>77</v>
      </c>
      <c r="C71" s="177"/>
      <c r="D71" s="177"/>
      <c r="E71" s="177"/>
      <c r="F71" s="177"/>
      <c r="G71" s="177"/>
      <c r="H71" s="177"/>
      <c r="I71" s="177"/>
      <c r="J71" s="177"/>
      <c r="K71" s="177"/>
      <c r="L71" s="177"/>
      <c r="M71" s="177"/>
      <c r="N71" s="177"/>
      <c r="O71" s="177"/>
      <c r="P71" s="177"/>
      <c r="Q71" s="177"/>
    </row>
    <row r="72" spans="2:17" x14ac:dyDescent="0.25">
      <c r="B72" s="177" t="s">
        <v>78</v>
      </c>
      <c r="C72" s="177"/>
      <c r="D72" s="177"/>
      <c r="E72" s="177"/>
      <c r="F72" s="177"/>
      <c r="G72" s="177"/>
      <c r="H72" s="177"/>
      <c r="I72" s="177"/>
      <c r="J72" s="177"/>
      <c r="K72" s="177"/>
      <c r="L72" s="177"/>
      <c r="M72" s="177"/>
      <c r="N72" s="177"/>
      <c r="O72" s="177"/>
      <c r="P72" s="177"/>
      <c r="Q72" s="177"/>
    </row>
    <row r="73" spans="2:17" x14ac:dyDescent="0.25">
      <c r="B73" s="177"/>
      <c r="C73" s="177"/>
      <c r="D73" s="177"/>
      <c r="E73" s="177"/>
      <c r="F73" s="177"/>
      <c r="G73" s="177"/>
      <c r="H73" s="177"/>
      <c r="I73" s="177"/>
      <c r="J73" s="177"/>
      <c r="K73" s="177"/>
      <c r="L73" s="177"/>
      <c r="M73" s="177"/>
      <c r="N73" s="177"/>
      <c r="O73" s="177"/>
      <c r="P73" s="177"/>
      <c r="Q73" s="177"/>
    </row>
    <row r="74" spans="2:17" ht="15.75" thickBot="1" x14ac:dyDescent="0.3">
      <c r="B74" s="177"/>
      <c r="C74" s="177"/>
      <c r="D74" s="177"/>
      <c r="E74" s="177"/>
      <c r="F74" s="177"/>
      <c r="G74" s="177"/>
      <c r="H74" s="177"/>
      <c r="I74" s="177"/>
      <c r="J74" s="177"/>
      <c r="K74" s="177"/>
      <c r="L74" s="177"/>
      <c r="M74" s="177"/>
      <c r="N74" s="177"/>
      <c r="O74" s="177"/>
      <c r="P74" s="177"/>
      <c r="Q74" s="177"/>
    </row>
    <row r="75" spans="2:17" ht="27" thickBot="1" x14ac:dyDescent="0.3">
      <c r="B75" s="475" t="s">
        <v>79</v>
      </c>
      <c r="C75" s="476"/>
      <c r="D75" s="476"/>
      <c r="E75" s="476"/>
      <c r="F75" s="476"/>
      <c r="G75" s="476"/>
      <c r="H75" s="476"/>
      <c r="I75" s="476"/>
      <c r="J75" s="476"/>
      <c r="K75" s="476"/>
      <c r="L75" s="476"/>
      <c r="M75" s="476"/>
      <c r="N75" s="477"/>
      <c r="O75" s="177"/>
      <c r="P75" s="177"/>
      <c r="Q75" s="177"/>
    </row>
    <row r="76" spans="2:17" x14ac:dyDescent="0.25">
      <c r="B76" s="177"/>
      <c r="C76" s="177"/>
      <c r="D76" s="177"/>
      <c r="E76" s="177"/>
      <c r="F76" s="177"/>
      <c r="G76" s="177"/>
      <c r="H76" s="177"/>
      <c r="I76" s="177"/>
      <c r="J76" s="177"/>
      <c r="K76" s="177"/>
      <c r="L76" s="177"/>
      <c r="M76" s="177"/>
      <c r="N76" s="177"/>
      <c r="O76" s="177"/>
      <c r="P76" s="177"/>
      <c r="Q76" s="177"/>
    </row>
    <row r="77" spans="2:17" x14ac:dyDescent="0.25">
      <c r="B77" s="177"/>
      <c r="C77" s="177"/>
      <c r="D77" s="177"/>
      <c r="E77" s="177"/>
      <c r="F77" s="177"/>
      <c r="G77" s="177"/>
      <c r="H77" s="177"/>
      <c r="I77" s="177"/>
      <c r="J77" s="177"/>
      <c r="K77" s="177"/>
      <c r="L77" s="177"/>
      <c r="M77" s="177"/>
      <c r="N77" s="177"/>
      <c r="O77" s="177"/>
      <c r="P77" s="177"/>
      <c r="Q77" s="177"/>
    </row>
    <row r="78" spans="2:17" x14ac:dyDescent="0.25">
      <c r="B78" s="177"/>
      <c r="C78" s="177"/>
      <c r="D78" s="177"/>
      <c r="E78" s="177"/>
      <c r="F78" s="177"/>
      <c r="G78" s="177"/>
      <c r="H78" s="177"/>
      <c r="I78" s="177"/>
      <c r="J78" s="177"/>
      <c r="K78" s="177"/>
      <c r="L78" s="177"/>
      <c r="M78" s="177"/>
      <c r="N78" s="177"/>
      <c r="O78" s="177"/>
      <c r="P78" s="177"/>
      <c r="Q78" s="177"/>
    </row>
    <row r="79" spans="2:17" x14ac:dyDescent="0.25">
      <c r="B79" s="177"/>
      <c r="C79" s="177"/>
      <c r="D79" s="177"/>
      <c r="E79" s="177"/>
      <c r="F79" s="177"/>
      <c r="G79" s="177"/>
      <c r="H79" s="177"/>
      <c r="I79" s="177"/>
      <c r="J79" s="177"/>
      <c r="K79" s="177"/>
      <c r="L79" s="177"/>
      <c r="M79" s="177"/>
      <c r="N79" s="177"/>
      <c r="O79" s="177"/>
      <c r="P79" s="177"/>
      <c r="Q79" s="177"/>
    </row>
    <row r="80" spans="2:17" ht="75" x14ac:dyDescent="0.25">
      <c r="B80" s="34" t="s">
        <v>81</v>
      </c>
      <c r="C80" s="34" t="s">
        <v>82</v>
      </c>
      <c r="D80" s="34" t="s">
        <v>83</v>
      </c>
      <c r="E80" s="34" t="s">
        <v>84</v>
      </c>
      <c r="F80" s="34" t="s">
        <v>85</v>
      </c>
      <c r="G80" s="34" t="s">
        <v>86</v>
      </c>
      <c r="H80" s="34" t="s">
        <v>87</v>
      </c>
      <c r="I80" s="34" t="s">
        <v>88</v>
      </c>
      <c r="J80" s="478" t="s">
        <v>89</v>
      </c>
      <c r="K80" s="479"/>
      <c r="L80" s="480"/>
      <c r="M80" s="34" t="s">
        <v>90</v>
      </c>
      <c r="N80" s="34" t="s">
        <v>283</v>
      </c>
      <c r="O80" s="34" t="s">
        <v>284</v>
      </c>
      <c r="P80" s="478" t="s">
        <v>73</v>
      </c>
      <c r="Q80" s="480"/>
    </row>
    <row r="81" spans="1:23" s="59" customFormat="1" ht="128.25" x14ac:dyDescent="0.25">
      <c r="B81" s="151" t="s">
        <v>421</v>
      </c>
      <c r="C81" s="151" t="s">
        <v>217</v>
      </c>
      <c r="D81" s="158" t="s">
        <v>422</v>
      </c>
      <c r="E81" s="149">
        <v>1103100897</v>
      </c>
      <c r="F81" s="151" t="s">
        <v>423</v>
      </c>
      <c r="G81" s="151" t="s">
        <v>300</v>
      </c>
      <c r="H81" s="348">
        <v>40445</v>
      </c>
      <c r="I81" s="349" t="s">
        <v>75</v>
      </c>
      <c r="J81" s="259" t="s">
        <v>424</v>
      </c>
      <c r="K81" s="259" t="s">
        <v>425</v>
      </c>
      <c r="L81" s="259" t="s">
        <v>426</v>
      </c>
      <c r="M81" s="151" t="s">
        <v>18</v>
      </c>
      <c r="N81" s="151" t="s">
        <v>18</v>
      </c>
      <c r="O81" s="151" t="s">
        <v>18</v>
      </c>
      <c r="P81" s="563" t="s">
        <v>427</v>
      </c>
      <c r="Q81" s="564"/>
    </row>
    <row r="82" spans="1:23" s="59" customFormat="1" ht="114" x14ac:dyDescent="0.25">
      <c r="B82" s="500" t="s">
        <v>428</v>
      </c>
      <c r="C82" s="500" t="s">
        <v>217</v>
      </c>
      <c r="D82" s="500" t="s">
        <v>429</v>
      </c>
      <c r="E82" s="498">
        <v>1012837266</v>
      </c>
      <c r="F82" s="500" t="s">
        <v>430</v>
      </c>
      <c r="G82" s="500" t="s">
        <v>431</v>
      </c>
      <c r="H82" s="515">
        <v>41741</v>
      </c>
      <c r="I82" s="498" t="s">
        <v>75</v>
      </c>
      <c r="J82" s="257" t="s">
        <v>432</v>
      </c>
      <c r="K82" s="258" t="s">
        <v>433</v>
      </c>
      <c r="L82" s="257" t="s">
        <v>434</v>
      </c>
      <c r="M82" s="151" t="s">
        <v>18</v>
      </c>
      <c r="N82" s="151" t="s">
        <v>18</v>
      </c>
      <c r="O82" s="151" t="s">
        <v>18</v>
      </c>
      <c r="P82" s="558"/>
      <c r="Q82" s="559"/>
    </row>
    <row r="83" spans="1:23" s="59" customFormat="1" ht="99.75" x14ac:dyDescent="0.25">
      <c r="B83" s="502"/>
      <c r="C83" s="502"/>
      <c r="D83" s="502"/>
      <c r="E83" s="499"/>
      <c r="F83" s="502"/>
      <c r="G83" s="502"/>
      <c r="H83" s="517"/>
      <c r="I83" s="499"/>
      <c r="J83" s="257" t="s">
        <v>432</v>
      </c>
      <c r="K83" s="258" t="s">
        <v>435</v>
      </c>
      <c r="L83" s="257" t="s">
        <v>436</v>
      </c>
      <c r="M83" s="151"/>
      <c r="N83" s="151"/>
      <c r="O83" s="151"/>
      <c r="P83" s="558"/>
      <c r="Q83" s="559"/>
    </row>
    <row r="84" spans="1:23" s="287" customFormat="1" ht="85.5" x14ac:dyDescent="0.25">
      <c r="B84" s="500" t="s">
        <v>437</v>
      </c>
      <c r="C84" s="500" t="s">
        <v>235</v>
      </c>
      <c r="D84" s="500" t="s">
        <v>438</v>
      </c>
      <c r="E84" s="498">
        <v>1102798854</v>
      </c>
      <c r="F84" s="500" t="s">
        <v>96</v>
      </c>
      <c r="G84" s="500" t="s">
        <v>300</v>
      </c>
      <c r="H84" s="515">
        <v>39703</v>
      </c>
      <c r="I84" s="498" t="s">
        <v>75</v>
      </c>
      <c r="J84" s="264" t="s">
        <v>432</v>
      </c>
      <c r="K84" s="258" t="s">
        <v>439</v>
      </c>
      <c r="L84" s="257" t="s">
        <v>440</v>
      </c>
      <c r="M84" s="470" t="s">
        <v>18</v>
      </c>
      <c r="N84" s="470" t="s">
        <v>18</v>
      </c>
      <c r="O84" s="470" t="s">
        <v>18</v>
      </c>
      <c r="P84" s="558"/>
      <c r="Q84" s="559"/>
    </row>
    <row r="85" spans="1:23" s="287" customFormat="1" ht="128.25" x14ac:dyDescent="0.25">
      <c r="B85" s="501"/>
      <c r="C85" s="501"/>
      <c r="D85" s="501"/>
      <c r="E85" s="505"/>
      <c r="F85" s="501"/>
      <c r="G85" s="501"/>
      <c r="H85" s="516"/>
      <c r="I85" s="505"/>
      <c r="J85" s="264" t="s">
        <v>441</v>
      </c>
      <c r="K85" s="258" t="s">
        <v>442</v>
      </c>
      <c r="L85" s="257" t="s">
        <v>443</v>
      </c>
      <c r="M85" s="471"/>
      <c r="N85" s="471"/>
      <c r="O85" s="471"/>
      <c r="P85" s="558"/>
      <c r="Q85" s="559"/>
    </row>
    <row r="86" spans="1:23" s="287" customFormat="1" ht="99.75" x14ac:dyDescent="0.25">
      <c r="B86" s="500" t="s">
        <v>437</v>
      </c>
      <c r="C86" s="500" t="s">
        <v>235</v>
      </c>
      <c r="D86" s="500" t="s">
        <v>444</v>
      </c>
      <c r="E86" s="498">
        <v>92542879</v>
      </c>
      <c r="F86" s="500" t="s">
        <v>287</v>
      </c>
      <c r="G86" s="500" t="s">
        <v>300</v>
      </c>
      <c r="H86" s="515">
        <v>39072</v>
      </c>
      <c r="I86" s="498" t="s">
        <v>75</v>
      </c>
      <c r="J86" s="257" t="s">
        <v>445</v>
      </c>
      <c r="K86" s="258" t="s">
        <v>446</v>
      </c>
      <c r="L86" s="257" t="s">
        <v>447</v>
      </c>
      <c r="M86" s="498" t="s">
        <v>18</v>
      </c>
      <c r="N86" s="498" t="s">
        <v>18</v>
      </c>
      <c r="O86" s="498" t="s">
        <v>18</v>
      </c>
      <c r="P86" s="558"/>
      <c r="Q86" s="559"/>
    </row>
    <row r="87" spans="1:23" s="287" customFormat="1" ht="85.5" x14ac:dyDescent="0.25">
      <c r="B87" s="501"/>
      <c r="C87" s="501"/>
      <c r="D87" s="501"/>
      <c r="E87" s="505"/>
      <c r="F87" s="501"/>
      <c r="G87" s="501"/>
      <c r="H87" s="516"/>
      <c r="I87" s="505"/>
      <c r="J87" s="257" t="s">
        <v>448</v>
      </c>
      <c r="K87" s="258" t="s">
        <v>449</v>
      </c>
      <c r="L87" s="257" t="s">
        <v>450</v>
      </c>
      <c r="M87" s="505"/>
      <c r="N87" s="505"/>
      <c r="O87" s="505"/>
      <c r="P87" s="558"/>
      <c r="Q87" s="559"/>
    </row>
    <row r="88" spans="1:23" s="287" customFormat="1" ht="57" x14ac:dyDescent="0.25">
      <c r="B88" s="502"/>
      <c r="C88" s="502"/>
      <c r="D88" s="502"/>
      <c r="E88" s="499"/>
      <c r="F88" s="502"/>
      <c r="G88" s="502"/>
      <c r="H88" s="517"/>
      <c r="I88" s="499"/>
      <c r="J88" s="257" t="s">
        <v>451</v>
      </c>
      <c r="K88" s="258" t="s">
        <v>452</v>
      </c>
      <c r="L88" s="257" t="s">
        <v>453</v>
      </c>
      <c r="M88" s="499"/>
      <c r="N88" s="499"/>
      <c r="O88" s="499"/>
      <c r="P88" s="560"/>
      <c r="Q88" s="561"/>
    </row>
    <row r="89" spans="1:23" s="59" customFormat="1" ht="99.75" x14ac:dyDescent="0.25">
      <c r="B89" s="500" t="s">
        <v>437</v>
      </c>
      <c r="C89" s="500" t="s">
        <v>235</v>
      </c>
      <c r="D89" s="500" t="s">
        <v>454</v>
      </c>
      <c r="E89" s="498">
        <v>64576000</v>
      </c>
      <c r="F89" s="500" t="s">
        <v>352</v>
      </c>
      <c r="G89" s="500" t="s">
        <v>455</v>
      </c>
      <c r="H89" s="515">
        <v>36364</v>
      </c>
      <c r="I89" s="498" t="s">
        <v>75</v>
      </c>
      <c r="J89" s="158" t="s">
        <v>456</v>
      </c>
      <c r="K89" s="150" t="s">
        <v>457</v>
      </c>
      <c r="L89" s="158" t="s">
        <v>458</v>
      </c>
      <c r="M89" s="548" t="s">
        <v>18</v>
      </c>
      <c r="N89" s="548" t="s">
        <v>19</v>
      </c>
      <c r="O89" s="548" t="s">
        <v>18</v>
      </c>
      <c r="P89" s="562" t="s">
        <v>459</v>
      </c>
      <c r="Q89" s="562"/>
    </row>
    <row r="90" spans="1:23" s="59" customFormat="1" ht="57" x14ac:dyDescent="0.25">
      <c r="B90" s="502"/>
      <c r="C90" s="502"/>
      <c r="D90" s="502"/>
      <c r="E90" s="499"/>
      <c r="F90" s="502"/>
      <c r="G90" s="502"/>
      <c r="H90" s="517"/>
      <c r="I90" s="499"/>
      <c r="J90" s="257" t="s">
        <v>460</v>
      </c>
      <c r="K90" s="258" t="s">
        <v>461</v>
      </c>
      <c r="L90" s="257" t="s">
        <v>462</v>
      </c>
      <c r="M90" s="548"/>
      <c r="N90" s="548"/>
      <c r="O90" s="548"/>
      <c r="P90" s="562"/>
      <c r="Q90" s="562"/>
    </row>
    <row r="91" spans="1:23" s="287" customFormat="1" ht="99.75" x14ac:dyDescent="0.25">
      <c r="A91" s="59"/>
      <c r="B91" s="500" t="s">
        <v>437</v>
      </c>
      <c r="C91" s="500" t="s">
        <v>235</v>
      </c>
      <c r="D91" s="500" t="s">
        <v>463</v>
      </c>
      <c r="E91" s="498">
        <v>100686501</v>
      </c>
      <c r="F91" s="498" t="s">
        <v>96</v>
      </c>
      <c r="G91" s="500" t="s">
        <v>300</v>
      </c>
      <c r="H91" s="515">
        <v>40893</v>
      </c>
      <c r="I91" s="498" t="s">
        <v>75</v>
      </c>
      <c r="J91" s="257" t="s">
        <v>464</v>
      </c>
      <c r="K91" s="258" t="s">
        <v>465</v>
      </c>
      <c r="L91" s="257" t="s">
        <v>466</v>
      </c>
      <c r="M91" s="500" t="s">
        <v>18</v>
      </c>
      <c r="N91" s="500" t="s">
        <v>18</v>
      </c>
      <c r="O91" s="500" t="s">
        <v>18</v>
      </c>
      <c r="P91" s="558"/>
      <c r="Q91" s="559"/>
      <c r="R91" s="59"/>
      <c r="S91" s="59"/>
      <c r="T91" s="59"/>
      <c r="U91" s="59"/>
      <c r="V91" s="59"/>
      <c r="W91" s="59"/>
    </row>
    <row r="92" spans="1:23" s="287" customFormat="1" ht="99.75" x14ac:dyDescent="0.25">
      <c r="A92" s="59"/>
      <c r="B92" s="502"/>
      <c r="C92" s="502"/>
      <c r="D92" s="502"/>
      <c r="E92" s="499"/>
      <c r="F92" s="499"/>
      <c r="G92" s="502"/>
      <c r="H92" s="517"/>
      <c r="I92" s="499"/>
      <c r="J92" s="257" t="s">
        <v>467</v>
      </c>
      <c r="K92" s="258" t="s">
        <v>468</v>
      </c>
      <c r="L92" s="257" t="s">
        <v>469</v>
      </c>
      <c r="M92" s="502"/>
      <c r="N92" s="502"/>
      <c r="O92" s="502"/>
      <c r="P92" s="560"/>
      <c r="Q92" s="561"/>
      <c r="R92" s="59"/>
      <c r="S92" s="59"/>
      <c r="T92" s="59"/>
      <c r="U92" s="59"/>
      <c r="V92" s="59"/>
      <c r="W92" s="59"/>
    </row>
    <row r="93" spans="1:23" ht="99.75" x14ac:dyDescent="0.25">
      <c r="B93" s="491" t="s">
        <v>470</v>
      </c>
      <c r="C93" s="491" t="s">
        <v>471</v>
      </c>
      <c r="D93" s="491" t="s">
        <v>472</v>
      </c>
      <c r="E93" s="470">
        <v>45647642</v>
      </c>
      <c r="F93" s="491" t="s">
        <v>116</v>
      </c>
      <c r="G93" s="491" t="s">
        <v>473</v>
      </c>
      <c r="H93" s="494">
        <v>41166</v>
      </c>
      <c r="I93" s="498" t="s">
        <v>75</v>
      </c>
      <c r="J93" s="264" t="s">
        <v>432</v>
      </c>
      <c r="K93" s="258" t="s">
        <v>474</v>
      </c>
      <c r="L93" s="257" t="s">
        <v>475</v>
      </c>
      <c r="M93" s="470" t="s">
        <v>18</v>
      </c>
      <c r="N93" s="470" t="s">
        <v>19</v>
      </c>
      <c r="O93" s="470" t="s">
        <v>18</v>
      </c>
      <c r="P93" s="552" t="s">
        <v>476</v>
      </c>
      <c r="Q93" s="553"/>
    </row>
    <row r="94" spans="1:23" ht="57" x14ac:dyDescent="0.2">
      <c r="B94" s="492"/>
      <c r="C94" s="492"/>
      <c r="D94" s="492"/>
      <c r="E94" s="497"/>
      <c r="F94" s="492"/>
      <c r="G94" s="492"/>
      <c r="H94" s="495"/>
      <c r="I94" s="505"/>
      <c r="J94" s="146" t="s">
        <v>477</v>
      </c>
      <c r="K94" s="327" t="s">
        <v>478</v>
      </c>
      <c r="L94" s="257" t="s">
        <v>479</v>
      </c>
      <c r="M94" s="497"/>
      <c r="N94" s="497"/>
      <c r="O94" s="497"/>
      <c r="P94" s="554"/>
      <c r="Q94" s="555"/>
    </row>
    <row r="95" spans="1:23" ht="42.75" x14ac:dyDescent="0.25">
      <c r="B95" s="493"/>
      <c r="C95" s="493"/>
      <c r="D95" s="493"/>
      <c r="E95" s="471"/>
      <c r="F95" s="493"/>
      <c r="G95" s="493"/>
      <c r="H95" s="496"/>
      <c r="I95" s="499"/>
      <c r="J95" s="156" t="s">
        <v>480</v>
      </c>
      <c r="K95" s="150" t="s">
        <v>481</v>
      </c>
      <c r="L95" s="146" t="s">
        <v>482</v>
      </c>
      <c r="M95" s="471"/>
      <c r="N95" s="471"/>
      <c r="O95" s="471"/>
      <c r="P95" s="556"/>
      <c r="Q95" s="557"/>
    </row>
    <row r="96" spans="1:23" ht="85.5" x14ac:dyDescent="0.25">
      <c r="B96" s="549" t="s">
        <v>483</v>
      </c>
      <c r="C96" s="549" t="s">
        <v>471</v>
      </c>
      <c r="D96" s="549" t="s">
        <v>484</v>
      </c>
      <c r="E96" s="488">
        <v>1102804320</v>
      </c>
      <c r="F96" s="549" t="s">
        <v>485</v>
      </c>
      <c r="G96" s="549" t="s">
        <v>300</v>
      </c>
      <c r="H96" s="550">
        <v>40809</v>
      </c>
      <c r="I96" s="551" t="s">
        <v>75</v>
      </c>
      <c r="J96" s="176" t="s">
        <v>486</v>
      </c>
      <c r="K96" s="150" t="s">
        <v>487</v>
      </c>
      <c r="L96" s="158" t="s">
        <v>488</v>
      </c>
      <c r="M96" s="470" t="s">
        <v>18</v>
      </c>
      <c r="N96" s="470" t="s">
        <v>19</v>
      </c>
      <c r="O96" s="470" t="s">
        <v>18</v>
      </c>
      <c r="P96" s="548" t="s">
        <v>489</v>
      </c>
      <c r="Q96" s="548"/>
    </row>
    <row r="97" spans="2:17" ht="114" x14ac:dyDescent="0.25">
      <c r="B97" s="549"/>
      <c r="C97" s="549"/>
      <c r="D97" s="549"/>
      <c r="E97" s="488"/>
      <c r="F97" s="549"/>
      <c r="G97" s="549"/>
      <c r="H97" s="550"/>
      <c r="I97" s="551"/>
      <c r="J97" s="176" t="s">
        <v>490</v>
      </c>
      <c r="K97" s="150" t="s">
        <v>491</v>
      </c>
      <c r="L97" s="158" t="s">
        <v>492</v>
      </c>
      <c r="M97" s="471"/>
      <c r="N97" s="471"/>
      <c r="O97" s="471"/>
      <c r="P97" s="548"/>
      <c r="Q97" s="548"/>
    </row>
    <row r="100" spans="2:17" ht="15.75" thickBot="1" x14ac:dyDescent="0.25">
      <c r="B100" s="324"/>
      <c r="C100" s="189"/>
      <c r="D100" s="173"/>
      <c r="E100" s="177"/>
      <c r="F100" s="177"/>
      <c r="G100" s="174"/>
      <c r="H100" s="289"/>
      <c r="I100" s="177"/>
      <c r="J100" s="173"/>
      <c r="K100" s="289"/>
      <c r="L100" s="173"/>
      <c r="M100" s="189"/>
      <c r="N100" s="189"/>
      <c r="O100" s="189"/>
      <c r="P100" s="177"/>
      <c r="Q100" s="177"/>
    </row>
    <row r="101" spans="2:17" ht="27" thickBot="1" x14ac:dyDescent="0.3">
      <c r="B101" s="475" t="s">
        <v>99</v>
      </c>
      <c r="C101" s="476"/>
      <c r="D101" s="476"/>
      <c r="E101" s="476"/>
      <c r="F101" s="476"/>
      <c r="G101" s="476"/>
      <c r="H101" s="476"/>
      <c r="I101" s="476"/>
      <c r="J101" s="476"/>
      <c r="K101" s="476"/>
      <c r="L101" s="476"/>
      <c r="M101" s="476"/>
      <c r="N101" s="477"/>
      <c r="O101" s="177"/>
      <c r="P101" s="177"/>
      <c r="Q101" s="177"/>
    </row>
    <row r="102" spans="2:17" x14ac:dyDescent="0.25">
      <c r="B102" s="177"/>
      <c r="C102" s="177"/>
      <c r="D102" s="177"/>
      <c r="E102" s="177"/>
      <c r="F102" s="177"/>
      <c r="G102" s="177"/>
      <c r="H102" s="177"/>
      <c r="I102" s="177"/>
      <c r="J102" s="177"/>
      <c r="K102" s="177"/>
      <c r="L102" s="177"/>
      <c r="M102" s="177"/>
      <c r="N102" s="177"/>
      <c r="O102" s="177"/>
      <c r="P102" s="177"/>
      <c r="Q102" s="177"/>
    </row>
    <row r="103" spans="2:17" x14ac:dyDescent="0.25">
      <c r="B103" s="177"/>
      <c r="C103" s="177"/>
      <c r="D103" s="177"/>
      <c r="E103" s="177"/>
      <c r="F103" s="177"/>
      <c r="G103" s="177"/>
      <c r="H103" s="177"/>
      <c r="I103" s="177"/>
      <c r="J103" s="177"/>
      <c r="K103" s="177"/>
      <c r="L103" s="177"/>
      <c r="M103" s="177"/>
      <c r="N103" s="177"/>
      <c r="O103" s="177"/>
      <c r="P103" s="177"/>
      <c r="Q103" s="177"/>
    </row>
    <row r="104" spans="2:17" ht="30" x14ac:dyDescent="0.25">
      <c r="B104" s="290" t="s">
        <v>17</v>
      </c>
      <c r="C104" s="290" t="s">
        <v>373</v>
      </c>
      <c r="D104" s="478" t="s">
        <v>73</v>
      </c>
      <c r="E104" s="480"/>
      <c r="F104" s="177"/>
      <c r="G104" s="177"/>
      <c r="H104" s="177"/>
      <c r="I104" s="177"/>
      <c r="J104" s="177"/>
      <c r="K104" s="177"/>
      <c r="L104" s="177"/>
      <c r="M104" s="177"/>
      <c r="N104" s="177"/>
      <c r="O104" s="177"/>
      <c r="P104" s="177"/>
      <c r="Q104" s="177"/>
    </row>
    <row r="105" spans="2:17" x14ac:dyDescent="0.25">
      <c r="B105" s="146" t="s">
        <v>219</v>
      </c>
      <c r="C105" s="149" t="s">
        <v>18</v>
      </c>
      <c r="D105" s="488"/>
      <c r="E105" s="488"/>
      <c r="F105" s="177"/>
      <c r="G105" s="177"/>
      <c r="H105" s="177"/>
      <c r="I105" s="177"/>
      <c r="J105" s="177"/>
      <c r="K105" s="177"/>
      <c r="L105" s="177"/>
      <c r="M105" s="177"/>
      <c r="N105" s="177"/>
      <c r="O105" s="177"/>
      <c r="P105" s="177"/>
      <c r="Q105" s="177"/>
    </row>
    <row r="106" spans="2:17" x14ac:dyDescent="0.25">
      <c r="B106" s="177"/>
      <c r="C106" s="177"/>
      <c r="D106" s="177"/>
      <c r="E106" s="177"/>
      <c r="F106" s="177"/>
      <c r="G106" s="177"/>
      <c r="H106" s="177"/>
      <c r="I106" s="177"/>
      <c r="J106" s="177"/>
      <c r="K106" s="177"/>
      <c r="L106" s="177"/>
      <c r="M106" s="177"/>
      <c r="N106" s="177"/>
      <c r="O106" s="177"/>
      <c r="P106" s="177"/>
      <c r="Q106" s="177"/>
    </row>
    <row r="107" spans="2:17" x14ac:dyDescent="0.25">
      <c r="B107" s="177"/>
      <c r="C107" s="177"/>
      <c r="D107" s="177"/>
      <c r="E107" s="177"/>
      <c r="F107" s="177"/>
      <c r="G107" s="177"/>
      <c r="H107" s="177"/>
      <c r="I107" s="177"/>
      <c r="J107" s="177"/>
      <c r="K107" s="177"/>
      <c r="L107" s="177"/>
      <c r="M107" s="177"/>
      <c r="N107" s="177"/>
      <c r="O107" s="177"/>
      <c r="P107" s="177"/>
      <c r="Q107" s="177"/>
    </row>
    <row r="108" spans="2:17" ht="26.25" x14ac:dyDescent="0.25">
      <c r="B108" s="489" t="s">
        <v>101</v>
      </c>
      <c r="C108" s="490"/>
      <c r="D108" s="490"/>
      <c r="E108" s="490"/>
      <c r="F108" s="490"/>
      <c r="G108" s="490"/>
      <c r="H108" s="490"/>
      <c r="I108" s="490"/>
      <c r="J108" s="490"/>
      <c r="K108" s="490"/>
      <c r="L108" s="490"/>
      <c r="M108" s="490"/>
      <c r="N108" s="490"/>
      <c r="O108" s="490"/>
      <c r="P108" s="490"/>
      <c r="Q108" s="177"/>
    </row>
    <row r="109" spans="2:17" x14ac:dyDescent="0.25">
      <c r="B109" s="177"/>
      <c r="C109" s="177"/>
      <c r="D109" s="177"/>
      <c r="E109" s="177"/>
      <c r="F109" s="177"/>
      <c r="G109" s="177"/>
      <c r="H109" s="177"/>
      <c r="I109" s="177"/>
      <c r="J109" s="177"/>
      <c r="K109" s="177"/>
      <c r="L109" s="177"/>
      <c r="M109" s="177"/>
      <c r="N109" s="177"/>
      <c r="O109" s="177"/>
      <c r="P109" s="177"/>
      <c r="Q109" s="177"/>
    </row>
    <row r="110" spans="2:17" ht="15.75" thickBot="1" x14ac:dyDescent="0.3">
      <c r="B110" s="177"/>
      <c r="C110" s="177"/>
      <c r="D110" s="177"/>
      <c r="E110" s="177"/>
      <c r="F110" s="177"/>
      <c r="G110" s="177"/>
      <c r="H110" s="177"/>
      <c r="I110" s="177"/>
      <c r="J110" s="177"/>
      <c r="K110" s="177"/>
      <c r="L110" s="177"/>
      <c r="M110" s="177"/>
      <c r="N110" s="177"/>
      <c r="O110" s="177"/>
      <c r="P110" s="177"/>
      <c r="Q110" s="177"/>
    </row>
    <row r="111" spans="2:17" ht="27" thickBot="1" x14ac:dyDescent="0.3">
      <c r="B111" s="475" t="s">
        <v>102</v>
      </c>
      <c r="C111" s="476"/>
      <c r="D111" s="476"/>
      <c r="E111" s="476"/>
      <c r="F111" s="476"/>
      <c r="G111" s="476"/>
      <c r="H111" s="476"/>
      <c r="I111" s="476"/>
      <c r="J111" s="476"/>
      <c r="K111" s="476"/>
      <c r="L111" s="476"/>
      <c r="M111" s="476"/>
      <c r="N111" s="477"/>
      <c r="O111" s="177"/>
      <c r="P111" s="177"/>
      <c r="Q111" s="177"/>
    </row>
    <row r="112" spans="2:17" x14ac:dyDescent="0.25">
      <c r="B112" s="177"/>
      <c r="C112" s="177"/>
      <c r="D112" s="177"/>
      <c r="E112" s="177"/>
      <c r="F112" s="177"/>
      <c r="G112" s="177"/>
      <c r="H112" s="177"/>
      <c r="I112" s="177"/>
      <c r="J112" s="177"/>
      <c r="K112" s="177"/>
      <c r="L112" s="177"/>
      <c r="M112" s="177"/>
      <c r="N112" s="177"/>
      <c r="O112" s="177"/>
      <c r="P112" s="177"/>
      <c r="Q112" s="177"/>
    </row>
    <row r="113" spans="1:26" ht="15.75" thickBot="1" x14ac:dyDescent="0.3">
      <c r="B113" s="177"/>
      <c r="C113" s="177"/>
      <c r="D113" s="177"/>
      <c r="E113" s="177"/>
      <c r="F113" s="177"/>
      <c r="G113" s="177"/>
      <c r="H113" s="177"/>
      <c r="I113" s="177"/>
      <c r="J113" s="177"/>
      <c r="K113" s="177"/>
      <c r="L113" s="177"/>
      <c r="M113" s="216"/>
      <c r="N113" s="216"/>
      <c r="O113" s="177"/>
      <c r="P113" s="177"/>
      <c r="Q113" s="177"/>
    </row>
    <row r="114" spans="1:26" s="13" customFormat="1" ht="60.75" thickBot="1" x14ac:dyDescent="0.3">
      <c r="B114" s="217" t="s">
        <v>33</v>
      </c>
      <c r="C114" s="217" t="s">
        <v>34</v>
      </c>
      <c r="D114" s="217" t="s">
        <v>35</v>
      </c>
      <c r="E114" s="217" t="s">
        <v>36</v>
      </c>
      <c r="F114" s="217" t="s">
        <v>37</v>
      </c>
      <c r="G114" s="217" t="s">
        <v>38</v>
      </c>
      <c r="H114" s="217" t="s">
        <v>39</v>
      </c>
      <c r="I114" s="217" t="s">
        <v>40</v>
      </c>
      <c r="J114" s="217" t="s">
        <v>41</v>
      </c>
      <c r="K114" s="217" t="s">
        <v>42</v>
      </c>
      <c r="L114" s="217" t="s">
        <v>43</v>
      </c>
      <c r="M114" s="218" t="s">
        <v>44</v>
      </c>
      <c r="N114" s="217" t="s">
        <v>45</v>
      </c>
      <c r="O114" s="217" t="s">
        <v>46</v>
      </c>
      <c r="P114" s="219" t="s">
        <v>47</v>
      </c>
      <c r="Q114" s="219" t="s">
        <v>48</v>
      </c>
    </row>
    <row r="115" spans="1:26" s="46" customFormat="1" x14ac:dyDescent="0.25">
      <c r="A115" s="44">
        <v>1</v>
      </c>
      <c r="B115" s="543"/>
      <c r="C115" s="544"/>
      <c r="D115" s="544"/>
      <c r="E115" s="544"/>
      <c r="F115" s="544"/>
      <c r="G115" s="544"/>
      <c r="H115" s="544"/>
      <c r="I115" s="544"/>
      <c r="J115" s="544"/>
      <c r="K115" s="544"/>
      <c r="L115" s="544"/>
      <c r="M115" s="545"/>
      <c r="N115" s="315"/>
      <c r="O115" s="317"/>
      <c r="P115" s="317"/>
      <c r="Q115" s="230"/>
      <c r="R115" s="45"/>
      <c r="S115" s="45"/>
      <c r="T115" s="45"/>
      <c r="U115" s="45"/>
      <c r="V115" s="45"/>
      <c r="W115" s="45"/>
      <c r="X115" s="45"/>
      <c r="Y115" s="45"/>
      <c r="Z115" s="45"/>
    </row>
    <row r="116" spans="1:26" s="46" customFormat="1" x14ac:dyDescent="0.25">
      <c r="A116" s="44" t="e">
        <f>+A50+1</f>
        <v>#REF!</v>
      </c>
      <c r="B116" s="350" t="s">
        <v>246</v>
      </c>
      <c r="C116" s="291" t="s">
        <v>242</v>
      </c>
      <c r="D116" s="291" t="s">
        <v>245</v>
      </c>
      <c r="E116" s="351">
        <v>701820130190</v>
      </c>
      <c r="F116" s="352" t="s">
        <v>18</v>
      </c>
      <c r="G116" s="353">
        <v>1</v>
      </c>
      <c r="H116" s="354">
        <v>41332</v>
      </c>
      <c r="I116" s="354">
        <v>41639</v>
      </c>
      <c r="J116" s="355" t="s">
        <v>19</v>
      </c>
      <c r="K116" s="356">
        <v>10.029999999999999</v>
      </c>
      <c r="L116" s="356">
        <v>0</v>
      </c>
      <c r="M116" s="357">
        <v>690</v>
      </c>
      <c r="N116" s="222">
        <v>690</v>
      </c>
      <c r="O116" s="339" t="s">
        <v>415</v>
      </c>
      <c r="P116" s="236">
        <v>670</v>
      </c>
      <c r="Q116" s="230"/>
      <c r="R116" s="45"/>
      <c r="S116" s="45"/>
      <c r="T116" s="45"/>
      <c r="U116" s="45"/>
      <c r="V116" s="45"/>
      <c r="W116" s="45"/>
      <c r="X116" s="45"/>
      <c r="Y116" s="45"/>
      <c r="Z116" s="45"/>
    </row>
    <row r="117" spans="1:26" s="46" customFormat="1" ht="28.5" x14ac:dyDescent="0.25">
      <c r="A117" s="44" t="e">
        <f>+#REF!+1</f>
        <v>#REF!</v>
      </c>
      <c r="B117" s="220" t="s">
        <v>246</v>
      </c>
      <c r="C117" s="291" t="s">
        <v>242</v>
      </c>
      <c r="D117" s="308" t="s">
        <v>411</v>
      </c>
      <c r="E117" s="292" t="s">
        <v>493</v>
      </c>
      <c r="F117" s="221" t="s">
        <v>18</v>
      </c>
      <c r="G117" s="223">
        <v>1</v>
      </c>
      <c r="H117" s="224">
        <v>41656</v>
      </c>
      <c r="I117" s="224">
        <v>41912</v>
      </c>
      <c r="J117" s="225" t="s">
        <v>19</v>
      </c>
      <c r="K117" s="227">
        <v>8.43</v>
      </c>
      <c r="L117" s="227">
        <v>0</v>
      </c>
      <c r="M117" s="222">
        <v>286</v>
      </c>
      <c r="N117" s="222">
        <v>286</v>
      </c>
      <c r="O117" s="339" t="s">
        <v>415</v>
      </c>
      <c r="P117" s="236">
        <v>671</v>
      </c>
      <c r="Q117" s="230"/>
      <c r="R117" s="45"/>
      <c r="S117" s="45"/>
      <c r="T117" s="45"/>
      <c r="U117" s="45"/>
      <c r="V117" s="45"/>
      <c r="W117" s="45"/>
      <c r="X117" s="45"/>
      <c r="Y117" s="45"/>
      <c r="Z117" s="45"/>
    </row>
    <row r="118" spans="1:26" s="46" customFormat="1" x14ac:dyDescent="0.25">
      <c r="A118" s="358"/>
      <c r="B118" s="220"/>
      <c r="C118" s="307"/>
      <c r="D118" s="308"/>
      <c r="E118" s="309"/>
      <c r="F118" s="310"/>
      <c r="G118" s="311"/>
      <c r="H118" s="312"/>
      <c r="I118" s="312"/>
      <c r="J118" s="313"/>
      <c r="K118" s="315">
        <f>SUM(K116:K117)</f>
        <v>18.46</v>
      </c>
      <c r="L118" s="315"/>
      <c r="M118" s="340"/>
      <c r="N118" s="340"/>
      <c r="O118" s="317"/>
      <c r="P118" s="317"/>
      <c r="Q118" s="230"/>
      <c r="R118" s="45"/>
      <c r="S118" s="45"/>
      <c r="T118" s="45"/>
      <c r="U118" s="45"/>
      <c r="V118" s="45"/>
      <c r="W118" s="45"/>
      <c r="X118" s="45"/>
      <c r="Y118" s="45"/>
      <c r="Z118" s="45"/>
    </row>
    <row r="119" spans="1:26" s="46" customFormat="1" x14ac:dyDescent="0.25">
      <c r="A119" s="358"/>
      <c r="B119" s="359"/>
      <c r="C119" s="360"/>
      <c r="D119" s="361"/>
      <c r="E119" s="362"/>
      <c r="F119" s="363"/>
      <c r="G119" s="364"/>
      <c r="H119" s="365"/>
      <c r="I119" s="365"/>
      <c r="J119" s="366"/>
      <c r="K119" s="367"/>
      <c r="L119" s="367"/>
      <c r="M119" s="368"/>
      <c r="N119" s="368"/>
      <c r="O119" s="369"/>
      <c r="P119" s="369"/>
      <c r="Q119" s="370"/>
      <c r="R119" s="45"/>
      <c r="S119" s="45"/>
      <c r="T119" s="45"/>
      <c r="U119" s="45"/>
      <c r="V119" s="45"/>
      <c r="W119" s="45"/>
      <c r="X119" s="45"/>
      <c r="Y119" s="45"/>
      <c r="Z119" s="45"/>
    </row>
    <row r="120" spans="1:26" ht="15.75" thickBot="1" x14ac:dyDescent="0.3">
      <c r="B120" s="177"/>
      <c r="C120" s="177"/>
      <c r="D120" s="177"/>
      <c r="E120" s="177"/>
      <c r="F120" s="177"/>
      <c r="G120" s="177"/>
      <c r="H120" s="177"/>
      <c r="I120" s="177"/>
      <c r="J120" s="177"/>
      <c r="K120" s="177"/>
      <c r="L120" s="177"/>
      <c r="M120" s="177"/>
      <c r="N120" s="177"/>
      <c r="O120" s="177"/>
      <c r="P120" s="177"/>
      <c r="Q120" s="177"/>
    </row>
    <row r="121" spans="1:26" ht="30.75" thickBot="1" x14ac:dyDescent="0.3">
      <c r="B121" s="320" t="s">
        <v>104</v>
      </c>
      <c r="C121" s="321" t="s">
        <v>105</v>
      </c>
      <c r="D121" s="320" t="s">
        <v>27</v>
      </c>
      <c r="E121" s="321" t="s">
        <v>106</v>
      </c>
      <c r="F121" s="177"/>
      <c r="G121" s="177"/>
      <c r="H121" s="177"/>
      <c r="I121" s="177"/>
      <c r="J121" s="177"/>
      <c r="K121" s="177"/>
      <c r="L121" s="177"/>
      <c r="M121" s="177"/>
      <c r="N121" s="177"/>
      <c r="O121" s="177"/>
      <c r="P121" s="177"/>
      <c r="Q121" s="177"/>
    </row>
    <row r="122" spans="1:26" x14ac:dyDescent="0.25">
      <c r="B122" s="82" t="s">
        <v>107</v>
      </c>
      <c r="C122" s="322">
        <v>20</v>
      </c>
      <c r="D122" s="322">
        <v>0</v>
      </c>
      <c r="E122" s="546">
        <f>+D122+D123+D124</f>
        <v>40</v>
      </c>
      <c r="F122" s="177"/>
      <c r="G122" s="177"/>
      <c r="H122" s="177"/>
      <c r="I122" s="177"/>
      <c r="J122" s="177"/>
      <c r="K122" s="177"/>
      <c r="L122" s="177"/>
      <c r="M122" s="177"/>
      <c r="N122" s="177"/>
      <c r="O122" s="177"/>
      <c r="P122" s="177"/>
      <c r="Q122" s="177"/>
    </row>
    <row r="123" spans="1:26" x14ac:dyDescent="0.25">
      <c r="B123" s="82" t="s">
        <v>108</v>
      </c>
      <c r="C123" s="149">
        <v>30</v>
      </c>
      <c r="D123" s="147">
        <v>0</v>
      </c>
      <c r="E123" s="497"/>
      <c r="F123" s="177"/>
      <c r="G123" s="177"/>
      <c r="H123" s="177"/>
      <c r="I123" s="177"/>
      <c r="J123" s="177"/>
      <c r="K123" s="177"/>
      <c r="L123" s="177"/>
      <c r="M123" s="177"/>
      <c r="N123" s="177"/>
      <c r="O123" s="177"/>
      <c r="P123" s="177"/>
      <c r="Q123" s="177"/>
    </row>
    <row r="124" spans="1:26" ht="15.75" thickBot="1" x14ac:dyDescent="0.3">
      <c r="B124" s="82" t="s">
        <v>109</v>
      </c>
      <c r="C124" s="323">
        <v>40</v>
      </c>
      <c r="D124" s="323">
        <v>40</v>
      </c>
      <c r="E124" s="547"/>
      <c r="F124" s="177"/>
      <c r="G124" s="177"/>
      <c r="H124" s="177"/>
      <c r="I124" s="177"/>
      <c r="J124" s="177"/>
      <c r="K124" s="177"/>
      <c r="L124" s="177"/>
      <c r="M124" s="177"/>
      <c r="N124" s="177"/>
      <c r="O124" s="177"/>
      <c r="P124" s="177"/>
      <c r="Q124" s="177"/>
    </row>
    <row r="125" spans="1:26" x14ac:dyDescent="0.25">
      <c r="B125" s="177"/>
      <c r="C125" s="177"/>
      <c r="D125" s="177"/>
      <c r="E125" s="177"/>
      <c r="F125" s="177"/>
      <c r="G125" s="177"/>
      <c r="H125" s="177"/>
      <c r="I125" s="177"/>
      <c r="J125" s="177"/>
      <c r="K125" s="177"/>
      <c r="L125" s="177"/>
      <c r="M125" s="177"/>
      <c r="N125" s="177"/>
      <c r="O125" s="177"/>
      <c r="P125" s="177"/>
      <c r="Q125" s="177"/>
    </row>
    <row r="126" spans="1:26" ht="15.75" thickBot="1" x14ac:dyDescent="0.3">
      <c r="B126" s="177"/>
      <c r="C126" s="177"/>
      <c r="D126" s="177"/>
      <c r="E126" s="177"/>
      <c r="F126" s="177"/>
      <c r="G126" s="177"/>
      <c r="H126" s="177"/>
      <c r="I126" s="177"/>
      <c r="J126" s="177"/>
      <c r="K126" s="177"/>
      <c r="L126" s="177"/>
      <c r="M126" s="177"/>
      <c r="N126" s="177"/>
      <c r="O126" s="177"/>
      <c r="P126" s="177"/>
      <c r="Q126" s="177"/>
    </row>
    <row r="127" spans="1:26" ht="27" thickBot="1" x14ac:dyDescent="0.3">
      <c r="B127" s="475" t="s">
        <v>110</v>
      </c>
      <c r="C127" s="476"/>
      <c r="D127" s="476"/>
      <c r="E127" s="476"/>
      <c r="F127" s="476"/>
      <c r="G127" s="476"/>
      <c r="H127" s="476"/>
      <c r="I127" s="476"/>
      <c r="J127" s="476"/>
      <c r="K127" s="476"/>
      <c r="L127" s="476"/>
      <c r="M127" s="476"/>
      <c r="N127" s="477"/>
      <c r="O127" s="177"/>
      <c r="P127" s="177"/>
      <c r="Q127" s="177"/>
    </row>
    <row r="128" spans="1:26" x14ac:dyDescent="0.25">
      <c r="B128" s="177"/>
      <c r="C128" s="177"/>
      <c r="D128" s="177"/>
      <c r="E128" s="177"/>
      <c r="F128" s="177"/>
      <c r="G128" s="177"/>
      <c r="H128" s="177"/>
      <c r="I128" s="177"/>
      <c r="J128" s="177"/>
      <c r="K128" s="177"/>
      <c r="L128" s="177"/>
      <c r="M128" s="177"/>
      <c r="N128" s="177"/>
      <c r="O128" s="177"/>
      <c r="P128" s="177"/>
      <c r="Q128" s="177"/>
    </row>
    <row r="129" spans="2:17" ht="75" x14ac:dyDescent="0.25">
      <c r="B129" s="34" t="s">
        <v>81</v>
      </c>
      <c r="C129" s="34" t="s">
        <v>82</v>
      </c>
      <c r="D129" s="34" t="s">
        <v>83</v>
      </c>
      <c r="E129" s="34" t="s">
        <v>84</v>
      </c>
      <c r="F129" s="34" t="s">
        <v>85</v>
      </c>
      <c r="G129" s="34" t="s">
        <v>86</v>
      </c>
      <c r="H129" s="34" t="s">
        <v>87</v>
      </c>
      <c r="I129" s="34" t="s">
        <v>88</v>
      </c>
      <c r="J129" s="478" t="s">
        <v>89</v>
      </c>
      <c r="K129" s="479"/>
      <c r="L129" s="480"/>
      <c r="M129" s="34" t="s">
        <v>90</v>
      </c>
      <c r="N129" s="34" t="s">
        <v>283</v>
      </c>
      <c r="O129" s="34" t="s">
        <v>284</v>
      </c>
      <c r="P129" s="478" t="s">
        <v>73</v>
      </c>
      <c r="Q129" s="480"/>
    </row>
    <row r="130" spans="2:17" ht="28.5" x14ac:dyDescent="0.2">
      <c r="B130" s="153" t="s">
        <v>375</v>
      </c>
      <c r="C130" s="151" t="s">
        <v>112</v>
      </c>
      <c r="D130" s="324" t="s">
        <v>376</v>
      </c>
      <c r="E130" s="325">
        <v>23175895</v>
      </c>
      <c r="F130" s="38" t="s">
        <v>377</v>
      </c>
      <c r="G130" s="38" t="s">
        <v>300</v>
      </c>
      <c r="H130" s="326" t="s">
        <v>378</v>
      </c>
      <c r="I130" s="252" t="s">
        <v>75</v>
      </c>
      <c r="J130" s="324" t="s">
        <v>379</v>
      </c>
      <c r="K130" s="327" t="s">
        <v>380</v>
      </c>
      <c r="L130" s="347" t="s">
        <v>94</v>
      </c>
      <c r="M130" s="147" t="s">
        <v>18</v>
      </c>
      <c r="N130" s="147" t="s">
        <v>18</v>
      </c>
      <c r="O130" s="147" t="s">
        <v>18</v>
      </c>
      <c r="P130" s="447" t="s">
        <v>393</v>
      </c>
      <c r="Q130" s="461"/>
    </row>
    <row r="131" spans="2:17" ht="28.5" x14ac:dyDescent="0.2">
      <c r="B131" s="153" t="s">
        <v>375</v>
      </c>
      <c r="C131" s="151" t="s">
        <v>382</v>
      </c>
      <c r="D131" s="324" t="s">
        <v>383</v>
      </c>
      <c r="E131" s="325">
        <v>12614417</v>
      </c>
      <c r="F131" s="328" t="s">
        <v>384</v>
      </c>
      <c r="G131" s="147" t="s">
        <v>385</v>
      </c>
      <c r="H131" s="326">
        <v>32451</v>
      </c>
      <c r="I131" s="252" t="s">
        <v>75</v>
      </c>
      <c r="J131" s="324" t="s">
        <v>191</v>
      </c>
      <c r="K131" s="327" t="s">
        <v>386</v>
      </c>
      <c r="L131" s="347" t="s">
        <v>94</v>
      </c>
      <c r="M131" s="147" t="s">
        <v>18</v>
      </c>
      <c r="N131" s="147" t="s">
        <v>19</v>
      </c>
      <c r="O131" s="147" t="s">
        <v>177</v>
      </c>
      <c r="P131" s="481" t="s">
        <v>387</v>
      </c>
      <c r="Q131" s="482"/>
    </row>
    <row r="132" spans="2:17" ht="57" x14ac:dyDescent="0.2">
      <c r="B132" s="153" t="s">
        <v>114</v>
      </c>
      <c r="C132" s="151" t="s">
        <v>112</v>
      </c>
      <c r="D132" s="146" t="s">
        <v>388</v>
      </c>
      <c r="E132" s="325">
        <v>64721103</v>
      </c>
      <c r="F132" s="324" t="s">
        <v>389</v>
      </c>
      <c r="G132" s="38" t="s">
        <v>390</v>
      </c>
      <c r="H132" s="326">
        <v>41157</v>
      </c>
      <c r="I132" s="252" t="s">
        <v>75</v>
      </c>
      <c r="J132" s="324" t="s">
        <v>391</v>
      </c>
      <c r="K132" s="327" t="s">
        <v>392</v>
      </c>
      <c r="L132" s="347" t="s">
        <v>94</v>
      </c>
      <c r="M132" s="147" t="s">
        <v>18</v>
      </c>
      <c r="N132" s="147" t="s">
        <v>18</v>
      </c>
      <c r="O132" s="147" t="s">
        <v>18</v>
      </c>
      <c r="P132" s="447" t="s">
        <v>393</v>
      </c>
      <c r="Q132" s="461"/>
    </row>
    <row r="133" spans="2:17" ht="28.5" x14ac:dyDescent="0.2">
      <c r="B133" s="153" t="s">
        <v>114</v>
      </c>
      <c r="C133" s="151" t="s">
        <v>382</v>
      </c>
      <c r="D133" s="146" t="s">
        <v>394</v>
      </c>
      <c r="E133" s="156">
        <v>64570777</v>
      </c>
      <c r="F133" s="146" t="s">
        <v>395</v>
      </c>
      <c r="G133" s="38" t="s">
        <v>300</v>
      </c>
      <c r="H133" s="326">
        <v>38978</v>
      </c>
      <c r="I133" s="329" t="s">
        <v>75</v>
      </c>
      <c r="J133" s="156" t="s">
        <v>396</v>
      </c>
      <c r="K133" s="159" t="s">
        <v>397</v>
      </c>
      <c r="L133" s="38" t="s">
        <v>94</v>
      </c>
      <c r="M133" s="147" t="s">
        <v>18</v>
      </c>
      <c r="N133" s="147" t="s">
        <v>18</v>
      </c>
      <c r="O133" s="147" t="s">
        <v>18</v>
      </c>
      <c r="P133" s="541" t="s">
        <v>398</v>
      </c>
      <c r="Q133" s="542"/>
    </row>
    <row r="134" spans="2:17" ht="28.5" x14ac:dyDescent="0.2">
      <c r="B134" s="153" t="s">
        <v>122</v>
      </c>
      <c r="C134" s="330" t="s">
        <v>399</v>
      </c>
      <c r="D134" s="146" t="s">
        <v>400</v>
      </c>
      <c r="E134" s="156">
        <v>64721567</v>
      </c>
      <c r="F134" s="156" t="s">
        <v>401</v>
      </c>
      <c r="G134" s="38" t="s">
        <v>402</v>
      </c>
      <c r="H134" s="326">
        <v>40809</v>
      </c>
      <c r="I134" s="329">
        <v>179495</v>
      </c>
      <c r="J134" s="156" t="s">
        <v>403</v>
      </c>
      <c r="K134" s="159" t="s">
        <v>404</v>
      </c>
      <c r="L134" s="147" t="s">
        <v>94</v>
      </c>
      <c r="M134" s="147" t="s">
        <v>18</v>
      </c>
      <c r="N134" s="147" t="s">
        <v>18</v>
      </c>
      <c r="O134" s="147" t="s">
        <v>18</v>
      </c>
      <c r="P134" s="465"/>
      <c r="Q134" s="466"/>
    </row>
    <row r="135" spans="2:17" x14ac:dyDescent="0.25">
      <c r="B135" s="177"/>
      <c r="C135" s="189"/>
      <c r="D135" s="173"/>
      <c r="E135" s="177"/>
      <c r="F135" s="177"/>
      <c r="G135" s="173"/>
      <c r="H135" s="289"/>
      <c r="I135" s="177"/>
      <c r="J135" s="177"/>
      <c r="K135" s="331"/>
      <c r="L135" s="177"/>
      <c r="M135" s="189"/>
      <c r="N135" s="189"/>
      <c r="O135" s="189"/>
      <c r="P135" s="177"/>
      <c r="Q135" s="177"/>
    </row>
    <row r="136" spans="2:17" x14ac:dyDescent="0.25">
      <c r="B136" s="177"/>
      <c r="C136" s="189"/>
      <c r="D136" s="173"/>
      <c r="E136" s="177"/>
      <c r="F136" s="177"/>
      <c r="G136" s="173"/>
      <c r="H136" s="289"/>
      <c r="I136" s="177"/>
      <c r="J136" s="177"/>
      <c r="K136" s="331"/>
      <c r="L136" s="177"/>
      <c r="M136" s="189"/>
      <c r="N136" s="189"/>
      <c r="O136" s="189"/>
      <c r="P136" s="177"/>
      <c r="Q136" s="177"/>
    </row>
    <row r="137" spans="2:17" ht="15.75" thickBot="1" x14ac:dyDescent="0.3">
      <c r="B137" s="177"/>
      <c r="C137" s="189"/>
      <c r="D137" s="177"/>
      <c r="E137" s="177"/>
      <c r="F137" s="177"/>
      <c r="G137" s="177"/>
      <c r="H137" s="177"/>
      <c r="I137" s="177"/>
      <c r="J137" s="177"/>
      <c r="K137" s="177"/>
      <c r="L137" s="177"/>
      <c r="M137" s="177"/>
      <c r="N137" s="177"/>
      <c r="O137" s="177"/>
      <c r="P137" s="177"/>
      <c r="Q137" s="177"/>
    </row>
    <row r="138" spans="2:17" ht="30" x14ac:dyDescent="0.25">
      <c r="B138" s="214" t="s">
        <v>17</v>
      </c>
      <c r="C138" s="214" t="s">
        <v>104</v>
      </c>
      <c r="D138" s="34" t="s">
        <v>105</v>
      </c>
      <c r="E138" s="214" t="s">
        <v>27</v>
      </c>
      <c r="F138" s="321" t="s">
        <v>137</v>
      </c>
      <c r="G138" s="332"/>
      <c r="H138" s="177"/>
      <c r="I138" s="177"/>
      <c r="J138" s="177"/>
      <c r="K138" s="177"/>
      <c r="L138" s="177"/>
      <c r="M138" s="177"/>
      <c r="N138" s="177"/>
      <c r="O138" s="177"/>
      <c r="P138" s="177"/>
      <c r="Q138" s="177"/>
    </row>
    <row r="139" spans="2:17" ht="108" x14ac:dyDescent="0.2">
      <c r="B139" s="392" t="s">
        <v>138</v>
      </c>
      <c r="C139" s="87" t="s">
        <v>139</v>
      </c>
      <c r="D139" s="147">
        <v>25</v>
      </c>
      <c r="E139" s="147">
        <v>0</v>
      </c>
      <c r="F139" s="467">
        <f>+E139+E140+E141</f>
        <v>10</v>
      </c>
      <c r="G139" s="333"/>
      <c r="H139" s="177"/>
      <c r="I139" s="177"/>
      <c r="J139" s="177"/>
      <c r="K139" s="177"/>
      <c r="L139" s="177"/>
      <c r="M139" s="177"/>
      <c r="N139" s="177"/>
      <c r="O139" s="177"/>
      <c r="P139" s="177"/>
      <c r="Q139" s="177"/>
    </row>
    <row r="140" spans="2:17" ht="96" x14ac:dyDescent="0.2">
      <c r="B140" s="392"/>
      <c r="C140" s="87" t="s">
        <v>140</v>
      </c>
      <c r="D140" s="38">
        <v>25</v>
      </c>
      <c r="E140" s="147">
        <v>0</v>
      </c>
      <c r="F140" s="468"/>
      <c r="G140" s="333"/>
      <c r="H140" s="177"/>
      <c r="I140" s="177"/>
      <c r="J140" s="177"/>
      <c r="K140" s="177"/>
      <c r="L140" s="177"/>
      <c r="M140" s="177"/>
      <c r="N140" s="177"/>
      <c r="O140" s="177"/>
      <c r="P140" s="177"/>
      <c r="Q140" s="177"/>
    </row>
    <row r="141" spans="2:17" ht="60" x14ac:dyDescent="0.2">
      <c r="B141" s="392"/>
      <c r="C141" s="87" t="s">
        <v>141</v>
      </c>
      <c r="D141" s="147">
        <v>10</v>
      </c>
      <c r="E141" s="147">
        <v>10</v>
      </c>
      <c r="F141" s="469"/>
      <c r="G141" s="333"/>
      <c r="H141" s="177"/>
      <c r="I141" s="177"/>
      <c r="J141" s="177"/>
      <c r="K141" s="177"/>
      <c r="L141" s="177"/>
      <c r="M141" s="177"/>
      <c r="N141" s="177"/>
      <c r="O141" s="177"/>
      <c r="P141" s="177"/>
      <c r="Q141" s="177"/>
    </row>
    <row r="142" spans="2:17" x14ac:dyDescent="0.25">
      <c r="C142" s="1"/>
    </row>
    <row r="145" spans="2:5" x14ac:dyDescent="0.25">
      <c r="B145" s="33" t="s">
        <v>142</v>
      </c>
    </row>
    <row r="148" spans="2:5" x14ac:dyDescent="0.25">
      <c r="B148" s="34" t="s">
        <v>17</v>
      </c>
      <c r="C148" s="34" t="s">
        <v>26</v>
      </c>
      <c r="D148" s="36" t="s">
        <v>27</v>
      </c>
      <c r="E148" s="36" t="s">
        <v>28</v>
      </c>
    </row>
    <row r="149" spans="2:5" ht="28.5" x14ac:dyDescent="0.25">
      <c r="B149" s="37" t="s">
        <v>143</v>
      </c>
      <c r="C149" s="38">
        <v>40</v>
      </c>
      <c r="D149" s="147">
        <v>40</v>
      </c>
      <c r="E149" s="539">
        <f>+D149+D150</f>
        <v>50</v>
      </c>
    </row>
    <row r="150" spans="2:5" ht="42.75" x14ac:dyDescent="0.25">
      <c r="B150" s="37" t="s">
        <v>144</v>
      </c>
      <c r="C150" s="38">
        <v>60</v>
      </c>
      <c r="D150" s="147">
        <f>+F139</f>
        <v>10</v>
      </c>
      <c r="E150" s="540"/>
    </row>
  </sheetData>
  <mergeCells count="118">
    <mergeCell ref="B2:P2"/>
    <mergeCell ref="B4:P4"/>
    <mergeCell ref="C6:N6"/>
    <mergeCell ref="C7:N7"/>
    <mergeCell ref="C8:N8"/>
    <mergeCell ref="C9:N9"/>
    <mergeCell ref="C58:N58"/>
    <mergeCell ref="B60:N60"/>
    <mergeCell ref="O63:P63"/>
    <mergeCell ref="O64:P67"/>
    <mergeCell ref="B75:N75"/>
    <mergeCell ref="J80:L80"/>
    <mergeCell ref="P80:Q80"/>
    <mergeCell ref="C10:E10"/>
    <mergeCell ref="B14:C21"/>
    <mergeCell ref="B22:C22"/>
    <mergeCell ref="E40:E41"/>
    <mergeCell ref="M45:N45"/>
    <mergeCell ref="B54:B55"/>
    <mergeCell ref="C54:C55"/>
    <mergeCell ref="D54:E54"/>
    <mergeCell ref="P81:Q88"/>
    <mergeCell ref="B82:B83"/>
    <mergeCell ref="C82:C83"/>
    <mergeCell ref="D82:D83"/>
    <mergeCell ref="E82:E83"/>
    <mergeCell ref="F82:F83"/>
    <mergeCell ref="G82:G83"/>
    <mergeCell ref="H82:H83"/>
    <mergeCell ref="I82:I83"/>
    <mergeCell ref="B84:B85"/>
    <mergeCell ref="I84:I85"/>
    <mergeCell ref="M84:M85"/>
    <mergeCell ref="N84:N85"/>
    <mergeCell ref="O84:O85"/>
    <mergeCell ref="B86:B88"/>
    <mergeCell ref="C86:C88"/>
    <mergeCell ref="D86:D88"/>
    <mergeCell ref="E86:E88"/>
    <mergeCell ref="F86:F88"/>
    <mergeCell ref="G86:G88"/>
    <mergeCell ref="C84:C85"/>
    <mergeCell ref="D84:D85"/>
    <mergeCell ref="E84:E85"/>
    <mergeCell ref="F84:F85"/>
    <mergeCell ref="G84:G85"/>
    <mergeCell ref="H84:H85"/>
    <mergeCell ref="H86:H88"/>
    <mergeCell ref="I86:I88"/>
    <mergeCell ref="M86:M88"/>
    <mergeCell ref="N86:N88"/>
    <mergeCell ref="O86:O88"/>
    <mergeCell ref="B89:B90"/>
    <mergeCell ref="C89:C90"/>
    <mergeCell ref="D89:D90"/>
    <mergeCell ref="E89:E90"/>
    <mergeCell ref="F89:F90"/>
    <mergeCell ref="P89:Q90"/>
    <mergeCell ref="B91:B92"/>
    <mergeCell ref="C91:C92"/>
    <mergeCell ref="D91:D92"/>
    <mergeCell ref="E91:E92"/>
    <mergeCell ref="F91:F92"/>
    <mergeCell ref="G91:G92"/>
    <mergeCell ref="H91:H92"/>
    <mergeCell ref="I91:I92"/>
    <mergeCell ref="M91:M92"/>
    <mergeCell ref="G89:G90"/>
    <mergeCell ref="H89:H90"/>
    <mergeCell ref="I89:I90"/>
    <mergeCell ref="M89:M90"/>
    <mergeCell ref="N89:N90"/>
    <mergeCell ref="O89:O90"/>
    <mergeCell ref="N91:N92"/>
    <mergeCell ref="O91:O92"/>
    <mergeCell ref="P91:Q92"/>
    <mergeCell ref="B93:B95"/>
    <mergeCell ref="C93:C95"/>
    <mergeCell ref="D93:D95"/>
    <mergeCell ref="E93:E95"/>
    <mergeCell ref="F93:F95"/>
    <mergeCell ref="G93:G95"/>
    <mergeCell ref="H93:H95"/>
    <mergeCell ref="I93:I95"/>
    <mergeCell ref="M93:M95"/>
    <mergeCell ref="N93:N95"/>
    <mergeCell ref="O93:O95"/>
    <mergeCell ref="P93:Q95"/>
    <mergeCell ref="B96:B97"/>
    <mergeCell ref="C96:C97"/>
    <mergeCell ref="D96:D97"/>
    <mergeCell ref="E96:E97"/>
    <mergeCell ref="F96:F97"/>
    <mergeCell ref="P96:Q97"/>
    <mergeCell ref="B101:N101"/>
    <mergeCell ref="D104:E104"/>
    <mergeCell ref="D105:E105"/>
    <mergeCell ref="B108:P108"/>
    <mergeCell ref="B111:N111"/>
    <mergeCell ref="G96:G97"/>
    <mergeCell ref="H96:H97"/>
    <mergeCell ref="I96:I97"/>
    <mergeCell ref="M96:M97"/>
    <mergeCell ref="N96:N97"/>
    <mergeCell ref="O96:O97"/>
    <mergeCell ref="E149:E150"/>
    <mergeCell ref="P131:Q131"/>
    <mergeCell ref="P132:Q132"/>
    <mergeCell ref="P133:Q133"/>
    <mergeCell ref="P134:Q134"/>
    <mergeCell ref="B139:B141"/>
    <mergeCell ref="F139:F141"/>
    <mergeCell ref="B115:M115"/>
    <mergeCell ref="E122:E124"/>
    <mergeCell ref="B127:N127"/>
    <mergeCell ref="J129:L129"/>
    <mergeCell ref="P129:Q129"/>
    <mergeCell ref="P130:Q130"/>
  </mergeCells>
  <dataValidations count="2">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PROSPERAR 53-5</vt:lpstr>
      <vt:lpstr>Funbico 59-23</vt:lpstr>
      <vt:lpstr>SURGIR GRUPO 23</vt:lpstr>
      <vt:lpstr>SURGIR GRUPO 9 </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Steffannyy Alvarez Rohenes</dc:creator>
  <cp:lastModifiedBy>Jenny Paola Godoy</cp:lastModifiedBy>
  <dcterms:created xsi:type="dcterms:W3CDTF">2014-12-16T00:40:05Z</dcterms:created>
  <dcterms:modified xsi:type="dcterms:W3CDTF">2014-12-16T23:45:59Z</dcterms:modified>
</cp:coreProperties>
</file>